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Nam 2025\"/>
    </mc:Choice>
  </mc:AlternateContent>
  <bookViews>
    <workbookView xWindow="-120" yWindow="-120" windowWidth="29040" windowHeight="15720" tabRatio="932" firstSheet="11" activeTab="26"/>
  </bookViews>
  <sheets>
    <sheet name="1. P.Nha Trang" sheetId="3" r:id="rId1"/>
    <sheet name="2. P.Nam Nha Trang" sheetId="5" r:id="rId2"/>
    <sheet name="3. P.Bắc Nha Trang" sheetId="6" r:id="rId3"/>
    <sheet name="4. P.Tây Nha Trang" sheetId="7" r:id="rId4"/>
    <sheet name="5. P.Cam Ranh" sheetId="8" r:id="rId5"/>
    <sheet name="6. P.Bac Cam Ranh" sheetId="9" r:id="rId6"/>
    <sheet name="7. P.Ba Ngoi" sheetId="10" r:id="rId7"/>
    <sheet name="8. X.Nam Cam Ranh" sheetId="11" r:id="rId8"/>
    <sheet name="9. P.Cam Linh" sheetId="12" r:id="rId9"/>
    <sheet name="10. P.Ninh Hoa" sheetId="13" r:id="rId10"/>
    <sheet name="11.P.Đông Ninh Hoa" sheetId="14" r:id="rId11"/>
    <sheet name="12. X.Tay Ninh Hoa" sheetId="15" r:id="rId12"/>
    <sheet name="13.X.Nam Ninh Hoa" sheetId="16" r:id="rId13"/>
    <sheet name="14. X.Bac Ninh Hoa" sheetId="17" r:id="rId14"/>
    <sheet name="15. P.Hòa Thắng" sheetId="18" r:id="rId15"/>
    <sheet name="16. X.Hòa Trí" sheetId="19" r:id="rId16"/>
    <sheet name="17. X.Tân Định" sheetId="20" r:id="rId17"/>
    <sheet name="18. X.Cam Lâm" sheetId="21" r:id="rId18"/>
    <sheet name="19. X.Cam An" sheetId="22" r:id="rId19"/>
    <sheet name="20.X.Cam Hiệp" sheetId="23" r:id="rId20"/>
    <sheet name="21.X.Suối Dầu" sheetId="24" r:id="rId21"/>
    <sheet name="22.X.Diên Khánh" sheetId="25" r:id="rId22"/>
    <sheet name="23. X.Diên Thọ" sheetId="26" r:id="rId23"/>
    <sheet name="24. X.Diên Điền" sheetId="27" r:id="rId24"/>
    <sheet name="25.X.Diên Lạc" sheetId="28" r:id="rId25"/>
    <sheet name="26.X.Diên Lâm" sheetId="29" r:id="rId26"/>
    <sheet name="27. X.Suối Hiệp" sheetId="30" r:id="rId27"/>
    <sheet name="28.X.Vạn Ninh" sheetId="31" r:id="rId28"/>
    <sheet name="29.X.Đại Lãnh" sheetId="32" r:id="rId29"/>
    <sheet name="30.X.Tu Bông" sheetId="33" r:id="rId30"/>
    <sheet name="31.X.Vạn Hưng" sheetId="34" r:id="rId31"/>
    <sheet name="32.X.Vạn Thắng" sheetId="35" r:id="rId32"/>
    <sheet name="34.X.Khánh Sơn" sheetId="37" r:id="rId33"/>
    <sheet name="33.X.Đông Khánh Sơn" sheetId="36" r:id="rId34"/>
    <sheet name="35. Tây Khánh Sơn" sheetId="38" r:id="rId35"/>
    <sheet name="37.X.Khánh Vĩnh" sheetId="40" r:id="rId36"/>
    <sheet name="36. X.Bắc Khánh Vĩnh" sheetId="39" r:id="rId37"/>
    <sheet name="38. Nam Khánh Vĩnh" sheetId="41" r:id="rId38"/>
    <sheet name="39. X.Tây Khánh Vĩnh" sheetId="42" r:id="rId39"/>
    <sheet name="40. X.Trung Khánh Vĩnh" sheetId="43" r:id="rId40"/>
    <sheet name="Phu luc 02 - Dat NN" sheetId="2"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0">'[1]PNT-QUOT-#3'!#REF!</definedName>
    <definedName name="\z">'[1]COAT&amp;WRAP-QIOT-#3'!#REF!</definedName>
    <definedName name="___________________________h1" hidden="1">{"'TDTGT (theo Dphuong)'!$A$4:$F$75"}</definedName>
    <definedName name="__________________________h1" hidden="1">{"'TDTGT (theo Dphuong)'!$A$4:$F$75"}</definedName>
    <definedName name="_________________________h1" hidden="1">{"'TDTGT (theo Dphuong)'!$A$4:$F$75"}</definedName>
    <definedName name="________________________h1" hidden="1">{"'TDTGT (theo Dphuong)'!$A$4:$F$75"}</definedName>
    <definedName name="_______________________h1" hidden="1">{"'TDTGT (theo Dphuong)'!$A$4:$F$75"}</definedName>
    <definedName name="______________________h1" hidden="1">{"'TDTGT (theo Dphuong)'!$A$4:$F$75"}</definedName>
    <definedName name="_____________________h1" hidden="1">{"'TDTGT (theo Dphuong)'!$A$4:$F$75"}</definedName>
    <definedName name="____________________h1" hidden="1">{"'TDTGT (theo Dphuong)'!$A$4:$F$75"}</definedName>
    <definedName name="___________________h1" hidden="1">{"'TDTGT (theo Dphuong)'!$A$4:$F$75"}</definedName>
    <definedName name="___________________h2" hidden="1">{"'TDTGT (theo Dphuong)'!$A$4:$F$75"}</definedName>
    <definedName name="__________________B5" hidden="1">{#N/A,#N/A,FALSE,"Chung"}</definedName>
    <definedName name="__________________h1" hidden="1">{"'TDTGT (theo Dphuong)'!$A$4:$F$75"}</definedName>
    <definedName name="__________________h2" hidden="1">{"'TDTGT (theo Dphuong)'!$A$4:$F$75"}</definedName>
    <definedName name="_________________B5" hidden="1">{#N/A,#N/A,FALSE,"Chung"}</definedName>
    <definedName name="_________________h1" hidden="1">{"'TDTGT (theo Dphuong)'!$A$4:$F$75"}</definedName>
    <definedName name="_________________h2" hidden="1">{"'TDTGT (theo Dphuong)'!$A$4:$F$75"}</definedName>
    <definedName name="________________B5" hidden="1">{#N/A,#N/A,FALSE,"Chung"}</definedName>
    <definedName name="________________h1" hidden="1">{"'TDTGT (theo Dphuong)'!$A$4:$F$75"}</definedName>
    <definedName name="________________h2" hidden="1">{"'TDTGT (theo Dphuong)'!$A$4:$F$75"}</definedName>
    <definedName name="_______________B5" hidden="1">{#N/A,#N/A,FALSE,"Chung"}</definedName>
    <definedName name="_______________h1" hidden="1">{"'TDTGT (theo Dphuong)'!$A$4:$F$75"}</definedName>
    <definedName name="_______________h2" hidden="1">{"'TDTGT (theo Dphuong)'!$A$4:$F$75"}</definedName>
    <definedName name="______________B5" hidden="1">{#N/A,#N/A,FALSE,"Chung"}</definedName>
    <definedName name="______________h1" hidden="1">{"'TDTGT (theo Dphuong)'!$A$4:$F$75"}</definedName>
    <definedName name="______________h2" hidden="1">{"'TDTGT (theo Dphuong)'!$A$4:$F$75"}</definedName>
    <definedName name="_____________B5" hidden="1">{#N/A,#N/A,FALSE,"Chung"}</definedName>
    <definedName name="_____________h1" hidden="1">{"'TDTGT (theo Dphuong)'!$A$4:$F$75"}</definedName>
    <definedName name="_____________h2" hidden="1">{"'TDTGT (theo Dphuong)'!$A$4:$F$75"}</definedName>
    <definedName name="____________B5" hidden="1">{#N/A,#N/A,FALSE,"Chung"}</definedName>
    <definedName name="____________h1" hidden="1">{"'TDTGT (theo Dphuong)'!$A$4:$F$75"}</definedName>
    <definedName name="____________h2" hidden="1">{"'TDTGT (theo Dphuong)'!$A$4:$F$75"}</definedName>
    <definedName name="___________B5" hidden="1">{#N/A,#N/A,FALSE,"Chung"}</definedName>
    <definedName name="___________h1" hidden="1">{"'TDTGT (theo Dphuong)'!$A$4:$F$75"}</definedName>
    <definedName name="___________h2" hidden="1">{"'TDTGT (theo Dphuong)'!$A$4:$F$75"}</definedName>
    <definedName name="__________B5" hidden="1">{#N/A,#N/A,FALSE,"Chung"}</definedName>
    <definedName name="__________h1" hidden="1">{"'TDTGT (theo Dphuong)'!$A$4:$F$75"}</definedName>
    <definedName name="__________h2" hidden="1">{"'TDTGT (theo Dphuong)'!$A$4:$F$75"}</definedName>
    <definedName name="_________B5" hidden="1">{#N/A,#N/A,FALSE,"Chung"}</definedName>
    <definedName name="_________h1" hidden="1">{"'TDTGT (theo Dphuong)'!$A$4:$F$75"}</definedName>
    <definedName name="_________h2" hidden="1">{"'TDTGT (theo Dphuong)'!$A$4:$F$75"}</definedName>
    <definedName name="________B5" hidden="1">{#N/A,#N/A,FALSE,"Chung"}</definedName>
    <definedName name="________h1" hidden="1">{"'TDTGT (theo Dphuong)'!$A$4:$F$75"}</definedName>
    <definedName name="________h2" hidden="1">{"'TDTGT (theo Dphuong)'!$A$4:$F$75"}</definedName>
    <definedName name="_______B5" hidden="1">{#N/A,#N/A,FALSE,"Chung"}</definedName>
    <definedName name="_______h1" hidden="1">{"'TDTGT (theo Dphuong)'!$A$4:$F$75"}</definedName>
    <definedName name="_______h2" hidden="1">{"'TDTGT (theo Dphuong)'!$A$4:$F$75"}</definedName>
    <definedName name="______B5" hidden="1">{#N/A,#N/A,FALSE,"Chung"}</definedName>
    <definedName name="______h1" hidden="1">{"'TDTGT (theo Dphuong)'!$A$4:$F$75"}</definedName>
    <definedName name="______h2" hidden="1">{"'TDTGT (theo Dphuong)'!$A$4:$F$75"}</definedName>
    <definedName name="_____B5" hidden="1">{#N/A,#N/A,FALSE,"Chung"}</definedName>
    <definedName name="_____h1" hidden="1">{"'TDTGT (theo Dphuong)'!$A$4:$F$75"}</definedName>
    <definedName name="_____h2" hidden="1">{"'TDTGT (theo Dphuong)'!$A$4:$F$75"}</definedName>
    <definedName name="____B5" hidden="1">{#N/A,#N/A,FALSE,"Chung"}</definedName>
    <definedName name="____h1" hidden="1">{"'TDTGT (theo Dphuong)'!$A$4:$F$75"}</definedName>
    <definedName name="____h2" hidden="1">{"'TDTGT (theo Dphuong)'!$A$4:$F$75"}</definedName>
    <definedName name="___B5" hidden="1">{#N/A,#N/A,FALSE,"Chung"}</definedName>
    <definedName name="___h1" hidden="1">{"'TDTGT (theo Dphuong)'!$A$4:$F$75"}</definedName>
    <definedName name="___h2" hidden="1">{"'TDTGT (theo Dphuong)'!$A$4:$F$75"}</definedName>
    <definedName name="__B5" hidden="1">{#N/A,#N/A,FALSE,"Chung"}</definedName>
    <definedName name="__h1" hidden="1">{"'TDTGT (theo Dphuong)'!$A$4:$F$75"}</definedName>
    <definedName name="__h2" hidden="1">{"'TDTGT (theo Dphuong)'!$A$4:$F$75"}</definedName>
    <definedName name="_37._Sản_phẩm_chủ_yếu_của_ngành_công_nghiệp">'[2]194.1'!#REF!</definedName>
    <definedName name="_B5" hidden="1">{#N/A,#N/A,FALSE,"Chung"}</definedName>
    <definedName name="_Fill" hidden="1">#REF!</definedName>
    <definedName name="_xlnm._FilterDatabase" localSheetId="0" hidden="1">'1. P.Nha Trang'!$A$11:$R$224</definedName>
    <definedName name="_xlnm._FilterDatabase" localSheetId="9" hidden="1">'10. P.Ninh Hoa'!$A$12:$S$152</definedName>
    <definedName name="_xlnm._FilterDatabase" localSheetId="10" hidden="1">'11.P.Đông Ninh Hoa'!$A$11:$S$83</definedName>
    <definedName name="_xlnm._FilterDatabase" localSheetId="11" hidden="1">'12. X.Tay Ninh Hoa'!$A$21:$S$44</definedName>
    <definedName name="_xlnm._FilterDatabase" localSheetId="12" hidden="1">'13.X.Nam Ninh Hoa'!$A$22:$S$83</definedName>
    <definedName name="_xlnm._FilterDatabase" localSheetId="13" hidden="1">'14. X.Bac Ninh Hoa'!$A$21:$S$72</definedName>
    <definedName name="_xlnm._FilterDatabase" localSheetId="14" hidden="1">'15. P.Hòa Thắng'!$A$13:$S$66</definedName>
    <definedName name="_xlnm._FilterDatabase" localSheetId="15" hidden="1">'16. X.Hòa Trí'!$A$21:$S$71</definedName>
    <definedName name="_xlnm._FilterDatabase" localSheetId="16" hidden="1">'17. X.Tân Định'!$A$21:$S$110</definedName>
    <definedName name="_xlnm._FilterDatabase" localSheetId="17" hidden="1">'18. X.Cam Lâm'!$A$21:$S$304</definedName>
    <definedName name="_xlnm._FilterDatabase" localSheetId="18" hidden="1">'19. X.Cam An'!$A$20:$S$55</definedName>
    <definedName name="_xlnm._FilterDatabase" localSheetId="1" hidden="1">'2. P.Nam Nha Trang'!$A$11:$S$372</definedName>
    <definedName name="_xlnm._FilterDatabase" localSheetId="19" hidden="1">'20.X.Cam Hiệp'!$A$20:$S$47</definedName>
    <definedName name="_xlnm._FilterDatabase" localSheetId="20" hidden="1">'21.X.Suối Dầu'!$A$20:$S$46</definedName>
    <definedName name="_xlnm._FilterDatabase" localSheetId="21" hidden="1">'22.X.Diên Khánh'!$A$21:$S$301</definedName>
    <definedName name="_xlnm._FilterDatabase" localSheetId="22" hidden="1">'23. X.Diên Thọ'!$A$21:$S$135</definedName>
    <definedName name="_xlnm._FilterDatabase" localSheetId="23" hidden="1">'24. X.Diên Điền'!$A$21:$S$206</definedName>
    <definedName name="_xlnm._FilterDatabase" localSheetId="24" hidden="1">'25.X.Diên Lạc'!$A$21:$S$188</definedName>
    <definedName name="_xlnm._FilterDatabase" localSheetId="25" hidden="1">'26.X.Diên Lâm'!$A$21:$S$69</definedName>
    <definedName name="_xlnm._FilterDatabase" localSheetId="26" hidden="1">'27. X.Suối Hiệp'!$A$21:$S$198</definedName>
    <definedName name="_xlnm._FilterDatabase" localSheetId="27" hidden="1">'28.X.Vạn Ninh'!$A$20:$T$272</definedName>
    <definedName name="_xlnm._FilterDatabase" localSheetId="28" hidden="1">'29.X.Đại Lãnh'!$A$21:$T$128</definedName>
    <definedName name="_xlnm._FilterDatabase" localSheetId="2" hidden="1">'3. P.Bắc Nha Trang'!$A$11:$R$253</definedName>
    <definedName name="_xlnm._FilterDatabase" localSheetId="29" hidden="1">'30.X.Tu Bông'!$A$20:$T$170</definedName>
    <definedName name="_xlnm._FilterDatabase" localSheetId="30" hidden="1">'31.X.Vạn Hưng'!$A$21:$T$129</definedName>
    <definedName name="_xlnm._FilterDatabase" localSheetId="31" hidden="1">'32.X.Vạn Thắng'!$A$21:$T$151</definedName>
    <definedName name="_xlnm._FilterDatabase" localSheetId="33" hidden="1">'33.X.Đông Khánh Sơn'!$A$20:$T$41</definedName>
    <definedName name="_xlnm._FilterDatabase" localSheetId="32" hidden="1">'34.X.Khánh Sơn'!$A$21:$T$65</definedName>
    <definedName name="_xlnm._FilterDatabase" localSheetId="34" hidden="1">'35. Tây Khánh Sơn'!$A$21:$T$40</definedName>
    <definedName name="_xlnm._FilterDatabase" localSheetId="36" hidden="1">'36. X.Bắc Khánh Vĩnh'!$A$21:$T$55</definedName>
    <definedName name="_xlnm._FilterDatabase" localSheetId="35" hidden="1">'37.X.Khánh Vĩnh'!$A$21:$T$108</definedName>
    <definedName name="_xlnm._FilterDatabase" localSheetId="37" hidden="1">'38. Nam Khánh Vĩnh'!$A$21:$AV$59</definedName>
    <definedName name="_xlnm._FilterDatabase" localSheetId="38" hidden="1">'39. X.Tây Khánh Vĩnh'!$A$21:$T$48</definedName>
    <definedName name="_xlnm._FilterDatabase" localSheetId="3" hidden="1">'4. P.Tây Nha Trang'!$A$11:$R$196</definedName>
    <definedName name="_xlnm._FilterDatabase" localSheetId="39" hidden="1">'40. X.Trung Khánh Vĩnh'!$A$20:$T$49</definedName>
    <definedName name="_xlnm._FilterDatabase" localSheetId="4" hidden="1">'5. P.Cam Ranh'!$A$11:$S$106</definedName>
    <definedName name="_xlnm._FilterDatabase" localSheetId="5" hidden="1">'6. P.Bac Cam Ranh'!$A$11:$S$136</definedName>
    <definedName name="_xlnm._FilterDatabase" localSheetId="6" hidden="1">'7. P.Ba Ngoi'!$A$12:$S$108</definedName>
    <definedName name="_xlnm._FilterDatabase" localSheetId="7" hidden="1">'8. X.Nam Cam Ranh'!$A$21:$S$122</definedName>
    <definedName name="_xlnm._FilterDatabase" localSheetId="8" hidden="1">'9. P.Cam Linh'!$A$12:$S$73</definedName>
    <definedName name="_h1" hidden="1">{"'TDTGT (theo Dphuong)'!$A$4:$F$75"}</definedName>
    <definedName name="_h2" hidden="1">{"'TDTGT (theo Dphuong)'!$A$4:$F$75"}</definedName>
    <definedName name="A">'[1]PNT-QUOT-#3'!#REF!</definedName>
    <definedName name="AAA">'[3]MTL$-INTER'!#REF!</definedName>
    <definedName name="abc" hidden="1">{"'TDTGT (theo Dphuong)'!$A$4:$F$75"}</definedName>
    <definedName name="adsf">#REF!</definedName>
    <definedName name="anpha">#REF!</definedName>
    <definedName name="B">'[1]PNT-QUOT-#3'!#REF!</definedName>
    <definedName name="B5new" hidden="1">{"'TDTGT (theo Dphuong)'!$A$4:$F$75"}</definedName>
    <definedName name="BCDX_XP">[4]CT_DX!$M$6:$BK$535</definedName>
    <definedName name="beta">#REF!</definedName>
    <definedName name="BT">#REF!</definedName>
    <definedName name="COAT">'[1]PNT-QUOT-#3'!#REF!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v" hidden="1">{"'TDTGT (theo Dphuong)'!$A$4:$F$75"}</definedName>
    <definedName name="cx">#REF!</definedName>
    <definedName name="d">'[1]PNT-QUOT-#3'!#REF!</definedName>
    <definedName name="dd">#REF!</definedName>
    <definedName name="dddggg">#REF!</definedName>
    <definedName name="dg">#REF!</definedName>
    <definedName name="dien">#REF!</definedName>
    <definedName name="dn" hidden="1">{"'TDTGT (theo Dphuong)'!$A$4:$F$75"}</definedName>
    <definedName name="f" hidden="1">{"'TDTGT (theo Dphuong)'!$A$4:$F$75"}</definedName>
    <definedName name="FDFDSFDSFDF">#REF!</definedName>
    <definedName name="ffddg">#REF!</definedName>
    <definedName name="FP">'[1]COAT&amp;WRAP-QIOT-#3'!#REF!</definedName>
    <definedName name="gcm">'[5]gia vt,nc,may'!$H$7:$I$17</definedName>
    <definedName name="gd" hidden="1">{"'TDTGT (theo Dphuong)'!$A$4:$F$75"}</definedName>
    <definedName name="ggg">#REF!</definedName>
    <definedName name="GM">'[6]VT,NC,M'!$D$1:$E$65536</definedName>
    <definedName name="GNC">'[6]VT,NC,M'!$G$1:$H$65536</definedName>
    <definedName name="GVT">'[6]VT,NC,M'!$A$1:$B$65536</definedName>
    <definedName name="h">{"'TDTGT (theo Dphuong)'!$A$4:$F$75"}</definedName>
    <definedName name="HA">'[2]194.1'!#REF!</definedName>
    <definedName name="hab">#REF!</definedName>
    <definedName name="habac">#REF!</definedName>
    <definedName name="Habac1">'[7]7 THAI NGUYEN'!$A$11</definedName>
    <definedName name="hhh">'[1]PNT-QUOT-#3'!#REF!</definedName>
    <definedName name="HTML_CodePage" hidden="1">1252</definedName>
    <definedName name="HTML_Control" hidden="1">{"'TDTGT (theo Dphuong)'!$A$4:$F$75"}</definedName>
    <definedName name="HTML_Description" hidden="1">""</definedName>
    <definedName name="HTML_Email" hidden="1">"cvhoach@www.gso.gov.vn"</definedName>
    <definedName name="HTML_Header" hidden="1">"TDTGT (theo Dphuong)"</definedName>
    <definedName name="HTML_LastUpdate" hidden="1">"1/21/99"</definedName>
    <definedName name="HTML_LineAfter" hidden="1">TRUE</definedName>
    <definedName name="HTML_LineBefore" hidden="1">TRUE</definedName>
    <definedName name="HTML_Name" hidden="1">"PHONG TRONG TROT"</definedName>
    <definedName name="HTML_OBDlg2" hidden="1">TRUE</definedName>
    <definedName name="HTML_OBDlg4" hidden="1">TRUE</definedName>
    <definedName name="HTML_OS" hidden="1">0</definedName>
    <definedName name="HTML_PathFile" hidden="1">"c:\hoach\thuhTM.htm"</definedName>
    <definedName name="HTML_Title" hidden="1">"Sè liÖuu 90-98 Phßng trång trät"</definedName>
    <definedName name="I">{#N/A,#N/A,FALSE,"Chung"}</definedName>
    <definedName name="IO">'[1]COAT&amp;WRAP-QIOT-#3'!#REF!</definedName>
    <definedName name="kjh" hidden="1">{#N/A,#N/A,FALSE,"Chung"}</definedName>
    <definedName name="m" hidden="1">{"'TDTGT (theo Dphuong)'!$A$4:$F$75"}</definedName>
    <definedName name="MAT">'[1]COAT&amp;WRAP-QIOT-#3'!#REF!</definedName>
    <definedName name="mc">#REF!</definedName>
    <definedName name="MF">'[1]COAT&amp;WRAP-QIOT-#3'!#REF!</definedName>
    <definedName name="mnh">'[8]2.74'!#REF!</definedName>
    <definedName name="n">'[9]2.74'!#REF!</definedName>
    <definedName name="nhan">#REF!</definedName>
    <definedName name="Nhan_xet_cua_dai">"Picture 1"</definedName>
    <definedName name="ns" hidden="1">{"'TDTGT (theo Dphuong)'!$A$4:$F$75"}</definedName>
    <definedName name="nuoc">#REF!</definedName>
    <definedName name="P">'[1]PNT-QUOT-#3'!#REF!</definedName>
    <definedName name="PEJM">'[1]COAT&amp;WRAP-QIOT-#3'!#REF!</definedName>
    <definedName name="PF">'[1]PNT-QUOT-#3'!#REF!</definedName>
    <definedName name="PM">[10]IBASE!$AH$16:$AV$110</definedName>
    <definedName name="_xlnm.Print_Area" localSheetId="0">'1. P.Nha Trang'!$A$1:$R$228</definedName>
    <definedName name="_xlnm.Print_Area" localSheetId="9">'10. P.Ninh Hoa'!$B$1:$S$157</definedName>
    <definedName name="_xlnm.Print_Area" localSheetId="10">'11.P.Đông Ninh Hoa'!$B$1:$S$88</definedName>
    <definedName name="_xlnm.Print_Area" localSheetId="11">'12. X.Tay Ninh Hoa'!$B$1:$S$49</definedName>
    <definedName name="_xlnm.Print_Area" localSheetId="12">'13.X.Nam Ninh Hoa'!$B$1:$S$88</definedName>
    <definedName name="_xlnm.Print_Area" localSheetId="13">'14. X.Bac Ninh Hoa'!$B$1:$S$77</definedName>
    <definedName name="_xlnm.Print_Area" localSheetId="14">'15. P.Hòa Thắng'!$B$1:$S$71</definedName>
    <definedName name="_xlnm.Print_Area" localSheetId="15">'16. X.Hòa Trí'!$B$1:$S$76</definedName>
    <definedName name="_xlnm.Print_Area" localSheetId="16">'17. X.Tân Định'!$B$1:$S$115</definedName>
    <definedName name="_xlnm.Print_Area" localSheetId="17">'18. X.Cam Lâm'!$B$1:$S$309</definedName>
    <definedName name="_xlnm.Print_Area" localSheetId="18">'19. X.Cam An'!$B$1:$S$60</definedName>
    <definedName name="_xlnm.Print_Area" localSheetId="1">'2. P.Nam Nha Trang'!$B$1:$S$376</definedName>
    <definedName name="_xlnm.Print_Area" localSheetId="19">'20.X.Cam Hiệp'!$B$1:$S$52</definedName>
    <definedName name="_xlnm.Print_Area" localSheetId="20">'21.X.Suối Dầu'!$B$1:$S$51</definedName>
    <definedName name="_xlnm.Print_Area" localSheetId="21">'22.X.Diên Khánh'!$B$1:$S$306</definedName>
    <definedName name="_xlnm.Print_Area" localSheetId="22">'23. X.Diên Thọ'!$B$1:$S$140</definedName>
    <definedName name="_xlnm.Print_Area" localSheetId="23">'24. X.Diên Điền'!$B$1:$S$211</definedName>
    <definedName name="_xlnm.Print_Area" localSheetId="24">'25.X.Diên Lạc'!$B$1:$S$193</definedName>
    <definedName name="_xlnm.Print_Area" localSheetId="25">'26.X.Diên Lâm'!$B$1:$S$74</definedName>
    <definedName name="_xlnm.Print_Area" localSheetId="26">'27. X.Suối Hiệp'!$B$1:$S$203</definedName>
    <definedName name="_xlnm.Print_Area" localSheetId="27">'28.X.Vạn Ninh'!$A$1:$S$272</definedName>
    <definedName name="_xlnm.Print_Area" localSheetId="28">'29.X.Đại Lãnh'!$B$1:$S$128</definedName>
    <definedName name="_xlnm.Print_Area" localSheetId="29">'30.X.Tu Bông'!$B$1:$S$170</definedName>
    <definedName name="_xlnm.Print_Area" localSheetId="30">'31.X.Vạn Hưng'!$B$1:$S$129</definedName>
    <definedName name="_xlnm.Print_Area" localSheetId="31">'32.X.Vạn Thắng'!$B$1:$S$151</definedName>
    <definedName name="_xlnm.Print_Area" localSheetId="33">'33.X.Đông Khánh Sơn'!$B$1:$S$41</definedName>
    <definedName name="_xlnm.Print_Area" localSheetId="32">'34.X.Khánh Sơn'!$B$1:$S$65</definedName>
    <definedName name="_xlnm.Print_Area" localSheetId="34">'35. Tây Khánh Sơn'!$B$1:$S$40</definedName>
    <definedName name="_xlnm.Print_Area" localSheetId="36">'36. X.Bắc Khánh Vĩnh'!$B$1:$S$53</definedName>
    <definedName name="_xlnm.Print_Area" localSheetId="35">'37.X.Khánh Vĩnh'!$B$1:$S$108</definedName>
    <definedName name="_xlnm.Print_Area" localSheetId="37">'38. Nam Khánh Vĩnh'!$B$1:$S$64</definedName>
    <definedName name="_xlnm.Print_Area" localSheetId="38">'39. X.Tây Khánh Vĩnh'!$B$1:$S$48</definedName>
    <definedName name="_xlnm.Print_Area" localSheetId="3">'4. P.Tây Nha Trang'!$A$1:$R$201</definedName>
    <definedName name="_xlnm.Print_Area" localSheetId="39">'40. X.Trung Khánh Vĩnh'!$A$1:$S$54</definedName>
    <definedName name="_xlnm.Print_Area" localSheetId="4">'5. P.Cam Ranh'!$B$1:$S$110</definedName>
    <definedName name="_xlnm.Print_Area" localSheetId="5">'6. P.Bac Cam Ranh'!$B$1:$S$141</definedName>
    <definedName name="_xlnm.Print_Area" localSheetId="6">'7. P.Ba Ngoi'!$B$1:$S$113</definedName>
    <definedName name="_xlnm.Print_Area" localSheetId="7">'8. X.Nam Cam Ranh'!$B$1:$S$127</definedName>
    <definedName name="_xlnm.Print_Area" localSheetId="8">'9. P.Cam Linh'!$B$1:$S$78</definedName>
    <definedName name="_xlnm.Print_Area" localSheetId="40">'Phu luc 02 - Dat NN'!$A$1:$J$1394</definedName>
    <definedName name="Print_Area_MI">[11]ESTI.!$A$1:$U$52</definedName>
    <definedName name="_xlnm.Print_Titles" localSheetId="0">'1. P.Nha Trang'!$9:$10</definedName>
    <definedName name="_xlnm.Print_Titles" localSheetId="9">'10. P.Ninh Hoa'!$9:$10</definedName>
    <definedName name="_xlnm.Print_Titles" localSheetId="10">'11.P.Đông Ninh Hoa'!$8:$9</definedName>
    <definedName name="_xlnm.Print_Titles" localSheetId="11">'12. X.Tay Ninh Hoa'!$18:$19</definedName>
    <definedName name="_xlnm.Print_Titles" localSheetId="12">'13.X.Nam Ninh Hoa'!$18:$19</definedName>
    <definedName name="_xlnm.Print_Titles" localSheetId="13">'14. X.Bac Ninh Hoa'!$18:$19</definedName>
    <definedName name="_xlnm.Print_Titles" localSheetId="14">'15. P.Hòa Thắng'!$9:$10</definedName>
    <definedName name="_xlnm.Print_Titles" localSheetId="15">'16. X.Hòa Trí'!$18:$19</definedName>
    <definedName name="_xlnm.Print_Titles" localSheetId="16">'17. X.Tân Định'!$18:$19</definedName>
    <definedName name="_xlnm.Print_Titles" localSheetId="17">'18. X.Cam Lâm'!$18:$19</definedName>
    <definedName name="_xlnm.Print_Titles" localSheetId="18">'19. X.Cam An'!$18:$19</definedName>
    <definedName name="_xlnm.Print_Titles" localSheetId="1">'2. P.Nam Nha Trang'!$9:$10</definedName>
    <definedName name="_xlnm.Print_Titles" localSheetId="19">'20.X.Cam Hiệp'!$18:$19</definedName>
    <definedName name="_xlnm.Print_Titles" localSheetId="20">'21.X.Suối Dầu'!$18:$19</definedName>
    <definedName name="_xlnm.Print_Titles" localSheetId="21">'22.X.Diên Khánh'!$18:$19</definedName>
    <definedName name="_xlnm.Print_Titles" localSheetId="22">'23. X.Diên Thọ'!$18:$19</definedName>
    <definedName name="_xlnm.Print_Titles" localSheetId="23">'24. X.Diên Điền'!$18:$19</definedName>
    <definedName name="_xlnm.Print_Titles" localSheetId="24">'25.X.Diên Lạc'!$18:$19</definedName>
    <definedName name="_xlnm.Print_Titles" localSheetId="25">'26.X.Diên Lâm'!$18:$19</definedName>
    <definedName name="_xlnm.Print_Titles" localSheetId="26">'27. X.Suối Hiệp'!$18:$19</definedName>
    <definedName name="_xlnm.Print_Titles" localSheetId="27">'28.X.Vạn Ninh'!$17:$18</definedName>
    <definedName name="_xlnm.Print_Titles" localSheetId="28">'29.X.Đại Lãnh'!$18:$19</definedName>
    <definedName name="_xlnm.Print_Titles" localSheetId="2">'3. P.Bắc Nha Trang'!$9:$10</definedName>
    <definedName name="_xlnm.Print_Titles" localSheetId="29">'30.X.Tu Bông'!$17:$18</definedName>
    <definedName name="_xlnm.Print_Titles" localSheetId="30">'31.X.Vạn Hưng'!$18:$19</definedName>
    <definedName name="_xlnm.Print_Titles" localSheetId="31">'32.X.Vạn Thắng'!$18:$19</definedName>
    <definedName name="_xlnm.Print_Titles" localSheetId="33">'33.X.Đông Khánh Sơn'!$18:$19</definedName>
    <definedName name="_xlnm.Print_Titles" localSheetId="32">'34.X.Khánh Sơn'!$18:$19</definedName>
    <definedName name="_xlnm.Print_Titles" localSheetId="34">'35. Tây Khánh Sơn'!$18:$19</definedName>
    <definedName name="_xlnm.Print_Titles" localSheetId="36">'36. X.Bắc Khánh Vĩnh'!$18:$19</definedName>
    <definedName name="_xlnm.Print_Titles" localSheetId="35">'37.X.Khánh Vĩnh'!$18:$19</definedName>
    <definedName name="_xlnm.Print_Titles" localSheetId="37">'38. Nam Khánh Vĩnh'!$18:$19</definedName>
    <definedName name="_xlnm.Print_Titles" localSheetId="38">'39. X.Tây Khánh Vĩnh'!$18:$19</definedName>
    <definedName name="_xlnm.Print_Titles" localSheetId="3">'4. P.Tây Nha Trang'!$9:$10</definedName>
    <definedName name="_xlnm.Print_Titles" localSheetId="39">'40. X.Trung Khánh Vĩnh'!$18:$19</definedName>
    <definedName name="_xlnm.Print_Titles" localSheetId="4">'5. P.Cam Ranh'!$9:$10</definedName>
    <definedName name="_xlnm.Print_Titles" localSheetId="5">'6. P.Bac Cam Ranh'!$8:$9</definedName>
    <definedName name="_xlnm.Print_Titles" localSheetId="6">'7. P.Ba Ngoi'!$9:$10</definedName>
    <definedName name="_xlnm.Print_Titles" localSheetId="7">'8. X.Nam Cam Ranh'!$18:$19</definedName>
    <definedName name="_xlnm.Print_Titles" localSheetId="8">'9. P.Cam Linh'!$9:$10</definedName>
    <definedName name="_xlnm.Print_Titles">'[12]TiÕn ®é thùc hiÖn KC'!#REF!</definedName>
    <definedName name="pt">#REF!</definedName>
    <definedName name="ptr">#REF!</definedName>
    <definedName name="ptvt">'[13]ma-pt'!$A$6:$IV$228</definedName>
    <definedName name="qưeqwrqw" hidden="1">{#N/A,#N/A,FALSE,"Chung"}</definedName>
    <definedName name="RT">'[1]COAT&amp;WRAP-QIOT-#3'!#REF!</definedName>
    <definedName name="SB">[10]IBASE!$AH$7:$AL$14</definedName>
    <definedName name="SORT">#REF!</definedName>
    <definedName name="SORT_AREA">'[11]DI-ESTI'!$A$8:$R$489</definedName>
    <definedName name="SP">'[1]PNT-QUOT-#3'!#REF!</definedName>
    <definedName name="TBA">#REF!</definedName>
    <definedName name="td">#REF!</definedName>
    <definedName name="th_bl">#REF!</definedName>
    <definedName name="thanh" hidden="1">{"'TDTGT (theo Dphuong)'!$A$4:$F$75"}</definedName>
    <definedName name="THK">'[1]COAT&amp;WRAP-QIOT-#3'!#REF!</definedName>
    <definedName name="Tnghiep" hidden="1">{"'TDTGT (theo Dphuong)'!$A$4:$F$75"}</definedName>
    <definedName name="ttt">#REF!</definedName>
    <definedName name="vv" hidden="1">{"'TDTGT (theo Dphuong)'!$A$4:$F$75"}</definedName>
    <definedName name="wrn.thu." hidden="1">{#N/A,#N/A,FALSE,"Chung"}</definedName>
    <definedName name="xd">'[14]7 THAI NGUYEN'!$A$11</definedName>
    <definedName name="ZYX">#REF!</definedName>
    <definedName name="ZZZ">#REF!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8" i="28" l="1"/>
  <c r="O194" i="21"/>
  <c r="N194" i="21"/>
  <c r="N252" i="25" l="1"/>
  <c r="O148" i="25"/>
  <c r="N167" i="21"/>
  <c r="O167" i="21"/>
  <c r="P167" i="21"/>
  <c r="N168" i="21"/>
  <c r="O168" i="21"/>
  <c r="P168" i="21"/>
  <c r="N169" i="21"/>
  <c r="O169" i="21"/>
  <c r="P169" i="21"/>
  <c r="N170" i="21"/>
  <c r="O170" i="21"/>
  <c r="P170" i="21"/>
  <c r="N171" i="21"/>
  <c r="O171" i="21"/>
  <c r="P171" i="21"/>
  <c r="N172" i="21"/>
  <c r="O172" i="21"/>
  <c r="P172" i="21"/>
  <c r="N173" i="21"/>
  <c r="O173" i="21"/>
  <c r="P173" i="21"/>
  <c r="N174" i="21"/>
  <c r="O174" i="21"/>
  <c r="P174" i="21"/>
  <c r="N175" i="21"/>
  <c r="O175" i="21"/>
  <c r="P175" i="21"/>
  <c r="N176" i="21"/>
  <c r="O176" i="21"/>
  <c r="P176" i="21"/>
  <c r="N177" i="21"/>
  <c r="O177" i="21"/>
  <c r="P177" i="21"/>
  <c r="N178" i="21"/>
  <c r="O178" i="21"/>
  <c r="P178" i="21"/>
  <c r="N179" i="21"/>
  <c r="O179" i="21"/>
  <c r="P179" i="21"/>
  <c r="O166" i="21"/>
  <c r="P166" i="21"/>
  <c r="N166" i="21"/>
  <c r="O217" i="21" l="1"/>
  <c r="P217" i="21"/>
  <c r="N217" i="21"/>
  <c r="N216" i="21"/>
  <c r="O216" i="21"/>
  <c r="P216" i="21"/>
  <c r="O215" i="21"/>
  <c r="P215" i="21"/>
  <c r="N215" i="21"/>
  <c r="N211" i="21"/>
  <c r="O211" i="21"/>
  <c r="P211" i="21"/>
  <c r="N210" i="21"/>
  <c r="O210" i="21"/>
  <c r="P210" i="21"/>
  <c r="O209" i="21"/>
  <c r="P209" i="21"/>
  <c r="N209" i="21"/>
  <c r="O203" i="21"/>
  <c r="P203" i="21"/>
  <c r="N203" i="21"/>
  <c r="P201" i="21"/>
  <c r="O201" i="21"/>
  <c r="N201" i="21"/>
  <c r="N197" i="21"/>
  <c r="N198" i="21"/>
  <c r="O195" i="21"/>
  <c r="P198" i="21"/>
  <c r="O198" i="21"/>
  <c r="P197" i="21"/>
  <c r="O197" i="21"/>
  <c r="P195" i="21"/>
  <c r="N195" i="21"/>
  <c r="P194" i="21"/>
  <c r="O192" i="21"/>
  <c r="P192" i="21"/>
  <c r="N192" i="21"/>
  <c r="N188" i="21"/>
  <c r="O188" i="21"/>
  <c r="P188" i="21"/>
  <c r="P187" i="21"/>
  <c r="O187" i="21"/>
  <c r="N187" i="21"/>
  <c r="P184" i="21"/>
  <c r="O184" i="21"/>
  <c r="N184" i="21"/>
  <c r="O182" i="21"/>
  <c r="P182" i="21"/>
  <c r="N182" i="21"/>
  <c r="I65" i="20"/>
  <c r="N69" i="17"/>
  <c r="I84" i="20"/>
  <c r="J84" i="20"/>
  <c r="K84" i="20"/>
  <c r="P65" i="20"/>
  <c r="O65" i="20"/>
  <c r="N65" i="20"/>
  <c r="J65" i="20"/>
  <c r="K65" i="20"/>
  <c r="P76" i="20"/>
  <c r="O76" i="20"/>
  <c r="N76" i="20"/>
  <c r="J76" i="20"/>
  <c r="K76" i="20"/>
  <c r="I76" i="20"/>
  <c r="J27" i="17"/>
  <c r="K27" i="17"/>
  <c r="I27" i="17"/>
  <c r="D7" i="18"/>
  <c r="O70" i="16" l="1"/>
  <c r="P70" i="16"/>
  <c r="N70" i="16"/>
  <c r="O27" i="15"/>
  <c r="P27" i="15"/>
  <c r="N27" i="15"/>
  <c r="P103" i="13"/>
  <c r="N253" i="5" l="1"/>
  <c r="M68" i="7"/>
  <c r="O103" i="13" l="1"/>
  <c r="N103" i="13"/>
  <c r="N106" i="13"/>
  <c r="O105" i="13"/>
  <c r="P105" i="13"/>
  <c r="N105" i="13"/>
  <c r="S105" i="13"/>
  <c r="P102" i="11" l="1"/>
  <c r="O102" i="11"/>
  <c r="N102" i="11"/>
  <c r="P110" i="11"/>
  <c r="O110" i="11"/>
  <c r="N110" i="11"/>
  <c r="P109" i="11"/>
  <c r="O109" i="11"/>
  <c r="N109" i="11"/>
  <c r="P122" i="11"/>
  <c r="O122" i="11"/>
  <c r="N122" i="11"/>
  <c r="P121" i="11"/>
  <c r="O121" i="11"/>
  <c r="N121" i="11"/>
  <c r="P120" i="11"/>
  <c r="O120" i="11"/>
  <c r="N120" i="11"/>
  <c r="P47" i="22" l="1"/>
  <c r="O47" i="22"/>
  <c r="P55" i="22"/>
  <c r="O55" i="22"/>
  <c r="M43" i="7" l="1"/>
  <c r="N73" i="7" l="1"/>
  <c r="O73" i="7"/>
  <c r="M73" i="7"/>
  <c r="O69" i="17" l="1"/>
  <c r="P69" i="17"/>
  <c r="O107" i="11" l="1"/>
  <c r="P107" i="11"/>
  <c r="N107" i="11"/>
  <c r="O92" i="11"/>
  <c r="P92" i="11"/>
  <c r="N92" i="11"/>
  <c r="M91" i="11"/>
  <c r="A21" i="11"/>
  <c r="S22" i="37" l="1"/>
  <c r="S21" i="31"/>
  <c r="D6" i="14"/>
  <c r="S22" i="25"/>
  <c r="D7" i="13"/>
  <c r="D7" i="12"/>
  <c r="D7" i="10"/>
  <c r="D6" i="9"/>
  <c r="D7" i="8"/>
  <c r="C7" i="7"/>
  <c r="C7" i="6"/>
  <c r="D7" i="5"/>
  <c r="C7" i="3" l="1"/>
  <c r="S13" i="10" l="1"/>
  <c r="S12" i="8"/>
  <c r="S23" i="21"/>
  <c r="T3" i="3" l="1"/>
  <c r="T2" i="3"/>
  <c r="Q2" i="31"/>
  <c r="A154" i="28" l="1"/>
  <c r="A76" i="21"/>
  <c r="A30" i="23"/>
  <c r="A46" i="24" l="1"/>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47" i="23"/>
  <c r="A46" i="23"/>
  <c r="A45" i="23"/>
  <c r="A44" i="23"/>
  <c r="A43" i="23"/>
  <c r="A42" i="23"/>
  <c r="A41" i="23"/>
  <c r="A40" i="23"/>
  <c r="A39" i="23"/>
  <c r="A38" i="23"/>
  <c r="A37" i="23"/>
  <c r="A36" i="23"/>
  <c r="A35" i="23"/>
  <c r="A34" i="23"/>
  <c r="A33" i="23"/>
  <c r="A32" i="23"/>
  <c r="A31" i="23"/>
  <c r="A29" i="23"/>
  <c r="A28" i="23"/>
  <c r="A27" i="23"/>
  <c r="A26" i="23"/>
  <c r="A25" i="23"/>
  <c r="A24" i="23"/>
  <c r="A23" i="23"/>
  <c r="A22" i="23"/>
  <c r="A21" i="23"/>
  <c r="A20" i="23"/>
  <c r="A55" i="22"/>
  <c r="A53" i="22"/>
  <c r="A52" i="22"/>
  <c r="A51" i="22"/>
  <c r="A50" i="22"/>
  <c r="A49" i="22"/>
  <c r="A48" i="22"/>
  <c r="A43" i="22"/>
  <c r="A42" i="22"/>
  <c r="A41" i="22"/>
  <c r="A40" i="22"/>
  <c r="A39" i="22"/>
  <c r="A38" i="22"/>
  <c r="A37" i="22"/>
  <c r="A36" i="22"/>
  <c r="A34" i="22"/>
  <c r="A33" i="22"/>
  <c r="A32" i="22"/>
  <c r="A31" i="22"/>
  <c r="A30" i="22"/>
  <c r="A29" i="22"/>
  <c r="A28" i="22"/>
  <c r="A27" i="22"/>
  <c r="A26" i="22"/>
  <c r="A25" i="22"/>
  <c r="A24" i="22"/>
  <c r="A23" i="22"/>
  <c r="A22" i="22"/>
  <c r="A21" i="22"/>
  <c r="A20" i="22"/>
  <c r="A73" i="12" l="1"/>
  <c r="A72" i="12"/>
  <c r="A71" i="12"/>
  <c r="A70" i="12"/>
  <c r="A69" i="12"/>
  <c r="A68" i="12"/>
  <c r="A67" i="12"/>
  <c r="A66" i="12"/>
  <c r="A65" i="12"/>
  <c r="A64" i="12"/>
  <c r="A63" i="12"/>
  <c r="A62" i="12"/>
  <c r="A61" i="12"/>
  <c r="A60" i="12"/>
  <c r="A59" i="12"/>
  <c r="A58" i="12"/>
  <c r="A57" i="12"/>
  <c r="A56" i="12"/>
  <c r="A55" i="12"/>
  <c r="A54" i="12"/>
  <c r="A53" i="12"/>
  <c r="A52" i="12"/>
  <c r="A51" i="12"/>
  <c r="A49" i="12"/>
  <c r="A48" i="12"/>
  <c r="A47" i="12"/>
  <c r="A46" i="12"/>
  <c r="A45" i="12"/>
  <c r="A44" i="12"/>
  <c r="A43" i="12"/>
  <c r="A42" i="12"/>
  <c r="A41" i="12"/>
  <c r="A40" i="12"/>
  <c r="A37" i="12"/>
  <c r="A36" i="12"/>
  <c r="A35" i="12"/>
  <c r="A34" i="12"/>
  <c r="A33" i="12"/>
  <c r="A32" i="12"/>
  <c r="A31" i="12"/>
  <c r="A30" i="12"/>
  <c r="A29" i="12"/>
  <c r="A28" i="12"/>
  <c r="A26" i="12"/>
  <c r="A25" i="12"/>
  <c r="A21" i="12"/>
  <c r="A20" i="12"/>
  <c r="A19" i="12"/>
  <c r="A18" i="12"/>
  <c r="A17" i="12"/>
  <c r="A16" i="12"/>
  <c r="A15" i="12"/>
  <c r="A14" i="12"/>
  <c r="A13" i="12"/>
  <c r="A12" i="12"/>
  <c r="A122" i="11"/>
  <c r="A121" i="11"/>
  <c r="A120" i="11"/>
  <c r="A119" i="11"/>
  <c r="A118" i="11"/>
  <c r="A117" i="11"/>
  <c r="A116" i="11"/>
  <c r="A115" i="11"/>
  <c r="A114" i="11"/>
  <c r="A111" i="11"/>
  <c r="A110" i="11"/>
  <c r="A109" i="11"/>
  <c r="A108" i="11"/>
  <c r="A107" i="11"/>
  <c r="A106" i="11"/>
  <c r="A105" i="11"/>
  <c r="A104" i="11"/>
  <c r="A103" i="11"/>
  <c r="A102" i="11"/>
  <c r="A101" i="11"/>
  <c r="A100" i="11"/>
  <c r="A99" i="11"/>
  <c r="A98" i="11"/>
  <c r="A97" i="11"/>
  <c r="A96" i="11"/>
  <c r="A95" i="11"/>
  <c r="A94" i="11"/>
  <c r="A93" i="11"/>
  <c r="A91" i="11"/>
  <c r="A90" i="11"/>
  <c r="A87" i="11"/>
  <c r="A86" i="11"/>
  <c r="A85" i="11"/>
  <c r="A80" i="11"/>
  <c r="A79" i="11"/>
  <c r="A78" i="11"/>
  <c r="A77" i="11"/>
  <c r="A76" i="11"/>
  <c r="A74" i="11"/>
  <c r="A73" i="11"/>
  <c r="A72" i="11"/>
  <c r="A71" i="11"/>
  <c r="A70" i="11"/>
  <c r="A69" i="11"/>
  <c r="A68" i="11"/>
  <c r="A67" i="11"/>
  <c r="A66"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27" i="11"/>
  <c r="A26" i="11"/>
  <c r="A25" i="11"/>
  <c r="A24" i="11"/>
  <c r="A23" i="11"/>
  <c r="A22" i="11"/>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39" i="43" l="1"/>
  <c r="A38" i="43"/>
  <c r="A37" i="43"/>
  <c r="A36" i="43"/>
  <c r="A35" i="43"/>
  <c r="A34" i="43"/>
  <c r="A33" i="43"/>
  <c r="A32" i="43"/>
  <c r="A31" i="43"/>
  <c r="A30" i="43"/>
  <c r="A29" i="43"/>
  <c r="A28" i="43"/>
  <c r="A27" i="43"/>
  <c r="A26" i="43"/>
  <c r="A25" i="43"/>
  <c r="A24" i="43"/>
  <c r="A23" i="43"/>
  <c r="A22" i="43"/>
  <c r="A21" i="43"/>
  <c r="A20" i="43"/>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41" i="39"/>
  <c r="A40" i="39"/>
  <c r="A39" i="39"/>
  <c r="A38" i="39"/>
  <c r="A37" i="39"/>
  <c r="A36" i="39"/>
  <c r="A35" i="39"/>
  <c r="A34" i="39"/>
  <c r="A33" i="39"/>
  <c r="A32" i="39"/>
  <c r="A31" i="39"/>
  <c r="A30" i="39"/>
  <c r="A29" i="39"/>
  <c r="A28" i="39"/>
  <c r="A27" i="39"/>
  <c r="A26" i="39"/>
  <c r="A25" i="39"/>
  <c r="A24" i="39"/>
  <c r="A23" i="39"/>
  <c r="A22" i="39"/>
  <c r="A21" i="39"/>
  <c r="A20" i="39"/>
  <c r="A32" i="38"/>
  <c r="A31" i="38"/>
  <c r="A30" i="38"/>
  <c r="A29" i="38"/>
  <c r="A28" i="38"/>
  <c r="A27" i="38"/>
  <c r="A26" i="38"/>
  <c r="A25" i="38"/>
  <c r="A24" i="38"/>
  <c r="A23" i="38"/>
  <c r="A22" i="38"/>
  <c r="A21" i="38"/>
  <c r="A20" i="38"/>
  <c r="A57" i="37"/>
  <c r="A56" i="37"/>
  <c r="A55" i="37"/>
  <c r="A54" i="37"/>
  <c r="A53" i="37"/>
  <c r="A51" i="37"/>
  <c r="A50" i="37"/>
  <c r="A49" i="37"/>
  <c r="A48" i="37"/>
  <c r="A47" i="37"/>
  <c r="A46" i="37"/>
  <c r="A45" i="37"/>
  <c r="A44" i="37"/>
  <c r="A43" i="37"/>
  <c r="A42" i="37"/>
  <c r="A41" i="37"/>
  <c r="A40" i="37"/>
  <c r="A39" i="37"/>
  <c r="A38" i="37"/>
  <c r="A37" i="37"/>
  <c r="A36" i="37"/>
  <c r="A35" i="37"/>
  <c r="A34" i="37"/>
  <c r="A33" i="37"/>
  <c r="A32" i="37"/>
  <c r="A31" i="37"/>
  <c r="A30" i="37"/>
  <c r="A29" i="37"/>
  <c r="A28" i="37"/>
  <c r="A26" i="37"/>
  <c r="A25" i="37"/>
  <c r="A24" i="37"/>
  <c r="A23" i="37"/>
  <c r="A22" i="37"/>
  <c r="A21" i="37"/>
  <c r="A20" i="37"/>
  <c r="A34" i="36"/>
  <c r="A33" i="36"/>
  <c r="A32" i="36"/>
  <c r="A31" i="36"/>
  <c r="A30" i="36"/>
  <c r="A29" i="36"/>
  <c r="A28" i="36"/>
  <c r="A27" i="36"/>
  <c r="A26" i="36"/>
  <c r="A25" i="36"/>
  <c r="A24" i="36"/>
  <c r="A23" i="36"/>
  <c r="A22" i="36"/>
  <c r="A21" i="36"/>
  <c r="A20" i="36"/>
  <c r="A151" i="35"/>
  <c r="A150" i="35"/>
  <c r="A147" i="35"/>
  <c r="A146" i="35"/>
  <c r="A145" i="35"/>
  <c r="A144" i="35"/>
  <c r="A143" i="35"/>
  <c r="A142"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15" i="34"/>
  <c r="A114" i="34"/>
  <c r="A113" i="34"/>
  <c r="A112" i="34"/>
  <c r="A111" i="34"/>
  <c r="A110" i="34"/>
  <c r="A109" i="34"/>
  <c r="A108" i="34"/>
  <c r="A107" i="34"/>
  <c r="A106" i="34"/>
  <c r="A105" i="34"/>
  <c r="A104" i="34"/>
  <c r="A103" i="34"/>
  <c r="A102" i="34"/>
  <c r="A101" i="34"/>
  <c r="A100" i="34"/>
  <c r="A99" i="34"/>
  <c r="A98" i="34"/>
  <c r="A97" i="34"/>
  <c r="A96" i="34"/>
  <c r="A95" i="34"/>
  <c r="A94" i="34"/>
  <c r="A93" i="34"/>
  <c r="A92" i="34"/>
  <c r="A91" i="34"/>
  <c r="A90" i="34"/>
  <c r="A89" i="34"/>
  <c r="A88" i="34"/>
  <c r="A87" i="34"/>
  <c r="A86" i="34"/>
  <c r="A85" i="34"/>
  <c r="A84" i="34"/>
  <c r="A83" i="34"/>
  <c r="A82" i="34"/>
  <c r="A81" i="34"/>
  <c r="A80" i="34"/>
  <c r="A79" i="34"/>
  <c r="A78" i="34"/>
  <c r="A77" i="34"/>
  <c r="A76" i="34"/>
  <c r="A75" i="34"/>
  <c r="A74" i="34"/>
  <c r="A73" i="34"/>
  <c r="A72" i="34"/>
  <c r="A71" i="34"/>
  <c r="A70" i="34"/>
  <c r="A69" i="34"/>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21" i="32"/>
  <c r="A120" i="32"/>
  <c r="A119" i="32"/>
  <c r="A118" i="32"/>
  <c r="A117" i="32"/>
  <c r="A116" i="32"/>
  <c r="A115" i="32"/>
  <c r="A114" i="32"/>
  <c r="A113" i="32"/>
  <c r="A112" i="32"/>
  <c r="A111" i="32"/>
  <c r="A110" i="32"/>
  <c r="A109" i="32"/>
  <c r="A108" i="32"/>
  <c r="A107" i="32"/>
  <c r="A106" i="32"/>
  <c r="A105" i="32"/>
  <c r="A104" i="32"/>
  <c r="A103" i="32"/>
  <c r="A102" i="32"/>
  <c r="A101" i="32"/>
  <c r="A100" i="32"/>
  <c r="A99" i="32"/>
  <c r="A98" i="32"/>
  <c r="A97" i="32"/>
  <c r="A96" i="32"/>
  <c r="A95" i="32"/>
  <c r="A94" i="32"/>
  <c r="A93" i="32"/>
  <c r="A92" i="32"/>
  <c r="A91" i="32"/>
  <c r="A90" i="32"/>
  <c r="A89" i="32"/>
  <c r="A88" i="32"/>
  <c r="A87"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250" i="31"/>
  <c r="A249" i="31"/>
  <c r="A248" i="31"/>
  <c r="A247" i="31"/>
  <c r="A246" i="31"/>
  <c r="A245" i="31"/>
  <c r="A244" i="31"/>
  <c r="A243" i="31"/>
  <c r="A242" i="31"/>
  <c r="A241" i="31"/>
  <c r="A240" i="31"/>
  <c r="A239" i="31"/>
  <c r="A238" i="31"/>
  <c r="A237" i="31"/>
  <c r="A236" i="31"/>
  <c r="A235" i="31"/>
  <c r="A234" i="31"/>
  <c r="A233"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68" i="28"/>
  <c r="A167" i="28"/>
  <c r="A166" i="28"/>
  <c r="A165" i="28"/>
  <c r="A16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4" i="27"/>
  <c r="A193" i="27"/>
  <c r="A192" i="27"/>
  <c r="A191" i="27"/>
  <c r="A190" i="27"/>
  <c r="A189" i="27"/>
  <c r="A188" i="27"/>
  <c r="A187" i="27"/>
  <c r="A18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A83" i="27"/>
  <c r="A82" i="27"/>
  <c r="A81" i="27"/>
  <c r="A80" i="27"/>
  <c r="A79" i="27"/>
  <c r="A78" i="27"/>
  <c r="A77" i="27"/>
  <c r="A76" i="27"/>
  <c r="A75" i="27"/>
  <c r="A74" i="27"/>
  <c r="A73" i="27"/>
  <c r="A72" i="27"/>
  <c r="A71" i="27"/>
  <c r="A70" i="27"/>
  <c r="A69" i="27"/>
  <c r="A68" i="27"/>
  <c r="A67" i="27"/>
  <c r="A66" i="27"/>
  <c r="A65" i="27"/>
  <c r="A64" i="27"/>
  <c r="A63" i="27"/>
  <c r="A62" i="27"/>
  <c r="A61" i="27"/>
  <c r="A60" i="27"/>
  <c r="A59"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275" i="25"/>
  <c r="A274" i="25"/>
  <c r="A273" i="25"/>
  <c r="A272" i="25"/>
  <c r="A271" i="25"/>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7" i="25"/>
  <c r="A226" i="25"/>
  <c r="A225" i="25"/>
  <c r="A224" i="25"/>
  <c r="A223" i="25"/>
  <c r="A222" i="25"/>
  <c r="A221" i="25"/>
  <c r="A220" i="25"/>
  <c r="A219" i="25"/>
  <c r="A218" i="25"/>
  <c r="A217" i="25"/>
  <c r="A216" i="25"/>
  <c r="A215" i="25"/>
  <c r="A214" i="25"/>
  <c r="A213" i="25"/>
  <c r="A212" i="25"/>
  <c r="A211" i="25"/>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5" i="21"/>
  <c r="A74" i="21"/>
  <c r="A73" i="21"/>
  <c r="A72" i="21"/>
  <c r="A71" i="21"/>
  <c r="A70" i="21"/>
  <c r="A69" i="21"/>
  <c r="A68" i="21"/>
  <c r="A67" i="21"/>
  <c r="A66" i="21"/>
  <c r="A65" i="21"/>
  <c r="A64" i="21"/>
  <c r="A63" i="21"/>
  <c r="A62" i="21"/>
  <c r="A61" i="21"/>
  <c r="A60"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54" i="17"/>
  <c r="A53" i="17"/>
  <c r="A52" i="17"/>
  <c r="A51" i="17"/>
  <c r="A50" i="17"/>
  <c r="A49" i="17"/>
  <c r="A48" i="17"/>
  <c r="A47" i="17"/>
  <c r="A46" i="17"/>
  <c r="A45" i="17"/>
  <c r="A44" i="17"/>
  <c r="A42" i="17"/>
  <c r="A41" i="17"/>
  <c r="A40" i="17"/>
  <c r="A38" i="17"/>
  <c r="A37" i="17"/>
  <c r="A36" i="17"/>
  <c r="A35" i="17"/>
  <c r="A34" i="17"/>
  <c r="A33" i="17"/>
  <c r="A32" i="17"/>
  <c r="A31" i="17"/>
  <c r="A30" i="17"/>
  <c r="A29" i="17"/>
  <c r="A28" i="17"/>
  <c r="A27" i="17"/>
  <c r="A26" i="17"/>
  <c r="A25" i="17"/>
  <c r="A24" i="17"/>
  <c r="A23" i="17"/>
  <c r="A22" i="17"/>
  <c r="A21" i="17"/>
  <c r="A20" i="17"/>
  <c r="A74" i="16"/>
  <c r="A73" i="16"/>
  <c r="A72" i="16"/>
  <c r="A71" i="16"/>
  <c r="A70" i="16"/>
  <c r="A69" i="16"/>
  <c r="A68" i="16"/>
  <c r="A67" i="16"/>
  <c r="A66" i="16"/>
  <c r="A65" i="16"/>
  <c r="A64" i="16"/>
  <c r="A63" i="16"/>
  <c r="A62" i="16"/>
  <c r="A61" i="16"/>
  <c r="A60" i="16"/>
  <c r="A59" i="16"/>
  <c r="A58" i="16"/>
  <c r="A57" i="16"/>
  <c r="A56" i="16"/>
  <c r="A55" i="16"/>
  <c r="A54" i="16"/>
  <c r="A53" i="16"/>
  <c r="A52" i="16"/>
  <c r="A51" i="16"/>
  <c r="A49" i="16"/>
  <c r="A48" i="16"/>
  <c r="A47" i="16"/>
  <c r="A46" i="16"/>
  <c r="A45" i="16"/>
  <c r="A44" i="16"/>
  <c r="A43" i="16"/>
  <c r="A42" i="16"/>
  <c r="A41" i="16"/>
  <c r="A40" i="16"/>
  <c r="A39" i="16"/>
  <c r="A38" i="16"/>
  <c r="A37" i="16"/>
  <c r="A36" i="16"/>
  <c r="A35" i="16"/>
  <c r="A34" i="16"/>
  <c r="A33" i="16"/>
  <c r="A32" i="16"/>
  <c r="A31" i="16"/>
  <c r="A30" i="16"/>
  <c r="A29" i="16"/>
  <c r="A28" i="16"/>
  <c r="A27" i="16"/>
  <c r="A26" i="16"/>
  <c r="A25" i="16"/>
  <c r="A24" i="16"/>
  <c r="A23" i="16"/>
  <c r="A22" i="16"/>
  <c r="A21" i="16"/>
  <c r="A20" i="16"/>
  <c r="A35" i="15"/>
  <c r="A34" i="15"/>
  <c r="A33" i="15"/>
  <c r="A32" i="15"/>
  <c r="A31" i="15"/>
  <c r="A30" i="15"/>
  <c r="A29" i="15"/>
  <c r="A28" i="15"/>
  <c r="A27" i="15"/>
  <c r="A26" i="15"/>
  <c r="A25" i="15"/>
  <c r="A24" i="15"/>
  <c r="A23" i="15"/>
  <c r="A22" i="15"/>
  <c r="A21" i="15"/>
  <c r="A20" i="15"/>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46" i="14"/>
  <c r="G45" i="14"/>
  <c r="A45" i="14"/>
  <c r="A44" i="14"/>
  <c r="A43" i="14"/>
  <c r="G42"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372" i="5" l="1"/>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alcChain>
</file>

<file path=xl/comments1.xml><?xml version="1.0" encoding="utf-8"?>
<comments xmlns="http://schemas.openxmlformats.org/spreadsheetml/2006/main">
  <authors>
    <author>DELL</author>
    <author>ADMIN</author>
  </authors>
  <commentList>
    <comment ref="E40" authorId="0" shapeId="0">
      <text>
        <r>
          <rPr>
            <b/>
            <sz val="9"/>
            <color indexed="81"/>
            <rFont val="Tahoma"/>
            <family val="2"/>
          </rPr>
          <t>DELL:</t>
        </r>
        <r>
          <rPr>
            <sz val="9"/>
            <color indexed="81"/>
            <rFont val="Tahoma"/>
            <family val="2"/>
          </rPr>
          <t xml:space="preserve">
cũ là 3</t>
        </r>
      </text>
    </comment>
    <comment ref="E55" authorId="0" shapeId="0">
      <text>
        <r>
          <rPr>
            <b/>
            <sz val="9"/>
            <color indexed="81"/>
            <rFont val="Tahoma"/>
            <family val="2"/>
          </rPr>
          <t>DELL:</t>
        </r>
        <r>
          <rPr>
            <sz val="9"/>
            <color indexed="81"/>
            <rFont val="Tahoma"/>
            <family val="2"/>
          </rPr>
          <t xml:space="preserve">
</t>
        </r>
      </text>
    </comment>
    <comment ref="B75" authorId="1" shapeId="0">
      <text>
        <r>
          <rPr>
            <b/>
            <sz val="9"/>
            <color indexed="81"/>
            <rFont val="Tahoma"/>
            <family val="2"/>
          </rPr>
          <t>ADMIN:</t>
        </r>
        <r>
          <rPr>
            <sz val="9"/>
            <color indexed="81"/>
            <rFont val="Tahoma"/>
            <family val="2"/>
          </rPr>
          <t xml:space="preserve">
Trần phú đến Nguyễn Thị Định  theo QĐ 21/2023</t>
        </r>
      </text>
    </comment>
    <comment ref="B77" authorId="1" shapeId="0">
      <text>
        <r>
          <rPr>
            <b/>
            <sz val="9"/>
            <color indexed="81"/>
            <rFont val="Tahoma"/>
            <family val="2"/>
          </rPr>
          <t>ADMIN:</t>
        </r>
        <r>
          <rPr>
            <sz val="9"/>
            <color indexed="81"/>
            <rFont val="Tahoma"/>
            <family val="2"/>
          </rPr>
          <t xml:space="preserve">
Hàn Thuyên đến Trần Đường</t>
        </r>
      </text>
    </comment>
  </commentList>
</comments>
</file>

<file path=xl/comments2.xml><?xml version="1.0" encoding="utf-8"?>
<comments xmlns="http://schemas.openxmlformats.org/spreadsheetml/2006/main">
  <authors>
    <author>HP</author>
  </authors>
  <commentList>
    <comment ref="E567" authorId="0" shapeId="0">
      <text>
        <r>
          <rPr>
            <b/>
            <sz val="9"/>
            <color indexed="81"/>
            <rFont val="Tahoma"/>
            <family val="2"/>
          </rPr>
          <t>HP:</t>
        </r>
        <r>
          <rPr>
            <sz val="9"/>
            <color indexed="81"/>
            <rFont val="Tahoma"/>
            <family val="2"/>
          </rPr>
          <t xml:space="preserve">
Có A2</t>
        </r>
      </text>
    </comment>
    <comment ref="E769" authorId="0" shapeId="0">
      <text>
        <r>
          <rPr>
            <b/>
            <sz val="9"/>
            <color indexed="81"/>
            <rFont val="Tahoma"/>
            <family val="2"/>
          </rPr>
          <t>HP:</t>
        </r>
        <r>
          <rPr>
            <sz val="9"/>
            <color indexed="81"/>
            <rFont val="Tahoma"/>
            <family val="2"/>
          </rPr>
          <t xml:space="preserve">
Có A2</t>
        </r>
      </text>
    </comment>
  </commentList>
</comments>
</file>

<file path=xl/sharedStrings.xml><?xml version="1.0" encoding="utf-8"?>
<sst xmlns="http://schemas.openxmlformats.org/spreadsheetml/2006/main" count="13643" uniqueCount="6668">
  <si>
    <t>STT</t>
  </si>
  <si>
    <t>Tên đơn vị hành chính</t>
  </si>
  <si>
    <t>Đoạn đường</t>
  </si>
  <si>
    <t>Loại đường</t>
  </si>
  <si>
    <t>Hệ số</t>
  </si>
  <si>
    <t>Giá đất NN theo quy định hiện hành</t>
  </si>
  <si>
    <t>Từ</t>
  </si>
  <si>
    <t>Đến</t>
  </si>
  <si>
    <t>Vị trí 1</t>
  </si>
  <si>
    <t>Vị trí 2</t>
  </si>
  <si>
    <t>Vị trí 3</t>
  </si>
  <si>
    <t>Vị trí 4</t>
  </si>
  <si>
    <t>Vị trí 5</t>
  </si>
  <si>
    <t>Ghi chú</t>
  </si>
  <si>
    <t>I</t>
  </si>
  <si>
    <t>An Dương Vương</t>
  </si>
  <si>
    <t>Nguyễn Trãi</t>
  </si>
  <si>
    <t>Trần Khánh Dư</t>
  </si>
  <si>
    <t>Ấp Bắc</t>
  </si>
  <si>
    <t>Tô Hiệu</t>
  </si>
  <si>
    <t>Ba Tơ</t>
  </si>
  <si>
    <t>Âu Cơ</t>
  </si>
  <si>
    <t>Lê Hồng Phong</t>
  </si>
  <si>
    <t>Đặng Huy Trứ</t>
  </si>
  <si>
    <t>Tân Trào</t>
  </si>
  <si>
    <t>Bạch Đằng</t>
  </si>
  <si>
    <t>Nguyễn Thiện Thuật</t>
  </si>
  <si>
    <t xml:space="preserve">Nguyễn Trãi </t>
  </si>
  <si>
    <t>Ngô Gia Tự</t>
  </si>
  <si>
    <t>Nguyễn ThiệnThuật</t>
  </si>
  <si>
    <t>Bến Chợ</t>
  </si>
  <si>
    <t>Nguyễn Hồng Sơn</t>
  </si>
  <si>
    <t>Căn hộ chung cư số G16</t>
  </si>
  <si>
    <t>Nguyễn Bỉnh Khiêm</t>
  </si>
  <si>
    <t>Biệt Thự</t>
  </si>
  <si>
    <t>Trần Phú</t>
  </si>
  <si>
    <t>Tố Hiến Thành nối dài</t>
  </si>
  <si>
    <t>Bình Giã</t>
  </si>
  <si>
    <t>Việt Bắc</t>
  </si>
  <si>
    <t>Khe Sanh</t>
  </si>
  <si>
    <t>Bùi Thị  Xuân</t>
  </si>
  <si>
    <t>Lê Thánh Tôn</t>
  </si>
  <si>
    <t>Lê Quý Đôn</t>
  </si>
  <si>
    <t>Cao Bá Quát</t>
  </si>
  <si>
    <t>Chi Lăng</t>
  </si>
  <si>
    <t>Lạc Long Quân</t>
  </si>
  <si>
    <t>Chương Dương</t>
  </si>
  <si>
    <t>Hồ Xuân Hương</t>
  </si>
  <si>
    <t>Cửu Long</t>
  </si>
  <si>
    <t>Chu Văn An</t>
  </si>
  <si>
    <t>Nguyễn Công Trứ</t>
  </si>
  <si>
    <t>Đường Chợ Đầm</t>
  </si>
  <si>
    <t>Hai Bà Trưng</t>
  </si>
  <si>
    <t>Cô Bắc</t>
  </si>
  <si>
    <t>Huỳnh Thúc Kháng</t>
  </si>
  <si>
    <t>Cổ Loa</t>
  </si>
  <si>
    <t xml:space="preserve">Cao Bá Quát </t>
  </si>
  <si>
    <t>Trần Nhật Duật</t>
  </si>
  <si>
    <t>Chí Linh</t>
  </si>
  <si>
    <t>hẻm 29 Lê Hồng Phong</t>
  </si>
  <si>
    <t>Cuối đường</t>
  </si>
  <si>
    <t>Dã Tượng</t>
  </si>
  <si>
    <t>Võ Thị Sáu</t>
  </si>
  <si>
    <t>Đông Khê</t>
  </si>
  <si>
    <t>Đào Duy Từ</t>
  </si>
  <si>
    <t>Thống Nhất</t>
  </si>
  <si>
    <t>Lý Thánh Tôn</t>
  </si>
  <si>
    <t>Đề Pô</t>
  </si>
  <si>
    <t>Cổng chào Vườn Dương</t>
  </si>
  <si>
    <t>Đinh Tiên Hoàng</t>
  </si>
  <si>
    <t>Lý Tự Trọng</t>
  </si>
  <si>
    <t>Đô Lương</t>
  </si>
  <si>
    <t>Trần Bình Trọng</t>
  </si>
  <si>
    <t>cuối đường (thửa 121 tờ 12)</t>
  </si>
  <si>
    <t>Đông Du</t>
  </si>
  <si>
    <t>Tố Hữu</t>
  </si>
  <si>
    <t>Nguyễn Khanh</t>
  </si>
  <si>
    <t>Đống Đa</t>
  </si>
  <si>
    <t>Tô Hiến Thành</t>
  </si>
  <si>
    <t>Đoàn Thị Điểm</t>
  </si>
  <si>
    <t>Định Cư</t>
  </si>
  <si>
    <t>Trần Nguyên Hãn</t>
  </si>
  <si>
    <t>cuối đường (thửa 451 tờ 10)</t>
  </si>
  <si>
    <t>Đường 2/4</t>
  </si>
  <si>
    <t>Trần Quý Cáp</t>
  </si>
  <si>
    <t>Nam Cầu Hà Ra</t>
  </si>
  <si>
    <t>Đường khu chung cư Chợ Đầm (khu mới)</t>
  </si>
  <si>
    <t>Căn hộ chung cư số A8 và G18</t>
  </si>
  <si>
    <t>Căn hộ chung cư số G8 (giáp đường Hàng Cá)</t>
  </si>
  <si>
    <t>Căn hộ chung cư số A6 (giáp đường Phan Bội Châu)</t>
  </si>
  <si>
    <t>Căn hộ chung cư số G16 (giáp đường Bến Chợ)</t>
  </si>
  <si>
    <t>Đường vào Tòa nhà Chợ Tròn</t>
  </si>
  <si>
    <t>Tòa nhà Chợ Tròn</t>
  </si>
  <si>
    <t>Đường QH D1</t>
  </si>
  <si>
    <t>Lê Thanh Nghị</t>
  </si>
  <si>
    <t>Nguyễn Lộ Trạch</t>
  </si>
  <si>
    <t>Đường QH D2</t>
  </si>
  <si>
    <t>Đường QH D3</t>
  </si>
  <si>
    <t>Đường QH D4</t>
  </si>
  <si>
    <t>Đường Hoàng Lê Thường</t>
  </si>
  <si>
    <t>Đoạn cuối Nguyễn Lộ Trạch</t>
  </si>
  <si>
    <t>Đường QH D5 (2)</t>
  </si>
  <si>
    <t>Đường vòng Núi Chụt</t>
  </si>
  <si>
    <t>Đồn Biên phòng</t>
  </si>
  <si>
    <t>Giáp đường Võ Thị Sáu</t>
  </si>
  <si>
    <t>Đường sau Chung cư Ngô Gia Tự</t>
  </si>
  <si>
    <t>Nguyễn Hữu Huân</t>
  </si>
  <si>
    <t>Trương Định</t>
  </si>
  <si>
    <t>Đoạn nối Trần Quang Khải - Tuệ Tĩnh</t>
  </si>
  <si>
    <t>Trần Quang Khải</t>
  </si>
  <si>
    <t>Tuệ Tĩnh</t>
  </si>
  <si>
    <t>Đoạn nối Ngô Gia Tự-Cửu Long</t>
  </si>
  <si>
    <t>Ngã tư Ngô Gia Tự-Trương Định</t>
  </si>
  <si>
    <t>Đường số 1 Máy nước</t>
  </si>
  <si>
    <t xml:space="preserve">Hết nhà sinh hoạt văn hóa khu dân cư Máy nước (thửa số 6 Tờ bản đồ 7D.IVCA địa bàn Phước Tân cũ) </t>
  </si>
  <si>
    <t>Đường Trần Văn Quang</t>
  </si>
  <si>
    <t>Đường sắt</t>
  </si>
  <si>
    <t>Đổi tên đường: Đường số 2 Quốc Tuấn thành Đường Trần Văn Quang</t>
  </si>
  <si>
    <t>Đường 1A - P.Phước Tân</t>
  </si>
  <si>
    <t>Lê Hồng Phong (chắn ghi Mã Vòng)</t>
  </si>
  <si>
    <t>Đường số 3 Quốc Tuấn</t>
  </si>
  <si>
    <t>Hết nhà số 66 Quốc Tuấn</t>
  </si>
  <si>
    <t>Nguyễn Thái Học</t>
  </si>
  <si>
    <t>Phan Chu Trinh</t>
  </si>
  <si>
    <t>Hoàng Hoa Thám</t>
  </si>
  <si>
    <t>Hà Ra</t>
  </si>
  <si>
    <t>Hà Thanh</t>
  </si>
  <si>
    <t>Hàn Thuyên</t>
  </si>
  <si>
    <t>Phan Bội Châu</t>
  </si>
  <si>
    <t>Pasteur</t>
  </si>
  <si>
    <t>Hàng Cá</t>
  </si>
  <si>
    <t>Xương Huân</t>
  </si>
  <si>
    <t>Hát Giang</t>
  </si>
  <si>
    <t>Vân Đồn</t>
  </si>
  <si>
    <t>Hiền Lương</t>
  </si>
  <si>
    <t>Hồng Lĩnh</t>
  </si>
  <si>
    <t>Hoa Lư</t>
  </si>
  <si>
    <t>Hồng Bàng</t>
  </si>
  <si>
    <t>Thửa 149, TBĐ số 06 địa bàn Phước Hòa cũ</t>
  </si>
  <si>
    <t>Từ phía sau thửa 149, TBĐ số 06 địa bàn Phước Hòa cũ</t>
  </si>
  <si>
    <t>Nguyễn Thị Minh Khai</t>
  </si>
  <si>
    <t>Hoàn Kiếm</t>
  </si>
  <si>
    <t xml:space="preserve">Hoàng Diệu </t>
  </si>
  <si>
    <t>Nguyễn Thị Định</t>
  </si>
  <si>
    <t>Hoàng Văn Thụ</t>
  </si>
  <si>
    <t>Trần Đường</t>
  </si>
  <si>
    <t>Hoàng Sa</t>
  </si>
  <si>
    <t>Đường Phước Long</t>
  </si>
  <si>
    <t>Hương Giang</t>
  </si>
  <si>
    <t>Nhà số 09-nhà ông Phùng</t>
  </si>
  <si>
    <t>Hương Sơn</t>
  </si>
  <si>
    <t>Trần Thị Tính</t>
  </si>
  <si>
    <t>Hùng Vương</t>
  </si>
  <si>
    <t>Tách tuyến đường</t>
  </si>
  <si>
    <t xml:space="preserve">Tô Hiến Thành </t>
  </si>
  <si>
    <t>Kiến Thiết</t>
  </si>
  <si>
    <t>Lạc An</t>
  </si>
  <si>
    <t>Tân An</t>
  </si>
  <si>
    <t>Ngã 3-nhà số 267</t>
  </si>
  <si>
    <t>Lam Sơn</t>
  </si>
  <si>
    <t>Lãn Ông</t>
  </si>
  <si>
    <t>Lê Chân</t>
  </si>
  <si>
    <t>Lê Lai</t>
  </si>
  <si>
    <t>Yết Kiêu</t>
  </si>
  <si>
    <t>Lê Thành Phương</t>
  </si>
  <si>
    <t>Lê Lợi</t>
  </si>
  <si>
    <t>Lê Đại Hành</t>
  </si>
  <si>
    <t xml:space="preserve">Bùi Thị Xuân </t>
  </si>
  <si>
    <t>Ngã Sáu</t>
  </si>
  <si>
    <t>Lương Nhữ Học</t>
  </si>
  <si>
    <t>Lý Quốc Sư</t>
  </si>
  <si>
    <t xml:space="preserve">Quang Trung </t>
  </si>
  <si>
    <t>Yersin</t>
  </si>
  <si>
    <t>Lý Thường Kiệt</t>
  </si>
  <si>
    <t>Chợ Đầm</t>
  </si>
  <si>
    <t>Phan Đình Phùng</t>
  </si>
  <si>
    <t>Mạc Đỉnh Chi</t>
  </si>
  <si>
    <t>Phù Đổng</t>
  </si>
  <si>
    <t>Mê Linh</t>
  </si>
  <si>
    <t>Ngô Đức Kế</t>
  </si>
  <si>
    <t>Trịnh Phong</t>
  </si>
  <si>
    <t>Ngô Quyền</t>
  </si>
  <si>
    <t>Ngô Thời Nhiệm</t>
  </si>
  <si>
    <t xml:space="preserve">Trần Phú </t>
  </si>
  <si>
    <t>Nguyễn Chánh</t>
  </si>
  <si>
    <t>Nguyễn Trường Tộ</t>
  </si>
  <si>
    <t>Nguyễn Du</t>
  </si>
  <si>
    <t>Nguyễn Gia Thiều</t>
  </si>
  <si>
    <t>Trần Quí Cáp</t>
  </si>
  <si>
    <t>Sinh Trung</t>
  </si>
  <si>
    <t>Nguyễn Hữu Thoại</t>
  </si>
  <si>
    <t>Yết Kiêu (Vĩnh Nguyên)</t>
  </si>
  <si>
    <t>Nguyễn Văn Thành</t>
  </si>
  <si>
    <t>đoạn 86 Trần Phú</t>
  </si>
  <si>
    <t>Hẻm 120 Nguyễn Thiện Thuật</t>
  </si>
  <si>
    <t>Hẻm Trần Quang Khải (tiếp giáp Bệnh viện Quân y 87)</t>
  </si>
  <si>
    <t>Hồng Bàng và hết thửa đất số 203 tờ bản đồ số 12 địa bàn Tân Lập cũ</t>
  </si>
  <si>
    <t>Hồng Bàng (sau thửa đất số 203 tờ bản đồ số 12 địa bàn Tân Lập cũ)</t>
  </si>
  <si>
    <t>Nguyễn Trung Trực</t>
  </si>
  <si>
    <t>Phạm Phú Thứ</t>
  </si>
  <si>
    <t>Trần Phú (địa bàn Vĩnh Nguyên cũ)</t>
  </si>
  <si>
    <t>Cuối đường (Đến thửa 74 tờ bản đồ 45 và hẻm bê tông bên cạnh thửa 75 tờ bản đồ 45 địa bàn Vĩnh Nguyên cũ</t>
  </si>
  <si>
    <t>Nhật Lệ</t>
  </si>
  <si>
    <t>Nhị Hà</t>
  </si>
  <si>
    <t>Núi Một</t>
  </si>
  <si>
    <t>Ngã 6 Nhà thờ Núi</t>
  </si>
  <si>
    <t>Phạm Hồng Thái</t>
  </si>
  <si>
    <t>Phạm Ngũ Lão</t>
  </si>
  <si>
    <t xml:space="preserve"> Pasteur</t>
  </si>
  <si>
    <t>Trường Sơn</t>
  </si>
  <si>
    <t>Cuối đường (Xí nghiệp Rapesco)</t>
  </si>
  <si>
    <t xml:space="preserve">Phan Văn Trị </t>
  </si>
  <si>
    <t>Trần Phú (Vĩnh Nguyên cũ)</t>
  </si>
  <si>
    <t>Cuối đường (Giáp hẻm bê tông bên cạnh thửa 164 và thửa 31 tờ bản đồ 45 địa bàn Vĩnh Nguyên cũ)</t>
  </si>
  <si>
    <t>Phan Vinh</t>
  </si>
  <si>
    <t>Phương Câu</t>
  </si>
  <si>
    <t>Phước Long</t>
  </si>
  <si>
    <t>Phùng Khắc Khoan</t>
  </si>
  <si>
    <t>Tản Viên</t>
  </si>
  <si>
    <t>Quang Trung</t>
  </si>
  <si>
    <t>Tân Trào (khu Thánh Gia )</t>
  </si>
  <si>
    <t>Tân Trang</t>
  </si>
  <si>
    <t>Hết thửa 161 và 155, tờ bản đồ 04 địa bàn Vạn Thạnh cũ</t>
  </si>
  <si>
    <t>Tăng Bạt Hổ</t>
  </si>
  <si>
    <t>Thái Nguyên</t>
  </si>
  <si>
    <t>Thất Khê</t>
  </si>
  <si>
    <t>Thi Sách</t>
  </si>
  <si>
    <t>Sân vận động Phước Hòa</t>
  </si>
  <si>
    <t>Tôn Đản</t>
  </si>
  <si>
    <t>Trần Hưng Đạo</t>
  </si>
  <si>
    <t>Trần Nhân Tông</t>
  </si>
  <si>
    <t>Nam Cầu Trần Phú</t>
  </si>
  <si>
    <t>Hoàng Diệu</t>
  </si>
  <si>
    <t>Tiếp theo</t>
  </si>
  <si>
    <t>Đồn Biên Phòng</t>
  </si>
  <si>
    <t>Trần Quốc Toản</t>
  </si>
  <si>
    <t>Trần Văn Ơn</t>
  </si>
  <si>
    <t>Trường Sa</t>
  </si>
  <si>
    <t>Vạn Hòa</t>
  </si>
  <si>
    <t>Hết thửa 139 và 143, tờ bản đồ 04 địa bàn Vạn Thạnh cũ</t>
  </si>
  <si>
    <t>Đến Hẻm số 99 Vạn Hòa và thửa 235 tờ bản đồ 02 địa bàn Vạn Thạnh cũ</t>
  </si>
  <si>
    <t>Vạn Kiếp</t>
  </si>
  <si>
    <t>Nhà số 34 Vạn Kiếp</t>
  </si>
  <si>
    <t>Hết Nhà số 43 (hết thửa đất số 545, thửa số 174 tờ bản đồ 30 địa bàn Vĩnh Trường cũ)</t>
  </si>
  <si>
    <t>Võ Trứ</t>
  </si>
  <si>
    <t>Xóm Cồn</t>
  </si>
  <si>
    <t>Cầu Hà Ra</t>
  </si>
  <si>
    <t>Cầu Trần Phú</t>
  </si>
  <si>
    <t>Yên Thế</t>
  </si>
  <si>
    <t>Yết Kiêu (P.Vạn Thắng)</t>
  </si>
  <si>
    <t>Yết Kiêu (P.Vĩnh Nguyên)</t>
  </si>
  <si>
    <t>Cuối đường (Giáp hẻm bê tông bên cạnh thửa 108 và thửa 140 tờ bản đồ 42 địa bàn Vĩnh Nguyên cũ)</t>
  </si>
  <si>
    <t>Đường C2</t>
  </si>
  <si>
    <t>Đường số 3 khu đô thị Mipeco</t>
  </si>
  <si>
    <t>Đường Nguyễn Lương</t>
  </si>
  <si>
    <t>Đường Nguyễn Khanh</t>
  </si>
  <si>
    <t>Đường Tố Hữu</t>
  </si>
  <si>
    <t>Khu TT2 khu nhà ở gia đình quân đội K98 địa bàn Phước Hòa cũ</t>
  </si>
  <si>
    <t>Đường quy hoạch rộng 20m</t>
  </si>
  <si>
    <t>Đường quy hoạch rộng 16m</t>
  </si>
  <si>
    <t>Đường quy hoạch rộng 12m</t>
  </si>
  <si>
    <t>Khu tái định cư tại phân khu 2, 3 thuộc khu Trung tâm Thương mại dịch vụ tài chính du lịch Nha Trang</t>
  </si>
  <si>
    <t>Đường quy hoạch rộng 25m</t>
  </si>
  <si>
    <t>Đường quy hoạch rộng 18m</t>
  </si>
  <si>
    <t>Đường quy hoạch rộng 12m-16m</t>
  </si>
  <si>
    <t>Đường quy hoạch rộng 9m</t>
  </si>
  <si>
    <t>Khu đô thị Mipeco (Tô Hiệu)</t>
  </si>
  <si>
    <t>Đường quy hoạch rộng từ 30m đến 35m</t>
  </si>
  <si>
    <t>Đường quy hoạch rộng 13m</t>
  </si>
  <si>
    <t>Khu Biệt thự Biển và Dịch vụ du lịch Anh Nguyễn</t>
  </si>
  <si>
    <t>Đường quy hoạch 13 m</t>
  </si>
  <si>
    <t>Tuyến đường bổ sung</t>
  </si>
  <si>
    <t>Các cụm đảo</t>
  </si>
  <si>
    <t>Trí Nguyên</t>
  </si>
  <si>
    <t>Đảo</t>
  </si>
  <si>
    <t>Bích Đầm (thuộc Hòn Tre)</t>
  </si>
  <si>
    <t>Đầm Bấy (thuộc Hòn Tre)</t>
  </si>
  <si>
    <t>Phần còn lại của đảo Hòn Tre</t>
  </si>
  <si>
    <t>Hòn Một</t>
  </si>
  <si>
    <t>Hòn Tằm</t>
  </si>
  <si>
    <t>Đào</t>
  </si>
  <si>
    <t>Các đảo còn lại</t>
  </si>
  <si>
    <t>Tỉnh: Khánh Hòa</t>
  </si>
  <si>
    <t>PHƯỜNG NHA TRANG</t>
  </si>
  <si>
    <t>Bế Văn Đàn</t>
  </si>
  <si>
    <t>Nguyễn Thị Định nối dài</t>
  </si>
  <si>
    <t>Bửu Đóa</t>
  </si>
  <si>
    <t>Cao Thắng</t>
  </si>
  <si>
    <t>Nguyễn Đức Cảnh</t>
  </si>
  <si>
    <t>Cao Xuân Huy</t>
  </si>
  <si>
    <t>Nguyễn Thị Định nối dài (khu công vụ)</t>
  </si>
  <si>
    <t>Châu Văn Liêm</t>
  </si>
  <si>
    <t>Chế Lan Viên</t>
  </si>
  <si>
    <t>Tân Phước</t>
  </si>
  <si>
    <t>Cù Chính Lan</t>
  </si>
  <si>
    <t>Dương Văn An</t>
  </si>
  <si>
    <t>Đường 7B</t>
  </si>
  <si>
    <t>Lương Thế Vinh</t>
  </si>
  <si>
    <t>Đặng Dung</t>
  </si>
  <si>
    <t>Đại lộ Nguyễn Tất Thành</t>
  </si>
  <si>
    <t>Cầu Bình Tân</t>
  </si>
  <si>
    <t>Đinh Lễ</t>
  </si>
  <si>
    <t>Phùng Hưng</t>
  </si>
  <si>
    <t>Đinh Liệt</t>
  </si>
  <si>
    <t xml:space="preserve">Đông Hồ </t>
  </si>
  <si>
    <t>Chợ Phước Hải</t>
  </si>
  <si>
    <t>Đông Phước</t>
  </si>
  <si>
    <t>Đồng Nai</t>
  </si>
  <si>
    <t>Đường 4A</t>
  </si>
  <si>
    <t>Châu Văn Liêm (bê tông 5m)</t>
  </si>
  <si>
    <t>Đường 4B</t>
  </si>
  <si>
    <t>Đường số 2</t>
  </si>
  <si>
    <t>Đường số 6C</t>
  </si>
  <si>
    <t>Đến thửa đất số 73 tờ bản đồ số 36 địa bàn Phước Long cũ (bê tông 6m)</t>
  </si>
  <si>
    <t>Dương Quảng Hàm 
(Đường 7B cũ)</t>
  </si>
  <si>
    <t>Nguyễn Tri Phương</t>
  </si>
  <si>
    <t>Đường Phòng Không</t>
  </si>
  <si>
    <t>Phùng Hưng (đoạn từ Lê Hồng Phong đến thửa đất số 4 tờ bản đồ số 25 địa bàn Phước Long cũ)</t>
  </si>
  <si>
    <t>Nhà số 71- nhà ông Thành</t>
  </si>
  <si>
    <t>Đường Khu B Chung cư Lê Hồng Phong</t>
  </si>
  <si>
    <t>Hậu Giang</t>
  </si>
  <si>
    <t>Hương Điền</t>
  </si>
  <si>
    <t>đến hết nhà số 24 Hương Điền của bà Khồng Thị Loan thửa 223 mảnh 6 tờ BĐĐC 20 Phước Hải</t>
  </si>
  <si>
    <t>Huỳnh Tịnh Của</t>
  </si>
  <si>
    <t>Lý Nam Đế</t>
  </si>
  <si>
    <t>Khúc Thừa  Dụ</t>
  </si>
  <si>
    <t>Đường 23/10</t>
  </si>
  <si>
    <t>Phong Châu-Nhị Hà</t>
  </si>
  <si>
    <t>Lê Văn Tám</t>
  </si>
  <si>
    <t>Trương Hán Siêu</t>
  </si>
  <si>
    <t>Khúc Thừa Dụ</t>
  </si>
  <si>
    <t>Ngô Mây (đường A)</t>
  </si>
  <si>
    <t>Ngô Tất Tố</t>
  </si>
  <si>
    <t>Nguyễn Cảnh Chân</t>
  </si>
  <si>
    <t>Nguyễn Cao Luyện (đường 9A cũ)</t>
  </si>
  <si>
    <t>Nguyễn Thị Định (đường số 15 cũ)</t>
  </si>
  <si>
    <t xml:space="preserve">Dã Tượng </t>
  </si>
  <si>
    <t>Nguyễn Văn Bảy</t>
  </si>
  <si>
    <t>Khu nhà công vụ quân đội</t>
  </si>
  <si>
    <t>Nguyễn Viết Xuân</t>
  </si>
  <si>
    <t>Phan Như Cẩn</t>
  </si>
  <si>
    <t>Phong Châu</t>
  </si>
  <si>
    <t xml:space="preserve">Lê Hồng Phong </t>
  </si>
  <si>
    <t>Cầu Phong Châu</t>
  </si>
  <si>
    <t>Đoạn đường gom 2 bên cầu Phong Châu</t>
  </si>
  <si>
    <t>Xí nghiệp Đóng Tàu</t>
  </si>
  <si>
    <t xml:space="preserve">Phùng Hưng </t>
  </si>
  <si>
    <t>Thửa đất số 4 tờ bản đồ số 25 địa bàn Phước Long cũ</t>
  </si>
  <si>
    <t>Tản Đà</t>
  </si>
  <si>
    <t xml:space="preserve"> Lạc An</t>
  </si>
  <si>
    <t>Tiền Giang</t>
  </si>
  <si>
    <t>Đầu cầu sông Quán Trường</t>
  </si>
  <si>
    <t>Trương Vĩnh Ký</t>
  </si>
  <si>
    <t>Cuối đường (giáp địa bàn Vĩnh Nguyên cũ)</t>
  </si>
  <si>
    <t>Giáp đường vòng núi Chụt</t>
  </si>
  <si>
    <t>Vũ Xuân Thiều</t>
  </si>
  <si>
    <t>Đường Quy hoạch rộng 28m trở lên</t>
  </si>
  <si>
    <t>Đường Nguyễn Thị Chiên</t>
  </si>
  <si>
    <t>Đường số 6</t>
  </si>
  <si>
    <t>Đường Võ Đông Giang</t>
  </si>
  <si>
    <t>Đường Quy hoạch rộng 20m</t>
  </si>
  <si>
    <t>Đường Quy hoạch rộng 18,5m</t>
  </si>
  <si>
    <t>Đường Quy hoạch rộng 16m</t>
  </si>
  <si>
    <t>Đường Vương Thừa Vũ</t>
  </si>
  <si>
    <t>Đường Võ Như Hưng</t>
  </si>
  <si>
    <t>Đường Võ Văn Kiệt</t>
  </si>
  <si>
    <t>Đường Quy hoạch rộng 12m</t>
  </si>
  <si>
    <t>Đường Lê Thiết Hùng</t>
  </si>
  <si>
    <t>Đường W</t>
  </si>
  <si>
    <t>Đường Trần Tử Bình</t>
  </si>
  <si>
    <t>Đường Đặng Thị Kim</t>
  </si>
  <si>
    <t>Đường Mai Thanh Thế</t>
  </si>
  <si>
    <t>Đường Hà Văn Lâu</t>
  </si>
  <si>
    <t>Đường Q</t>
  </si>
  <si>
    <t>Đường Tô Thị Huỳnh</t>
  </si>
  <si>
    <t>Đường số 33</t>
  </si>
  <si>
    <t>Đường số 34</t>
  </si>
  <si>
    <t>Vũ Bảo</t>
  </si>
  <si>
    <t>Đường Hoàng Đình Giong</t>
  </si>
  <si>
    <t>Đường Thích Quảng Đức</t>
  </si>
  <si>
    <t>Đường Trần Cao Vân</t>
  </si>
  <si>
    <t>Đường số 31</t>
  </si>
  <si>
    <t>Đường Kha Vạng Cân</t>
  </si>
  <si>
    <t>Đường Quy hoạch rộng 10m</t>
  </si>
  <si>
    <t>Đường E</t>
  </si>
  <si>
    <t>Đường Trần Cừ</t>
  </si>
  <si>
    <t>Đường Hoàng Ngân</t>
  </si>
  <si>
    <t>Đường Trương Công Man</t>
  </si>
  <si>
    <t>Đường Vũ Phi Trừ</t>
  </si>
  <si>
    <t>Đường Cao Văn Ngọc</t>
  </si>
  <si>
    <t>Dự án nhà xã hội</t>
  </si>
  <si>
    <t>Đường Kpa Kơ Long</t>
  </si>
  <si>
    <t>Đường Quy hoạch rộng 9m</t>
  </si>
  <si>
    <t>Đường Hoàng Đan</t>
  </si>
  <si>
    <t>Nhà dân</t>
  </si>
  <si>
    <t>Đường Lâm Uý</t>
  </si>
  <si>
    <t>Đường số 35</t>
  </si>
  <si>
    <t>Đường Nguyễn Văn Đừng</t>
  </si>
  <si>
    <t>Khu QH dân cư hai bên đường Phong Châu</t>
  </si>
  <si>
    <t xml:space="preserve">Đường Quy hoạch rộng trên 13m </t>
  </si>
  <si>
    <t>Đường Quy hoạch rộng từ 10m đến 13m</t>
  </si>
  <si>
    <t>Khu dân cư Phú Quý (An Viên)</t>
  </si>
  <si>
    <t>Đường Quy hoạch rộng từ 20m trở lên</t>
  </si>
  <si>
    <t>Đường Trần Văn Giàu</t>
  </si>
  <si>
    <t>Đường Trần Phú</t>
  </si>
  <si>
    <t>Đường Đặng Vũ Hỷ</t>
  </si>
  <si>
    <t>Đường Nguyễn Xuân Nguyên</t>
  </si>
  <si>
    <t>Đường Trần Đức Thảo</t>
  </si>
  <si>
    <t>Đường số 8</t>
  </si>
  <si>
    <t>Đường 1G</t>
  </si>
  <si>
    <t>Đường Quy hoạch rộng trên 13m đến dưới 20m</t>
  </si>
  <si>
    <t>Đường Vũ Tuyên Hoàng</t>
  </si>
  <si>
    <t>Đường Vũ Công Hoè</t>
  </si>
  <si>
    <t>Đường Đỗ Tất Lợi</t>
  </si>
  <si>
    <t>Đường Đào Thế Tuấn</t>
  </si>
  <si>
    <t>Đường Bùi Danh Lưu</t>
  </si>
  <si>
    <t>Đường Lê Đình Kỵ</t>
  </si>
  <si>
    <t>Đường Nghiêm Thẩm</t>
  </si>
  <si>
    <t>Đường Phạm Gia Triệu</t>
  </si>
  <si>
    <t>Đường Hoàng Châu Ký</t>
  </si>
  <si>
    <t>Đường Hồ Đắc Điềm</t>
  </si>
  <si>
    <t>Đường Hồ Đắc Di</t>
  </si>
  <si>
    <t>Đường Phạm Biểu Tâm</t>
  </si>
  <si>
    <t>Đường Đoàn Huyên</t>
  </si>
  <si>
    <t>Đường số 9</t>
  </si>
  <si>
    <t>Đường Đặng Xuân Kỳ</t>
  </si>
  <si>
    <t>Đường Đỗ Nguyên Phương</t>
  </si>
  <si>
    <t>Đường Lê Trí Viễn</t>
  </si>
  <si>
    <t>Đường Thái Văn Trừng</t>
  </si>
  <si>
    <t>Khu biệt thự cao cấp Ocean View Nha Trang</t>
  </si>
  <si>
    <t>Khu quy hoạch dân cư Vĩnh Trường</t>
  </si>
  <si>
    <t>Đường Quy hoạch rộng 16 m</t>
  </si>
  <si>
    <t>Đường Quy hoạch rộng 10m - đến 13m</t>
  </si>
  <si>
    <t>Khu đô thị An Bình Tân, địa bàn Phước Long cũ (bao gồm khu tái định cư)</t>
  </si>
  <si>
    <t xml:space="preserve">Đường Quy hoạch rộng trên 27m </t>
  </si>
  <si>
    <t>Đường Quy hoạch rộng 27m</t>
  </si>
  <si>
    <t>Đường Quy hoạch rộng 20,5m</t>
  </si>
  <si>
    <t>Khu đô thị VCN, địa bàn Phước Hải cũ</t>
  </si>
  <si>
    <t>Đường A4 (QH 22,5m)</t>
  </si>
  <si>
    <t>Đường QH trên 13 m đến 20m</t>
  </si>
  <si>
    <t>Đường Văn Tiến Dũng</t>
  </si>
  <si>
    <t>Đường B1</t>
  </si>
  <si>
    <t>Đường Bùi Thiện Ngộ</t>
  </si>
  <si>
    <t>Đường QH từ 10 m đến 13m</t>
  </si>
  <si>
    <t>Đường Song Hào</t>
  </si>
  <si>
    <t>Đường A6</t>
  </si>
  <si>
    <t>Đường Phùng Thế Tài</t>
  </si>
  <si>
    <t>Đường Phong Châu</t>
  </si>
  <si>
    <t>Đường Bùi Phùng</t>
  </si>
  <si>
    <t>Đường Vũ Lăng</t>
  </si>
  <si>
    <t>Đường B7</t>
  </si>
  <si>
    <t>Đường Lê Hiến Mai</t>
  </si>
  <si>
    <t>Đường B5</t>
  </si>
  <si>
    <t>Đường Tạ Xuân Thu</t>
  </si>
  <si>
    <t xml:space="preserve">Đường Vũ Lăng </t>
  </si>
  <si>
    <t>Đường Đỗ Mạnh Đạo</t>
  </si>
  <si>
    <t>Đường Nguyễn Thới Bưng</t>
  </si>
  <si>
    <t>Đường Nguyễn Trọng Xuyên</t>
  </si>
  <si>
    <t>Đường Hoàng Đăng Huệ (9,5 m)</t>
  </si>
  <si>
    <t>Đường QH 8m</t>
  </si>
  <si>
    <t>Đường Tống Văn Quang</t>
  </si>
  <si>
    <t>Các đường nội bộ rộng 5m</t>
  </si>
  <si>
    <t>Tuyến đường mới</t>
  </si>
  <si>
    <t>Khu đô thị mới Lê Hồng Phong I (bao gồm khu tái định cư)</t>
  </si>
  <si>
    <t xml:space="preserve">Đường quy hoạch rộng 35m </t>
  </si>
  <si>
    <t xml:space="preserve">Đường quy hoạch rộng từ 20m đến 22,5m </t>
  </si>
  <si>
    <t xml:space="preserve">Đường quy hoạch rộng từ 15m đến dưới 20m </t>
  </si>
  <si>
    <t xml:space="preserve">Đường quy hoạch rộng từ 10m đến dưới 15m </t>
  </si>
  <si>
    <t>Đường Thanh Tịnh</t>
  </si>
  <si>
    <t>Đường số 15</t>
  </si>
  <si>
    <t>Đường Vũ Ngọc Phan</t>
  </si>
  <si>
    <t>Đường số 18</t>
  </si>
  <si>
    <t>Đường Anh Đức</t>
  </si>
  <si>
    <t>Đường Dương Thị Xuân Quý</t>
  </si>
  <si>
    <t>Đường số 26</t>
  </si>
  <si>
    <t>Đường Phan Kế Bính</t>
  </si>
  <si>
    <t>Đường số 27</t>
  </si>
  <si>
    <t>Khu đô thị mới Lê Hồng Phong II (bao gồm khu tái định cư)</t>
  </si>
  <si>
    <t xml:space="preserve">Đường quy hoạch rộng từ trên 13m đến dưới 20m </t>
  </si>
  <si>
    <t xml:space="preserve">Đường quy hoạch rộng trên 10m đến 13m </t>
  </si>
  <si>
    <t xml:space="preserve">Đường quy hoạch rộng 10m </t>
  </si>
  <si>
    <t>Khu đô thị Hoàng Long (bao gồm khu tái định cư)</t>
  </si>
  <si>
    <t>Đường quy hoạch rộng từ 26m đến 30m</t>
  </si>
  <si>
    <t>Đường quy hoạch rộng từ trên 14m đến dưới 20m</t>
  </si>
  <si>
    <t xml:space="preserve">Đường quy hoạch rộng 14m </t>
  </si>
  <si>
    <t xml:space="preserve">Đường quy hoạch rộng 12m </t>
  </si>
  <si>
    <t>Đường quy hoạch rộng từ 10,5m đến 15,5m</t>
  </si>
  <si>
    <t>Khu đô thị VCN-Phước Long (bao gồm khu tái định cư)</t>
  </si>
  <si>
    <t>Đường quy hoạch rộng 35m trở lên</t>
  </si>
  <si>
    <t>Đường Nguyễn Văn Hưởng</t>
  </si>
  <si>
    <t>Đường Lê Hồng Phong</t>
  </si>
  <si>
    <t>Đường quy hoạch số 4 rộng từ 18,5m đến 22,5m (đoạn đi qua dự án này)</t>
  </si>
  <si>
    <t>Đường quy hoạch rộng từ 11,5m đến dưới 16m</t>
  </si>
  <si>
    <t>Đường Đặng Văn Chung</t>
  </si>
  <si>
    <t>Đường số 12 (Khu đô thị mới Lê Hồng Phong 1)</t>
  </si>
  <si>
    <t>Đường 24B (Khu đô thị Hoàng Long)</t>
  </si>
  <si>
    <t>Đường Lương Sỹ Cần</t>
  </si>
  <si>
    <t>Đường C1</t>
  </si>
  <si>
    <t>Đường Phạm Song</t>
  </si>
  <si>
    <t>Đường số 23</t>
  </si>
  <si>
    <t>Đường Nguyễn Văn Nhân</t>
  </si>
  <si>
    <t xml:space="preserve">Đường Phạm Song </t>
  </si>
  <si>
    <t>Đường quy hoạch rộng 10m</t>
  </si>
  <si>
    <t>Đường Nguyễn Thiện Thành</t>
  </si>
  <si>
    <t>Đường A3</t>
  </si>
  <si>
    <t>Đường Phạm Thị Hào</t>
  </si>
  <si>
    <t>Đường Nguyễn Thị Được</t>
  </si>
  <si>
    <t>Đường quy hoạch rộng 8m</t>
  </si>
  <si>
    <t>Đường Trần Thị Hoàn</t>
  </si>
  <si>
    <t>Đường F3</t>
  </si>
  <si>
    <t>Đường F1</t>
  </si>
  <si>
    <t>Đường Lê Thị Ơn</t>
  </si>
  <si>
    <t>Đường Phan Thị Giỏi</t>
  </si>
  <si>
    <t>Đường F4</t>
  </si>
  <si>
    <t>Đường F5</t>
  </si>
  <si>
    <t xml:space="preserve">Khu tái định cư thuộc khu đô thị VCN-Phước Long II </t>
  </si>
  <si>
    <t>Đường quy hoạch rộng 30m trở lên</t>
  </si>
  <si>
    <t xml:space="preserve">Đường quy hoạch rộng 15m-16m </t>
  </si>
  <si>
    <t>Đường Hồ Thị Côi</t>
  </si>
  <si>
    <t>Khu tái định cư số 1 địa bàn Phước Hải cũ</t>
  </si>
  <si>
    <t>Đường quy hoạch 17m</t>
  </si>
  <si>
    <t>Đường quy hoạch rộng từ 12m đến 13m</t>
  </si>
  <si>
    <t>Khu tái định cư số 2 địa bàn Phước Hải cũ</t>
  </si>
  <si>
    <t>Đường quy hoạch từ 12m đến 13m</t>
  </si>
  <si>
    <t>Khu dân cư Đất Lành (địa bàn Vĩnh Thái cũ)</t>
  </si>
  <si>
    <t>Khu làng biệt sinh thái Giáng Hương (địa bàn Vĩnh Thái cũ)</t>
  </si>
  <si>
    <t>Đường quy hoạch 16m</t>
  </si>
  <si>
    <t>Đường quy hoạch 13m</t>
  </si>
  <si>
    <t>Khu đô thị Mỹ Gia (địa bàn Vĩnh Thái cũ)</t>
  </si>
  <si>
    <t>Đường quy hoạch rộng 27m</t>
  </si>
  <si>
    <t>Đường Vũ Lập</t>
  </si>
  <si>
    <t xml:space="preserve">Đường A1 </t>
  </si>
  <si>
    <t>Đường Phạm Kiệt</t>
  </si>
  <si>
    <t>Đường Võ Nguyên Giáp</t>
  </si>
  <si>
    <t>Đường Lê Gia Đỉnh</t>
  </si>
  <si>
    <t>Đường A4</t>
  </si>
  <si>
    <t>Đường Chu Cẩm Phong</t>
  </si>
  <si>
    <t>Đường A2</t>
  </si>
  <si>
    <t>Đường Hoàng Sâm</t>
  </si>
  <si>
    <t>Đường Lê Quang Hoà</t>
  </si>
  <si>
    <t>Đường Dương Minh Châu</t>
  </si>
  <si>
    <t>Đường số 4</t>
  </si>
  <si>
    <t>Đường Hoàng Lê Kha</t>
  </si>
  <si>
    <t>Đường Bùi Ngọc Dương</t>
  </si>
  <si>
    <t>Đường Nguyễn Chơn</t>
  </si>
  <si>
    <t>Đường Dương Văn Nội</t>
  </si>
  <si>
    <t>Đường Nguyễn Quốc Trị</t>
  </si>
  <si>
    <t xml:space="preserve">Đường Bùi Ngọc Dương </t>
  </si>
  <si>
    <t>Đường số 12</t>
  </si>
  <si>
    <t>Đường Phạm Văn Hai</t>
  </si>
  <si>
    <t>Đường Hoàng Kim Giao</t>
  </si>
  <si>
    <t>Đường số 22</t>
  </si>
  <si>
    <t>Đường Lương Văn Tuỵ</t>
  </si>
  <si>
    <t>Đường Trần Văn Đang</t>
  </si>
  <si>
    <t xml:space="preserve">Đường A6 </t>
  </si>
  <si>
    <t>Đường A32</t>
  </si>
  <si>
    <t>Đường Phan Hoan</t>
  </si>
  <si>
    <t>Đường Tạ Thị Kiều</t>
  </si>
  <si>
    <t>Đường Hoàng Quốc Trị</t>
  </si>
  <si>
    <t>Đường Bùi Quang Thuận</t>
  </si>
  <si>
    <t xml:space="preserve">Đường B14 </t>
  </si>
  <si>
    <t>Đường quy hoạch rộng 7m</t>
  </si>
  <si>
    <t xml:space="preserve">Đường Phạm Thuỳ Trâm </t>
  </si>
  <si>
    <t>Đường số 20</t>
  </si>
  <si>
    <t>Đường Phạm Đình Thiện</t>
  </si>
  <si>
    <t>Khu dân cư Hòn Rớ 1 (Xã Phước Đồng)</t>
  </si>
  <si>
    <t>Bạch Thái Bưởi</t>
  </si>
  <si>
    <t>Nguyễn Văn Linh</t>
  </si>
  <si>
    <t>Tôn Đức Thắng</t>
  </si>
  <si>
    <t>Bùi Xuân Phái</t>
  </si>
  <si>
    <t>Nguyễn Hữu Thọ</t>
  </si>
  <si>
    <t>Hoàng Quốc Việt</t>
  </si>
  <si>
    <t>Cao Minh Phi</t>
  </si>
  <si>
    <t>Đặng Thai Mai</t>
  </si>
  <si>
    <t>Nguyễn Tất Thành</t>
  </si>
  <si>
    <t>Nguyễn Văn Trỗi</t>
  </si>
  <si>
    <t>Đào Duy Anh</t>
  </si>
  <si>
    <t>Đô Đốc Bảo</t>
  </si>
  <si>
    <t>Đô Đốc Lộc</t>
  </si>
  <si>
    <t>Đô Đốc Long</t>
  </si>
  <si>
    <t>Đô Đốc Tuyết</t>
  </si>
  <si>
    <t>Hàm Tử</t>
  </si>
  <si>
    <t>Hoàng Văn Thái</t>
  </si>
  <si>
    <t>Huỳnh Tấn Phát</t>
  </si>
  <si>
    <t>Lê Như Hổ</t>
  </si>
  <si>
    <t>Lê Quang Định</t>
  </si>
  <si>
    <t>Khu DV nghề cá</t>
  </si>
  <si>
    <t>Lê Văn Hưu</t>
  </si>
  <si>
    <t>Lưu Hữu Phước</t>
  </si>
  <si>
    <t>Nam Yết</t>
  </si>
  <si>
    <t>Ngọc Hân C.Chúa</t>
  </si>
  <si>
    <t>Trần Tế Xương</t>
  </si>
  <si>
    <t>Nguyễn Sơn</t>
  </si>
  <si>
    <t>Nguyễn Thái Bình</t>
  </si>
  <si>
    <t>Nguyễn Xí</t>
  </si>
  <si>
    <t>Phan Đăng Lưu</t>
  </si>
  <si>
    <t>Phan Huy Ích</t>
  </si>
  <si>
    <t>Sinh Tồn</t>
  </si>
  <si>
    <t>Sơn Ca</t>
  </si>
  <si>
    <t>Song Tử</t>
  </si>
  <si>
    <t>Võ Văn Tần</t>
  </si>
  <si>
    <t>Khu tái định cư Hòn Rớ (thuộc khu dân cư Hòn Rớ 1) (địa bàn Phước Đồng cũ)</t>
  </si>
  <si>
    <t>Khu tái định cư Hòn Rớ 2 (địa bàn Phước Đồng cũ)</t>
  </si>
  <si>
    <t>Đường Quy hoạch rộng 17,5m</t>
  </si>
  <si>
    <t>Đường Quy hoạch rộng 13,5m</t>
  </si>
  <si>
    <t>Đường Quy hoạch rộng 10 m</t>
  </si>
  <si>
    <t>Khu tái định cư Sông Lô (địa bàn Phước Đồng cũ)</t>
  </si>
  <si>
    <t>Đường Quy hoạch rộng từ 16m trở lên</t>
  </si>
  <si>
    <t>Đường Quy hoạch rộng từ 13m đến dưới 16m</t>
  </si>
  <si>
    <t>Đường Quy hoạch rộng từ 10m đến dưới 13m</t>
  </si>
  <si>
    <t>Khu tái định cư Phước Hạ (địa bàn Phước Đồng cũ)</t>
  </si>
  <si>
    <t xml:space="preserve">Đường Quy hoạch rộng 13m </t>
  </si>
  <si>
    <t>Khu tái định cư địa bàn Vĩnh Thái cũ</t>
  </si>
  <si>
    <t>Đường QH 13m</t>
  </si>
  <si>
    <t>Khu Biệt thự Nha Trang -Seapark</t>
  </si>
  <si>
    <t>Đường QH từ 8 đến 8,7 m</t>
  </si>
  <si>
    <t xml:space="preserve">Từ Nam Cầu Bình Tân </t>
  </si>
  <si>
    <t>Hết Khu dân cư Hòn Rớ 1</t>
  </si>
  <si>
    <t xml:space="preserve">Tiếp theo </t>
  </si>
  <si>
    <t>Nhánh rẽ đường vào thôn Phước Trung (nay là thôn Phước Thủy)</t>
  </si>
  <si>
    <t xml:space="preserve">Từ nhánh rẽ đường vào thôn Phước Trung (nay là thôn Phước Thủy) </t>
  </si>
  <si>
    <t>Đường vào Trại giam Công an tỉnh</t>
  </si>
  <si>
    <t xml:space="preserve">Từ đường vào Trại giam Công an tỉnh </t>
  </si>
  <si>
    <t>Giáp Ngã ba Chợ Chiều</t>
  </si>
  <si>
    <t xml:space="preserve">Từ Ngã ba Chợ Chiều </t>
  </si>
  <si>
    <t>Hết Khu Du lịch giải trí Sông Lô</t>
  </si>
  <si>
    <t xml:space="preserve">Từ sau khu du lịch giải trí Sông Lô </t>
  </si>
  <si>
    <t>Đường Trần Sâm</t>
  </si>
  <si>
    <t>Hết Công ty TNHH Long Thủy (thửa 252 tờ bản đồ số 22)</t>
  </si>
  <si>
    <t>Đổi tên đường: "Đường Phước Tân" thành "Đường Trần Sâm" theo CV số 867/UBND ngày 07/05/2025 của UBND xã Phước Đồng</t>
  </si>
  <si>
    <t>Đường Hoàng Minh Thảo</t>
  </si>
  <si>
    <t xml:space="preserve">Từ sau Công ty TNHH Long Thủy (thửa 252 tờ bản đồ số 22) </t>
  </si>
  <si>
    <t>Nhà máy Ponaga</t>
  </si>
  <si>
    <t>Đổi tên đường: "Đường Phước Tân" thành "Đường Hoàng Minh Thảo" theo CV số 867/UBND ngày 07/05/2025 của UBND xã Phước Đồng</t>
  </si>
  <si>
    <t>Ngã ba đi hồ Kênh Hạ (thửa 13 tờ bản đồ số 17 Đào Xuân Tro)</t>
  </si>
  <si>
    <t xml:space="preserve">Hẻm nối đường Trần Sâm </t>
  </si>
  <si>
    <t>đường Đồng Bò (chưa có tên)</t>
  </si>
  <si>
    <t>Điều chỉnh tên: tên cũ" Từ đường Phước Tân đến đường Phước Lộc
(đoạn nhà ông Vinh)" thành "Hẻm nối đường Trần Sâm với đường Đồng Bò (Chưa có tên)" theo CV số 867/UBND ngày 07/05/2025 của UBND xã Phước Đồng</t>
  </si>
  <si>
    <t>Đường Phước Trung 1</t>
  </si>
  <si>
    <t xml:space="preserve">Đường Lư Giang </t>
  </si>
  <si>
    <t>02 nhánh rẽ đường Lư Giang về đường Tỉnh lộ 3</t>
  </si>
  <si>
    <t>Điều chỉnh đoạn đường: "Từ Đại lộ Nguyễn Tất Thành (cầu 3 cây) đến
giáp đường Tỉnh lộ (3 nhánh rẽ về đường tỉnh lộ)" đến "Đường Lư Giang và 02 nhánh rẽ đường Lư Giang về đường Tỉnh lộ 3" theo CV số 867/UBND ngày 07/05/2025 của UBND xã Phước Đồng</t>
  </si>
  <si>
    <t>Đường Tỉnh lộ (đường Uỷ Ban xã)</t>
  </si>
  <si>
    <t xml:space="preserve">Từ 2 nhánh đại lộ Nguyễn Tất Thành </t>
  </si>
  <si>
    <t>Đường vào kênh hạng I (thửa 03 tờ 19 Lê Lâm Hải Âu)</t>
  </si>
  <si>
    <t xml:space="preserve">Từ đường vào kênh hạng I (thửa 03 tờ 19) </t>
  </si>
  <si>
    <t>Đầu đường ra cầu Bến Điệp (thửa 137 tờ 9 Nguyễn Kiện)</t>
  </si>
  <si>
    <t xml:space="preserve">Từ đầu đường ra cầu Bến Điệp (thửa 137 tờ 9 Nguyễn Kiện) </t>
  </si>
  <si>
    <t>Ngã tư Phước Thượng (thửa 208 tờ 3 Phạm Ngọc Năng)</t>
  </si>
  <si>
    <t>Đường Đỗ Xuân Hợp</t>
  </si>
  <si>
    <t xml:space="preserve">Từ đại lộ Nguyễn Tất Thành </t>
  </si>
  <si>
    <t>Giáp đường vào nhà máy Ponaga (thửa 50 tờ 28 Nguyễn Thị Trung)</t>
  </si>
  <si>
    <t>Đổi tên đường: "Đường thôn Phước Lộc đoạn Từ đại lộ Nguyễn Tất Thành đến giáp đường vào nhà máy Ponaga (thửa 50 tờ 28 Nguyễn Thị Trung)" thành "Đường Đỗ Xuân Hợp (đoạn từ Đại Lộ Nguyễn Tất Thành đến đường vào nhà máy Ponaga)"</t>
  </si>
  <si>
    <t xml:space="preserve">Từ đường Đỗ Xuân Hợp (đoạn đường vào nhà máy Ponaga) </t>
  </si>
  <si>
    <t>Tràn suối phi châu Phước Lộc (thửa 139 tờ 33 Trần Văn Trực)</t>
  </si>
  <si>
    <t>Điều chỉnh đoạn: "Từ đường vào nhà máy Ponaga (thửa 109 tờ 28 Võ Đình Phục) Đến tràn suối phi châu Phước Lộc (thửa 139 tờ 33 Trần Văn Trực)" thành "Từ đường Đỗ Xuân Hợp (đoạn đường vào nhà máy Ponaga) đến tràn suối phi châu Phước Lộc (thửa 139, tờ 33))"</t>
  </si>
  <si>
    <t>Từ tràn suối phi châu Phước Lộc (thửa 210 tờ 33)</t>
  </si>
  <si>
    <t>đầu đường Trần Đăng Ninh (đoạn giao với đại lộ Nguyễn Tất Thành)</t>
  </si>
  <si>
    <t>Điều chỉnh đoạn: "Từ tràn suối phi châu Phước Lộc (thửa 210 tờ 33 Phan Văn Trãi) đến đại lộ Nguyễn Tất Thành (nhà ông Nguyễn Văn Minh, thửa 280 tờ 34)" thành "Từ tràn suối phi trâu Phước Lộc (thửa 210 tờ 33) đến đầu đường Trần Đăng Ninh (đoạn giao với đại lộ Nguyễn Tất Thành)"</t>
  </si>
  <si>
    <t>Đường Đồng Bò</t>
  </si>
  <si>
    <t xml:space="preserve">Từ Tỉnh lộ 3 giáp UBND xã (thửa 103 tờ 23) </t>
  </si>
  <si>
    <t>Nhà bà Nguyễn Thị Hóa (Thửa 50 tờ 27)</t>
  </si>
  <si>
    <t xml:space="preserve">Từ đường vào nhà máy Ponaga (thửa 81 tờ 28 Nguyễn Văn Thanh)  </t>
  </si>
  <si>
    <t>Khu du lịch Trăm Trứng (thửa 83 tờ 27 Vũ Thanh Thảo)</t>
  </si>
  <si>
    <t xml:space="preserve">Hai nhánh giáp khu du lịch Trăm Trứng </t>
  </si>
  <si>
    <t>Suối Khô (thửa 9 tờ 33 Nguyễn Khắc Rường)</t>
  </si>
  <si>
    <t xml:space="preserve">Từ đại lộ Nguyễn Tất Thành (nhà ông Nguyễn Văn Thường </t>
  </si>
  <si>
    <t>Thửa 7 tờ 34) Thửa 07 tờ 38 (Nguyễn Thị Hường)</t>
  </si>
  <si>
    <t>Đường thôn Phước Thượng và Phước Sơn</t>
  </si>
  <si>
    <t>Đường Phong Châu (đoạn giáp xã Vĩnh Thái)</t>
  </si>
  <si>
    <t>Điều chỉnh đoạn đường: "Từ giáp ranh xã Vĩnh Thái (thửa 1 tờ 9 Đỗ Văn
Hoàng) Đến giáp ngã tư Phước Thượng (thửa 209 tờ 3 Trần Văn Cương)" thành "Đường Phong Châu (đoạn giáp xã Vĩnh Thái) đến ngã tư Phước Thượng</t>
  </si>
  <si>
    <t>Đường Tỉnh Lộ 3 (đoạn từ Ngã tư Phước Thượng</t>
  </si>
  <si>
    <t>Điều chỉnh đoạn đường: "Từ ngã tư Phước Thượng (thửa 202 tờ 3 Nguyễn Chung) Đến giáp ranh xã Suối Cát huyện Cam Lâm (đường Trảng É cũ) (thửa 39 tờ 13 Trần Văn Minh)" thành "Đường Tỉnh lộ 3 (đoạn từ Ngã tư Phước Thượng đến giáp xã Suối Cát, huyện Cam Lâm)"</t>
  </si>
  <si>
    <t xml:space="preserve">Nhánh rẽ của đường thôn Phước Thượng và Phước Sơn: Từ giáp đường thôn Phước Thượng và Phước Sơn (đường Trảng É cũ) (thửa 68 tờ 2 Nguyễn Thị Thảo)  </t>
  </si>
  <si>
    <t>Giáp suối (thửa 65 tờ 7 Nguyễn Xuân Sơn)</t>
  </si>
  <si>
    <t>Đường Tô Ký</t>
  </si>
  <si>
    <t xml:space="preserve">Từ cầu Phước Điền (thửa 201 tờ 18 Nguyễn Thị Dung) </t>
  </si>
  <si>
    <t>Giáp đất nhà ông Lưu Văn Hự (thửa 660 tờ 10)</t>
  </si>
  <si>
    <t>Đổi tên đường: "Đường Phước Bình" thành "Đường Tô Ký"</t>
  </si>
  <si>
    <t>Đường Phước Sơn</t>
  </si>
  <si>
    <t xml:space="preserve">Từ giáp đường thôn Phước Thượng và Phước Sơn (đường Trảng É cũ) (thửa 59 tờ 14 Nguyễn Anh Hào) </t>
  </si>
  <si>
    <t>Thửa 24 tờ 15 Phan Hữu Chính</t>
  </si>
  <si>
    <t>Đường Trần Nam Trung (Đường vào hồ kênh Hạ cũ)</t>
  </si>
  <si>
    <t xml:space="preserve">Từ Tỉnh lộ 3 (thửa 07 tờ 19 Lê Lâm Hải Âu)  </t>
  </si>
  <si>
    <t>Hồ Kênh Hạ 1 (thửa 9 tờ 17 Hồ Ngọc Minh)</t>
  </si>
  <si>
    <t xml:space="preserve">Từ tỉnh lộ 3 (thửa 342 tờ 23 Nguyễn Văn Đức)  </t>
  </si>
  <si>
    <t>Thửa 08 tờ 28 Nguyễn Văn Thiết</t>
  </si>
  <si>
    <t>Đổi tên đường: "Đường vào nhà ông Bôn" thành "Đường La Văn Cầu"</t>
  </si>
  <si>
    <t>Đường An Lạc (Đường vào nghĩa trang Phước Đồng cũ)</t>
  </si>
  <si>
    <t xml:space="preserve">Từ ngã tư Phước Thượng (thửa 257 tờ 3 Huỳnh Xuân Long)  </t>
  </si>
  <si>
    <t>Thửa 356 tờ 03 Ban quản lý nghĩa trang</t>
  </si>
  <si>
    <t>Đường Phước Lợi</t>
  </si>
  <si>
    <t xml:space="preserve">Từ Đại lộ Nguyễn Tất Thành </t>
  </si>
  <si>
    <t>Thửa 49, tờ bản đồ 35, địa bàn Phước Đồng cũ</t>
  </si>
  <si>
    <t>Đường Nguyễn Khắc Diện</t>
  </si>
  <si>
    <t>Đường Phước Điền</t>
  </si>
  <si>
    <t xml:space="preserve">Từ đường Phước Bình (ngõ ông Khao) </t>
  </si>
  <si>
    <t>Đường tỉnh lộ 3</t>
  </si>
  <si>
    <t xml:space="preserve">Từ đường Tỉnh lộ 3 (thửa 162 tờ 9 Nguyễn Hữu Sắc) </t>
  </si>
  <si>
    <t>Thửa 54 tờ 10 Nhà bà Phạm Thị Hay</t>
  </si>
  <si>
    <t xml:space="preserve">Các đường còn lại </t>
  </si>
  <si>
    <t>Đường Liên xã Vĩnh Thái - Vĩnh Hiệp</t>
  </si>
  <si>
    <t>Từ cầu Dài (Nhà ông Hồ Đắc Đệ, thửa số 99 tờ bản đồ 01) Cầu Thủy Tú (Nhà bà Nguyễn Thị Quý, thửa số 532, tờ bản đồ 04)</t>
  </si>
  <si>
    <t>Cầu Thủy Tú (Sau Nhà bà Nguyễn Thị Quý, thửa số 532, tờ bản đồ 04) Ngã ba đèo Dốc Mít</t>
  </si>
  <si>
    <t>Đường Liên xã Vĩnh Thái - Vĩnh Trung</t>
  </si>
  <si>
    <t xml:space="preserve">Từ ngã 4 trường tiểu học Vĩnh Thái (thửa số 287 tờ bản đồ 01) </t>
  </si>
  <si>
    <t>Cầu Khum (thửa 317, tờ bản đồ 01)</t>
  </si>
  <si>
    <t>Đường Hóc Sinh</t>
  </si>
  <si>
    <t xml:space="preserve">Từ đường Liên xã Vĩnh Thái-Vĩnh Hiệp </t>
  </si>
  <si>
    <t>Đường kho đội 4</t>
  </si>
  <si>
    <t>Nhà ông Hồ Ngọc Hải (thửa 178 tờ bản đồ 02)</t>
  </si>
  <si>
    <t xml:space="preserve">Từ sau nhà ông Hồ Ngọc Hải (thửa 178 tờ bản đồ 02) </t>
  </si>
  <si>
    <t>Nhà ông Ngô Thiết (thửa số 289 tờ bản đồ 02)</t>
  </si>
  <si>
    <t xml:space="preserve">Đoạn sau nhà Ngô Thiết (thửa số 289 tờ bản đồ 02) </t>
  </si>
  <si>
    <t>Khu đô thị Mỹ Gia</t>
  </si>
  <si>
    <t>Đường đi Gò Đập</t>
  </si>
  <si>
    <t xml:space="preserve">Đường liên xã Vĩnh Thái-Vĩnh Hiệp (thửa 108 tờ bản đồ 01) </t>
  </si>
  <si>
    <t>Nghĩa trang Gò Đập (thửa 21 tờ bản đồ 01)</t>
  </si>
  <si>
    <t>Đường đi nghĩa trang Phước Đồng</t>
  </si>
  <si>
    <t xml:space="preserve">Từ đường Phong Châu (đập 19/5) (Nhà ông Đặng Bảy, thửa 341 tờ bản đồ 03) </t>
  </si>
  <si>
    <t>Ngã 3 đường liên xã Vĩnh Thái -Vĩnh Hiệp (Ngã ba đèo Dốc Mít)</t>
  </si>
  <si>
    <t xml:space="preserve">tiếp theo </t>
  </si>
  <si>
    <t>Khu dân cư Đất Lành (khu 25 ha)</t>
  </si>
  <si>
    <t>Đường quanh Núi Cấm</t>
  </si>
  <si>
    <t>Đường quanh Núi Cấm 1</t>
  </si>
  <si>
    <t xml:space="preserve">Từ đường liên xã Vĩnh Thái - Vĩnh Hiệp (nhà ông Mai Xuân Nhựt, thửa 705 tờ bản đồ 04) </t>
  </si>
  <si>
    <t>Nhà bà Lưu Thị Rồi (thửa 63 tờ bản đồ 04)</t>
  </si>
  <si>
    <t>Đường quanh Núi Cấm 2</t>
  </si>
  <si>
    <t xml:space="preserve">Từ đường liên xã Vĩnh Thái - Vĩnh Hiệp (nhà ông Nguyễn Kia (thửa 791 tờ bản đồ 04) </t>
  </si>
  <si>
    <t>Khu đô thị Mỹ Gia (thửa 54 tờ bản đồ 04)</t>
  </si>
  <si>
    <t>Đường quanh Thủy Tú</t>
  </si>
  <si>
    <t>Từ đường liên xã Vĩnh Thái-Vĩnh Hiệp (nhà ông Nguyễn Minh Trí, thửa 345, tờ bản đồ 05) Nhà ông Nguyễn Hồng Anh (thửa 524, tờ bản đồ 04)</t>
  </si>
  <si>
    <t>Đường Thủy Tú -Vĩnh Xuân</t>
  </si>
  <si>
    <t xml:space="preserve">Từ cầu Thủy Tú (Nhà bà Nguyễn Thị Quý, thửa 523 tờ bản đồ 04) </t>
  </si>
  <si>
    <t>Nhà ông Ngô Xa (thửa 663 tờ bản đồ 04)</t>
  </si>
  <si>
    <t>Đường giáp ranh Vĩnh Thái - Vĩnh Hiệp</t>
  </si>
  <si>
    <t xml:space="preserve">Từ cầu Dài (Nhà ông Lê Hùng Dũng, thửa 01 tờ bản đồ 02) </t>
  </si>
  <si>
    <t>Nhà ông Lê Văn Thường (thửa 32 tờ bản đồ 02)</t>
  </si>
  <si>
    <t>Đường vào Đình Vĩnh Xuân</t>
  </si>
  <si>
    <t>Từ đình Vĩnh Xuân (thửa 531 tờ bản đồ 03) Cuối đường</t>
  </si>
  <si>
    <t>Khu tái định cư dự án hệ thống thoát lũ Phú Vinh-Sông Tắc</t>
  </si>
  <si>
    <t>Những lô tiếp giáp đường QH sát bờ kênh thoát lũ của dự án</t>
  </si>
  <si>
    <t>Đường Đinh Đức Thiện</t>
  </si>
  <si>
    <t>Giáp núi</t>
  </si>
  <si>
    <t>Những lô còn lại</t>
  </si>
  <si>
    <t>Đường Trần Quyết</t>
  </si>
  <si>
    <t>Giáp Núi</t>
  </si>
  <si>
    <t>Đường Cao Văn Khánh</t>
  </si>
  <si>
    <t>Đường Bằng Giang</t>
  </si>
  <si>
    <t>Đường vào Đồng Rọ</t>
  </si>
  <si>
    <t xml:space="preserve">Từ Đường Phong Châu </t>
  </si>
  <si>
    <t>Nhà ông Đặng Thọ (thửa 64 tờ 08)</t>
  </si>
  <si>
    <t xml:space="preserve">Đoạn sau nhà ông Thọ (thửa 64 tờ 08) </t>
  </si>
  <si>
    <t>Cuối đường (hai nhánh rẽ đến thửa 130 tờ 08 Lê Hồng Minh và thửa 270 tờ 08 Lý Chúng)</t>
  </si>
  <si>
    <t>II</t>
  </si>
  <si>
    <t>PHƯỜNG NAM NHA TRANG</t>
  </si>
  <si>
    <t>Ba Làng</t>
  </si>
  <si>
    <t>Mai Xuân Thưởng</t>
  </si>
  <si>
    <t>Phạm Văn Đồng</t>
  </si>
  <si>
    <t>Bắc Sơn</t>
  </si>
  <si>
    <t>Bãi Dương</t>
  </si>
  <si>
    <t xml:space="preserve">Hòn Chồng </t>
  </si>
  <si>
    <t>Đặng Tất</t>
  </si>
  <si>
    <t>Cao Văn Bé</t>
  </si>
  <si>
    <t>Củ Chi</t>
  </si>
  <si>
    <t>Diệp Minh Tuyền</t>
  </si>
  <si>
    <t>Ngô Đến</t>
  </si>
  <si>
    <t>Xưởng đóng tàu Song 
Thủy</t>
  </si>
  <si>
    <t>Dương Hiến Quyền</t>
  </si>
  <si>
    <t>Thửa 96 và 97 tờ bản đồ số 62 địa bàn Vĩnh Hòa cũ</t>
  </si>
  <si>
    <t>Điện Biên Phủ</t>
  </si>
  <si>
    <t>Dương Vân Nga (Núi Sạn cũ)</t>
  </si>
  <si>
    <t>Hết nhà bà Nguyễn Thị Nhung (thửa đất số 9 tờ bản đồ 6Đ-I-A-d), hết ranh giới địa bàn Vĩnh Phước cũ</t>
  </si>
  <si>
    <t>Tiếp theo (từ thửa đất số 108 và 105 tờ bản đồ số 50 địa bàn Vĩnh Hải cũ)</t>
  </si>
  <si>
    <t>Đầu Hẻm 45 Núi Sạn (Hết thửa đất số 59 và 65 tờ bản đồ số 56 địa bàn Vĩnh Hải cũ)</t>
  </si>
  <si>
    <t>Đào Văn Tiến (đường Trại Gà cũ)</t>
  </si>
  <si>
    <t>Nguyễn Khuyến</t>
  </si>
  <si>
    <t xml:space="preserve">Núi Sạn </t>
  </si>
  <si>
    <t>Đường Núi Sạn</t>
  </si>
  <si>
    <t>Từ sau Hẻm 45 Núi Sạn (Sau thửa đất số 59 và 65 tờ bản đồ số 56 địa bàn Vĩnh Hải cũ)</t>
  </si>
  <si>
    <t>Giáp trại giam công an tỉnh</t>
  </si>
  <si>
    <t>Đặng Lộ</t>
  </si>
  <si>
    <t>Xí nghiệp Hơi kỹ nghệ</t>
  </si>
  <si>
    <t>Các đường nhánh của đường Điện Biên Phủ (là bê tông) rộng từ 3,5m đến dưới 6m</t>
  </si>
  <si>
    <t>Các đường nhánh của đường Điện Biên Phủ (là đường đất) rộng từ 3,5m đến dưới 6m (bằng 90% giá đất của đường bê tông tại điểm a)</t>
  </si>
  <si>
    <t>Đoàn Trần Nghiệp</t>
  </si>
  <si>
    <t>Hết thửa đất số 21 tờ bản đồ số 18 (359-602-5-(14)) địa bàn Vĩnh Phước cũ và hẻm thông lên Trường Đại học Nha Trang</t>
  </si>
  <si>
    <t>Đoạn nối đường Ngô Văn Sở</t>
  </si>
  <si>
    <t>Lý Thái Tổ</t>
  </si>
  <si>
    <t>Hòn Chồng và Chung cư Vĩnh Phước</t>
  </si>
  <si>
    <t>Hòn Chồng và C.cư Vĩnh Phước</t>
  </si>
  <si>
    <t>Mai Xuân Thưởng và Vĩnh Xương</t>
  </si>
  <si>
    <t>Ngã ba đi nghĩa trang Hòn Dung  và hết thửa đất số 164, tờ bản đồ số 38 địa bàn Vĩnh Hòa cũ</t>
  </si>
  <si>
    <t>Giáp ranh địa bàn Vĩnh Lương cũ</t>
  </si>
  <si>
    <t>Đường Chợ Vĩnh Thọ (Chữ Đồng Tử)</t>
  </si>
  <si>
    <t>Lạc Thiện</t>
  </si>
  <si>
    <t>Đường Cù Huân (đường Kè Sông Cái cũ)</t>
  </si>
  <si>
    <t>Đường 2/4 (Cầu Xóm Bóng)</t>
  </si>
  <si>
    <t>Phạm Văn Đồng (Cầu Trần Phú)</t>
  </si>
  <si>
    <t>Đường vào Khu tập thể Nhà máy Z753</t>
  </si>
  <si>
    <t xml:space="preserve">Cuối đường </t>
  </si>
  <si>
    <t>Hải Nam</t>
  </si>
  <si>
    <t>Hồ Tùng Mậu</t>
  </si>
  <si>
    <t>Đường kè sông Cái</t>
  </si>
  <si>
    <t>Tôn Thất Tùng</t>
  </si>
  <si>
    <t>Hoàng Trinh (Nguyễn Biểu B1 cũ)</t>
  </si>
  <si>
    <t>Đường Chợ Cũ</t>
  </si>
  <si>
    <t>Đường số 2 (địa bàn Vĩnh Hải cũ)</t>
  </si>
  <si>
    <t>Hòn Chồng</t>
  </si>
  <si>
    <t>Tháp Bà</t>
  </si>
  <si>
    <t>Lang Liêu</t>
  </si>
  <si>
    <t>Hết thửa đất số 125 tờ bản đồ số 15 (359-602-4-(15)) địa bàn Vĩnh Phước cũ</t>
  </si>
  <si>
    <t>Lý Ông Trọng</t>
  </si>
  <si>
    <t>Dương Vân Nga</t>
  </si>
  <si>
    <t>Lý Phục Mang</t>
  </si>
  <si>
    <t>Hết thửa đất số 354 tờ bản đồ số 09 (359-602-4-(12)) địa bàn Vĩnh Phước cũ</t>
  </si>
  <si>
    <t>Mai An Tiêm</t>
  </si>
  <si>
    <t>Phúc Sơn và thửa đất số 28 tờ bản đồ số 15 (359-602-4-(15)) địa bàn Vĩnh Phước cũ</t>
  </si>
  <si>
    <t>Hết Chùa Hải Ấn và hết xưởng đóng tàu Composit</t>
  </si>
  <si>
    <t xml:space="preserve">Trung tâm du lịch suối khoáng nóng </t>
  </si>
  <si>
    <t xml:space="preserve">Đường Sắt </t>
  </si>
  <si>
    <t>Nguyễn Biểu</t>
  </si>
  <si>
    <t>Phan Phù Tiên</t>
  </si>
  <si>
    <t>Phạm Ngọc Thạch (Nguyễn Biểu B cũ)</t>
  </si>
  <si>
    <t>Trần Mai Ninh (trước đây 
Đường Chợ Cũ)</t>
  </si>
  <si>
    <t>Nguyễn Hiền</t>
  </si>
  <si>
    <t>Nguyễn Khánh Toàn</t>
  </si>
  <si>
    <t>Nguyễn Khánh Toàn (Nguyễn Biển B2 cũ)</t>
  </si>
  <si>
    <t>Trần Mai Ninh</t>
  </si>
  <si>
    <t>Hẻm 79 Củ Chi</t>
  </si>
  <si>
    <t>Hết trường TH Vĩnh Hải và thửa đất 127 (tở bản đồ 38)</t>
  </si>
  <si>
    <t>Cổng bệnh viện da liễu</t>
  </si>
  <si>
    <t>Chắn đường sắt</t>
  </si>
  <si>
    <t>Nguyễn Đình Chiểu</t>
  </si>
  <si>
    <t>Nguyễn Xiển</t>
  </si>
  <si>
    <t>Nhà Thờ</t>
  </si>
  <si>
    <t>Bắc cầu Trần Phú</t>
  </si>
  <si>
    <t>Ngã ba đường Phạm Văn Đồng nối với đường Ngô Văn Sở tại Khu dân cư Tây Mương - Đường Đệ</t>
  </si>
  <si>
    <t>Hết khu QH Biệt thự Đường Đệ</t>
  </si>
  <si>
    <t>Mũi Kê Gà</t>
  </si>
  <si>
    <t>Đoạn nối từ đường Phạm Văn Đồng (Amiama Reort) đến Quốc lộ 1A (qua địa bàn Vĩnh Hòa cũ)</t>
  </si>
  <si>
    <t>Phú Đức</t>
  </si>
  <si>
    <t>Ngã ba hẻm 42 Phú Đức</t>
  </si>
  <si>
    <t>Phú Xương</t>
  </si>
  <si>
    <t>Đến Cổng Đình Phú Xương</t>
  </si>
  <si>
    <t>Nguyễn Khuyến (KDC Nam Vĩnh Hải)</t>
  </si>
  <si>
    <t>Quảng Đức</t>
  </si>
  <si>
    <t>Đường nối từ đường Quảng Đức đến Cổng phụ Trường sỹ quan thông tin</t>
  </si>
  <si>
    <t>Sao Biển</t>
  </si>
  <si>
    <t>Tạ Quang Bửu</t>
  </si>
  <si>
    <t>Thân Nhân Trung (Đường Đệ cũ)</t>
  </si>
  <si>
    <t>Trần Kim Hùng</t>
  </si>
  <si>
    <t>Đường Kè Sông Cái</t>
  </si>
  <si>
    <t>Trần Mai Ninh (trước là đường Chợ Cũ)</t>
  </si>
  <si>
    <t xml:space="preserve">Phạm Tu (đường Vĩnh Xương cũ) </t>
  </si>
  <si>
    <t>Trường quân sự Tỉnh</t>
  </si>
  <si>
    <t>Khu dân cư A&amp;T</t>
  </si>
  <si>
    <t>Đội Cấn</t>
  </si>
  <si>
    <t>Sư Vạn Hạnh</t>
  </si>
  <si>
    <t>Thái Phiên</t>
  </si>
  <si>
    <t>Lương Ngọc Quyến</t>
  </si>
  <si>
    <t>Lương Văn Can</t>
  </si>
  <si>
    <t>Ngô Gia Khảm</t>
  </si>
  <si>
    <t>Nguyễn Cao</t>
  </si>
  <si>
    <t>Nguyễn Quyền</t>
  </si>
  <si>
    <t>Khu dân cư Nam Mai Xuân Thưởng</t>
  </si>
  <si>
    <t>Khu dân cư Đường Đệ - Vĩnh Hòa</t>
  </si>
  <si>
    <t>*Khu dân cư Tây Mương Đường Đệ (Khu Hòn Sện cũ)</t>
  </si>
  <si>
    <t>Đường Quy hoạch rộng từ 10m đến 13m (Đường Bùi Huy Bích, Trần Lư, Lê Công Hạnh, Nguyễn Địa Lô, Võ Văn Dũng, Nguyễn An, Hồ Sỹ Dương, Nguyễn Khoái)</t>
  </si>
  <si>
    <t>Đường Quy hoạch rộng trên 13m đến dưới 20m (Đường Triệu Quang Phục, Ngô Văn Sở)</t>
  </si>
  <si>
    <t>Đường Quy hoạch rộng từ 20m trở lên (Đường Trần Khát Chân, Lý Thái Tổ)</t>
  </si>
  <si>
    <t>*Khu dân cư Đông Mương Đường Đệ (Khu QH biệt thự Đường Đệ cũ)</t>
  </si>
  <si>
    <t>Đường Quy hoạch rộng từ 10m đến 13m (Đường Bùi Huy Bích, Nguyễn Bặc, Lê Văn Miến, Nguyễn Phi Khanh, Võ Hữu)</t>
  </si>
  <si>
    <t>Đường Quy hoạch rộng trên 13m (Đường Lý Thái Tổ, Nguyễn Dữ, Triệu Quốc Đạt, Triệu Quang Phục)</t>
  </si>
  <si>
    <t>*Khu tái định cư Hòn Đỏ</t>
  </si>
  <si>
    <t>Khu dân cư Nam Hòn Khô</t>
  </si>
  <si>
    <t xml:space="preserve">Đặng Nguyên Cẩn  </t>
  </si>
  <si>
    <t>Nguyễn Chích</t>
  </si>
  <si>
    <t>Thoại Ngọc Hầu</t>
  </si>
  <si>
    <t>Lê Nghị</t>
  </si>
  <si>
    <t>Hoàng Tăng Bí</t>
  </si>
  <si>
    <t>Ngô Lan Chi</t>
  </si>
  <si>
    <t>Nguyễn Duy Hiệu</t>
  </si>
  <si>
    <t>Nguyễn Thượng Hiền</t>
  </si>
  <si>
    <t>Ngã ba nối với hẻm 47 tổ 11 Hòa Trung và hết thửa 95, tờ bản đồ 41 địa bàn Vĩnh Hòa  cũ</t>
  </si>
  <si>
    <t>Khu dân cư Bắc Vĩnh Hải (địa bàn Vĩnh Hòa cũ)</t>
  </si>
  <si>
    <t>Đặng Thái Thân</t>
  </si>
  <si>
    <t>Trần Quang Diệu</t>
  </si>
  <si>
    <t>Đặng Tử Mẫn</t>
  </si>
  <si>
    <t>Võ Trường Toản</t>
  </si>
  <si>
    <t>Nguyễn Thành</t>
  </si>
  <si>
    <t>Trịnh Hoài Đức</t>
  </si>
  <si>
    <t>Khu dân cư Ba Làng</t>
  </si>
  <si>
    <t>Lê Văn Huân</t>
  </si>
  <si>
    <t>Nhà số 111 Lê Văn Huân (thửa 170, tờ bản đồ 53 địa bàn Vĩnh Hòa cũ)</t>
  </si>
  <si>
    <t>Trần Nguyên Đán (theo QH)</t>
  </si>
  <si>
    <t>Phó Đức Chính</t>
  </si>
  <si>
    <t>Sử Hy Nhan</t>
  </si>
  <si>
    <t>Mai Xuân Thưởng (theo QH)</t>
  </si>
  <si>
    <t>Nguyễn Khắc Viện</t>
  </si>
  <si>
    <t>Hết khu tập thể Công ty Dệt</t>
  </si>
  <si>
    <t>Khu dân cư Nam Rù Rì</t>
  </si>
  <si>
    <t>Đặng Minh Khiêm</t>
  </si>
  <si>
    <t>Lương Đắc Bằng</t>
  </si>
  <si>
    <t>Mai Lão Bạng</t>
  </si>
  <si>
    <t>Nguyễn Đức Thuận</t>
  </si>
  <si>
    <t>Nguyễn Phong Sắc</t>
  </si>
  <si>
    <t>Giáp Đài phát sóng phát thanh</t>
  </si>
  <si>
    <t>Khu dân cư tổ 32-33 địa bàn Vĩnh Thọ cũ</t>
  </si>
  <si>
    <t>Lô 19, 20, 21, 22 khu A và lô 12 khu C giáp đường số 1; lô 20, 21 khu C và lô 13, 14 khu D giáp đường số 2 (đã tính hệ số đất giáp ranh)</t>
  </si>
  <si>
    <t>Lô 7,8 khu B và lô 9 khu D giáp đường số 4</t>
  </si>
  <si>
    <t>Những lô còn lại (giáp đường quy hoạch số 1, 2, 3 lộ giới 10m)</t>
  </si>
  <si>
    <t>Đường Nguyễn Trác</t>
  </si>
  <si>
    <t>Cổng sau trường Đại học Thông tin Liên lạc</t>
  </si>
  <si>
    <t>Đường Quảng Đức</t>
  </si>
  <si>
    <t>Đường Trương Thị Kiến</t>
  </si>
  <si>
    <t>Đường Lê Nghị</t>
  </si>
  <si>
    <t>Đường Thoại Ngọc Hầu</t>
  </si>
  <si>
    <t>Đường Phan Thị Niên</t>
  </si>
  <si>
    <t>Đường T1</t>
  </si>
  <si>
    <t>Đường quy hoạch</t>
  </si>
  <si>
    <t>Khu đô thị mới Vĩnh Hòa</t>
  </si>
  <si>
    <t>Đường Quy hoạch rộng 28 m</t>
  </si>
  <si>
    <t>Đường Quy hoạch rộng 26 m</t>
  </si>
  <si>
    <t>Đường Quy hoạch rộng 20 m</t>
  </si>
  <si>
    <t>Đường Quy hoạch rộng 10m - 13 m</t>
  </si>
  <si>
    <t>Khu quy hoạch chợ Vĩnh Hải</t>
  </si>
  <si>
    <t>Đường có lộ giới 20m</t>
  </si>
  <si>
    <t>Khu quy hoạch nhà ở hộ gia đình quân nhân Nhà máy Z753 (địa bàn Vĩnh Hòa cũ)</t>
  </si>
  <si>
    <t>Đường Trần Thị Sớm</t>
  </si>
  <si>
    <t>Đường 2 tháng 4</t>
  </si>
  <si>
    <t>Đường Hồ Thị Mây</t>
  </si>
  <si>
    <t>Đường Đ5</t>
  </si>
  <si>
    <t>Đường Đ8</t>
  </si>
  <si>
    <t>Đường quy hoạch rộng 5m</t>
  </si>
  <si>
    <t xml:space="preserve"> </t>
  </si>
  <si>
    <t>Khu dân cư Nam Vĩnh Hải (địa bàn Vĩnh Hải  cũ)</t>
  </si>
  <si>
    <t>Đường quy hoạch rộng 11m</t>
  </si>
  <si>
    <t>Khu gia đình quân nhân ACC-Vĩnh Hoà</t>
  </si>
  <si>
    <t>Quốc lộ 1 đi qua địa bàn Vĩnh Phương cũ</t>
  </si>
  <si>
    <t>Đường vào thôn Đắc Lộc</t>
  </si>
  <si>
    <t>Từ đường vào thôn Đắc Lộc</t>
  </si>
  <si>
    <t xml:space="preserve"> Nam đèo Rù Rì</t>
  </si>
  <si>
    <t>Quốc lộ 1 đi qua địa bàn Vĩnh Lương cũ</t>
  </si>
  <si>
    <t xml:space="preserve">Từ ngã ba đèo Rù Rì </t>
  </si>
  <si>
    <t>Tiếp giáp Tịnh xá Ngọc Tòng và Xưởng chế biến của Công ty Đại Thuận</t>
  </si>
  <si>
    <t xml:space="preserve">Từ Tịnh xá Ngọc Tòng và Xưởng chế biến của Công ty Đại Thuận </t>
  </si>
  <si>
    <t>Giáp ngã ba đoạn nối Phạm Văn Đồng với Quốc lộ 1A</t>
  </si>
  <si>
    <t xml:space="preserve">Đoạn tiếp theo </t>
  </si>
  <si>
    <t xml:space="preserve">Đường Nguyễn Xiển từ chắn đường sắt đến Quốc lộ 1A (địa bàn Vĩnh Phương cũ) </t>
  </si>
  <si>
    <t xml:space="preserve">Từ chắn đường sắt </t>
  </si>
  <si>
    <t>Đoạn nối từ đường Phạm Văn Đồng đến Quốc lộ 1A (địa bàn Vĩnh Lương)</t>
  </si>
  <si>
    <t xml:space="preserve">Từ đường Phạm Văn Đồng </t>
  </si>
  <si>
    <t>Quốc lộ 1A (địa bàn Vĩnh Lương cũ)</t>
  </si>
  <si>
    <t>Từ giáp ranh địa bàn Vĩnh Hòa  cũ</t>
  </si>
  <si>
    <t>Trạm Thanh niên xung kích số 9 địa bàn Nha Trang cũ</t>
  </si>
  <si>
    <t xml:space="preserve">Từ Trạm Thanh niên xung kích số 9 địa bàn Nha Trang </t>
  </si>
  <si>
    <t>Quốc lộ 1C (đoạn cải tuyến đèo Rù Rì qua địa bàn Vĩnh Lương  cũ)</t>
  </si>
  <si>
    <t xml:space="preserve">Từ Quốc lộ 1A </t>
  </si>
  <si>
    <t>Giáp địa bàn Vĩnh Hòa cũ</t>
  </si>
  <si>
    <t>Đường Chính Hữu (Đường Hương lộ chính cũ)</t>
  </si>
  <si>
    <t xml:space="preserve">Từ Quốc lộ 1 A </t>
  </si>
  <si>
    <t>Giáp đường Giáp Văn Cương</t>
  </si>
  <si>
    <t>Giáp đường Phạm Văn Đồng</t>
  </si>
  <si>
    <t>Đường Quang Dũng (Đường Đồng Láng Nguyễn Viết Xuân cũ)</t>
  </si>
  <si>
    <t>Hết Công ty Việt Khánh (thửa 63, tờ bản đồ số 8)</t>
  </si>
  <si>
    <t>Đường thôn Cát Lợi</t>
  </si>
  <si>
    <t>Hết đường</t>
  </si>
  <si>
    <t>Nguyễn Phan Chánh (Đường Văn Hóa Lương Sơn cũ)</t>
  </si>
  <si>
    <t>Đường Thu Bồn (Đường Văn Đăng - Đồng Láng cũ)</t>
  </si>
  <si>
    <t>Từ Ngã ba Văn Đăng-Trạm Y tế địa bàn cũ</t>
  </si>
  <si>
    <t>Hết nhà ông Nguyễn Văn Tám (thửa 162, tờ bản đồ số 8a)</t>
  </si>
  <si>
    <t xml:space="preserve">Từ sau Nhà Ô Ng.V.Tám (thửa 162, tờ bản đồ số 8a) </t>
  </si>
  <si>
    <t>Đường trường Nguyễn Viết Xuân</t>
  </si>
  <si>
    <t>Đường Giáp Văn Cương (Đường Hương lộ chính cũ)</t>
  </si>
  <si>
    <t>Giáp đường Chính Hữu</t>
  </si>
  <si>
    <t>Đường Phan Trọng Tuệ (Đường Văn Đăng-Nhà Thờ cũ)</t>
  </si>
  <si>
    <t xml:space="preserve">Từ Nhà Thờ Lương Sơn </t>
  </si>
  <si>
    <t>Đường Phạm Văn Đồng</t>
  </si>
  <si>
    <t>Dương Khuê</t>
  </si>
  <si>
    <t xml:space="preserve">Quốc lộ 1A </t>
  </si>
  <si>
    <t>Chùa Nam Hải</t>
  </si>
  <si>
    <t>Đường Cửu Hàm</t>
  </si>
  <si>
    <t xml:space="preserve">Từ ngã 3 Đường Nguyễn Phan Chánh (sau nhà ông Nguyễn Minh Phương) (thửa số 36 tờ bản đồ 33) </t>
  </si>
  <si>
    <t>Đường Suối Ngang (Cát Lợi)</t>
  </si>
  <si>
    <t>Cuối đường bê tông (đến đất ông Nguyễn Khi) (thửa 85 tờ bản đồ 19)</t>
  </si>
  <si>
    <t>Đường Hoàng Minh Đạo</t>
  </si>
  <si>
    <t>Giáp nhà ông Lưu Văn Thoại (thửa 202 tờ bản đồ 29)</t>
  </si>
  <si>
    <t>Các đường còn lại</t>
  </si>
  <si>
    <t>Đường Nguyễn Lương Bằng (Đường Hương lộ địa bàn Vĩnh Phương cũ)</t>
  </si>
  <si>
    <t xml:space="preserve">Từ cầu Vĩnh Phương </t>
  </si>
  <si>
    <t>Quốc lộ 1A</t>
  </si>
  <si>
    <t>Đường Củ Chi</t>
  </si>
  <si>
    <t>Giáp đường Xuân Phong</t>
  </si>
  <si>
    <t>Đường Đắc Phú (Đắc Lộc cũ)</t>
  </si>
  <si>
    <t xml:space="preserve">Từ quốc lộ 1A </t>
  </si>
  <si>
    <t>Hết khu tái định cư thôn Đắc Lộc</t>
  </si>
  <si>
    <t>Đường thôn Tây</t>
  </si>
  <si>
    <t xml:space="preserve">Từ đường Nguyễn Lương Bằng </t>
  </si>
  <si>
    <t>Giáp ranh địa bàn Diên Phú cũ</t>
  </si>
  <si>
    <t>Đường thôn Trung</t>
  </si>
  <si>
    <t>Đường Xuân Phong</t>
  </si>
  <si>
    <t>Giáp bến đò Xuân Lạc</t>
  </si>
  <si>
    <t>Đường Xóm Suối</t>
  </si>
  <si>
    <t xml:space="preserve">Từ đường Xuân Phong </t>
  </si>
  <si>
    <t>Đường Đắc Lợi</t>
  </si>
  <si>
    <t xml:space="preserve">Từ đường Đắc Phú (Nhà ông Doanh, thửa 74 tờ bản đồ 34) </t>
  </si>
  <si>
    <t>Đường Thổ Châu</t>
  </si>
  <si>
    <t>Đường Đắc Tân</t>
  </si>
  <si>
    <t xml:space="preserve">Từ đường Đắc Phú (Nhà ông Nguyễn Sanh, thửa 112 tờ bản đồ số 34) </t>
  </si>
  <si>
    <t>Đường Dinh An</t>
  </si>
  <si>
    <t xml:space="preserve">Từ đường Đắc Tân </t>
  </si>
  <si>
    <t>Đường Gò Da</t>
  </si>
  <si>
    <t>Đường bờ sông thôn Trung</t>
  </si>
  <si>
    <t>Đường vào khu tập thể Nhà Máy sợi (đường Bắc Sơn nối dài cũ - địa bàn Vĩnh Phương cũ)</t>
  </si>
  <si>
    <t>Đường Lô 2 Khu A1</t>
  </si>
  <si>
    <t>Đường Lô 2 Khu A2</t>
  </si>
  <si>
    <t>Đường Lô 3 Khu A1</t>
  </si>
  <si>
    <t>Đường Bờ Sông thôn Đông</t>
  </si>
  <si>
    <t>Đường Sân Banh thôn Đông</t>
  </si>
  <si>
    <t>Đường Ván Hương thôn Trung</t>
  </si>
  <si>
    <t xml:space="preserve">Từ đường thôn Trung </t>
  </si>
  <si>
    <t>Đường Bờ Sông thôn Trung</t>
  </si>
  <si>
    <t>Đường Xóm Đình thôn Trung</t>
  </si>
  <si>
    <t>Giáp mương cấp 1 (thửa 273 tờ bản đồ 60) và đến đoạn nhà ông Phạm Lận (thửa 32 tờ bản đồ số 61)</t>
  </si>
  <si>
    <t>Đường Sân Banh thôn Đắc Lộc</t>
  </si>
  <si>
    <t xml:space="preserve">Từ đường Dinh An </t>
  </si>
  <si>
    <t>Đường Linh Cầm thôn Xuân Phong</t>
  </si>
  <si>
    <t>Đường Củ Chi và đến nhà ông Nguyễn Leo (thửa 169 tờ 67)</t>
  </si>
  <si>
    <t xml:space="preserve">Đường Dũ Dĩ 1 thôn Như Xuân 1 </t>
  </si>
  <si>
    <t xml:space="preserve">Đường Dũ Dĩ 2 thôn Như Xuân 1 </t>
  </si>
  <si>
    <t>Đường Kháng Chiến thôn Như Xuân 1</t>
  </si>
  <si>
    <t xml:space="preserve">Đoạn từ Quốc lộ 1A </t>
  </si>
  <si>
    <t xml:space="preserve">Đường Lò Vôi, thôn Như Xuân 2 </t>
  </si>
  <si>
    <t>Đường Hòn Óc, thôn Như Xuân 2</t>
  </si>
  <si>
    <t xml:space="preserve">Đường Bạch Mã thôn Đắc Lộc 1 </t>
  </si>
  <si>
    <t>Đường Soi Gáo thôn Xuân Phú</t>
  </si>
  <si>
    <t>Đường Xóm Mới</t>
  </si>
  <si>
    <t xml:space="preserve">Từ đường Thôn Trung </t>
  </si>
  <si>
    <t>Đường Soi Chàm</t>
  </si>
  <si>
    <t>Đường vào nghĩa trang địa bàn Vĩnh Phương cũ</t>
  </si>
  <si>
    <t>Đường Tân Thành</t>
  </si>
  <si>
    <t>Cuối đường (núi)</t>
  </si>
  <si>
    <t>Đường Xóm Chợ</t>
  </si>
  <si>
    <t>Đường Hòn Sưng Như Xuân</t>
  </si>
  <si>
    <t>Đường Hòn Lăng</t>
  </si>
  <si>
    <t xml:space="preserve">từ đường Đắc Phú </t>
  </si>
  <si>
    <t>Đường vào khu trường bắn</t>
  </si>
  <si>
    <t>Đường nhà ông Dương Xiết thôn Tây</t>
  </si>
  <si>
    <t xml:space="preserve">Đường thôn Tây (thửa 195 tờ bản đồ số 60) </t>
  </si>
  <si>
    <t>Đường thôn Tây (thửa 90 tờ bản đồ 60) và đến thửa 101 tờ bản đồ số 60)</t>
  </si>
  <si>
    <t>Đường vào khu Vĩnh Ngọc (bàn giao)</t>
  </si>
  <si>
    <t>Đường vào khu mỏ đá Tân Thành</t>
  </si>
  <si>
    <t>Đường Huỳnh Tuấn thôn Trung</t>
  </si>
  <si>
    <t>Đường Nguyễn Lương Bằng</t>
  </si>
  <si>
    <t>Đường thôn Tây - thôn Trung</t>
  </si>
  <si>
    <t xml:space="preserve">Từ đường thôn Trung (thửa 133 tờ bản đồ số 18) </t>
  </si>
  <si>
    <t>Đường phía sau khu phân lô A1, A2, B</t>
  </si>
  <si>
    <t>Đường lô 2 khu B</t>
  </si>
  <si>
    <t>Đường lô 3 khu B</t>
  </si>
  <si>
    <t>Đường lô 3 khu A2</t>
  </si>
  <si>
    <t>Đường Đắc Phú Đắc Lộc</t>
  </si>
  <si>
    <t xml:space="preserve">Khu tái định cư Đắc Lộc </t>
  </si>
  <si>
    <t>Nghĩa trang Đắc Lộc (thửa 22 tờ bản đồ số 03)</t>
  </si>
  <si>
    <t>Đường Thổ Châu Đắc Lộc</t>
  </si>
  <si>
    <t xml:space="preserve">Nhà ông Đỏ (thửa 146 tờ bản đồ số 35) </t>
  </si>
  <si>
    <t>Nhà ông Triết (thửa số 43, tờ bản đồ số 28)</t>
  </si>
  <si>
    <t xml:space="preserve">Khu tái định cư Như Xuân </t>
  </si>
  <si>
    <t>Đường số 1 quy hoạch rộng 5m</t>
  </si>
  <si>
    <t>Đường số 2 quy hoạch rộng 5m</t>
  </si>
  <si>
    <t>Đường số 3 quy hoạch rộng 4m</t>
  </si>
  <si>
    <t>PHƯỜNG BẮC NHA TRANG</t>
  </si>
  <si>
    <t>PHƯỜNG TÂY NHA TRANG</t>
  </si>
  <si>
    <t>Bà Triệu</t>
  </si>
  <si>
    <t>Bến Cá</t>
  </si>
  <si>
    <t xml:space="preserve">Phương Sài </t>
  </si>
  <si>
    <t>Hương lộ Ngọc Hiệp</t>
  </si>
  <si>
    <t xml:space="preserve">Thống Nhất </t>
  </si>
  <si>
    <t>Hải Đức</t>
  </si>
  <si>
    <t>Chùa Hải Đức</t>
  </si>
  <si>
    <t>Từ hết Tịnh xã Ngọc Trang cộng thêm 100m</t>
  </si>
  <si>
    <t xml:space="preserve">Lương Định Của (Hương Lộ 45 địa bàn Ngọc Hiệp cũ) </t>
  </si>
  <si>
    <t>Cầu Bà Vệ</t>
  </si>
  <si>
    <t>Ngô Sỹ Liên</t>
  </si>
  <si>
    <t>Nhân Vị</t>
  </si>
  <si>
    <t>Thủy Xưởng</t>
  </si>
  <si>
    <t>Phật Học</t>
  </si>
  <si>
    <t>Nhà số 328 Thống Nhất</t>
  </si>
  <si>
    <t>Nhà số 20 đường 23/10</t>
  </si>
  <si>
    <t>Phan Đình Giót</t>
  </si>
  <si>
    <t xml:space="preserve">Trần Quý Cáp </t>
  </si>
  <si>
    <t>Phương Sài</t>
  </si>
  <si>
    <t>Hết Chợ Phương Sơn và hết thửa đất số 103 tờ bản đồ 3 (356 599-3-(9)) thuộc địa bàn  Phương Sài cũ</t>
  </si>
  <si>
    <t>Thuỷ Xưởng</t>
  </si>
  <si>
    <t xml:space="preserve">Tô Vĩnh Diện </t>
  </si>
  <si>
    <t xml:space="preserve">Trần Đường </t>
  </si>
  <si>
    <t>Tô Vĩnh Diện</t>
  </si>
  <si>
    <t>Võ Văn Ký</t>
  </si>
  <si>
    <t>Khu dân cư Ngọc Sơn</t>
  </si>
  <si>
    <t>Khu dân cư, tái định cư Ngọc Hiệp</t>
  </si>
  <si>
    <t>Khu đô thị Vĩnh Điềm Trung (địa bàn Vĩnh Hiệp cũ, địa bàn Vĩnh Ngọc cũ)</t>
  </si>
  <si>
    <t>Đường Trần Hữu Duyệt</t>
  </si>
  <si>
    <t>Đường Hoàng Cầm</t>
  </si>
  <si>
    <t>Đường 19/5 (QH rộng 30m)</t>
  </si>
  <si>
    <t>Đường Gò Cây Sung</t>
  </si>
  <si>
    <t>Đường 23 tháng 10</t>
  </si>
  <si>
    <t xml:space="preserve">Đường còn lại (QH rộng 10m đến 20m) </t>
  </si>
  <si>
    <t>Đường Đỗ Văn Đức</t>
  </si>
  <si>
    <t>Đường Trần Quý Hai</t>
  </si>
  <si>
    <t>Đường Đàm Quang Trung</t>
  </si>
  <si>
    <t xml:space="preserve">Đường 19 tháng 5 </t>
  </si>
  <si>
    <t>Khu dân cư</t>
  </si>
  <si>
    <t>Đường Đặng Vũ Hiệp</t>
  </si>
  <si>
    <t>Đường Nguyễn Bá Phát</t>
  </si>
  <si>
    <t>Đường Quy hoạch rộng 9,5m</t>
  </si>
  <si>
    <t>Đường Đinh Văn Tuy</t>
  </si>
  <si>
    <t>Đường C3</t>
  </si>
  <si>
    <t>Đường Nguyễn Trung Hoài</t>
  </si>
  <si>
    <t>Đường Nguyễn Hữu Duyệt</t>
  </si>
  <si>
    <t>Đường Trần Văn Hai (A3)</t>
  </si>
  <si>
    <t>Đường Nguyễn Hữu Xuyến</t>
  </si>
  <si>
    <t>Khu tái định cư thuộc dự án Khu đô thị mới Phúc Khánh 1 (địa bàn Vĩnh Trung cũ)</t>
  </si>
  <si>
    <t>Đường quy hoạch 30m</t>
  </si>
  <si>
    <t>Khu tái định cư Vĩnh Trung - Vĩnh Thái</t>
  </si>
  <si>
    <t>Đường QH 30m</t>
  </si>
  <si>
    <t>Đường QH 20m</t>
  </si>
  <si>
    <t>Đường QH 16m</t>
  </si>
  <si>
    <t>Đường QH 14m</t>
  </si>
  <si>
    <t>Khu dân cư Phú Nông</t>
  </si>
  <si>
    <t>Đường Phú Nông</t>
  </si>
  <si>
    <t>Nhà Dân</t>
  </si>
  <si>
    <t>Đường 23/10 qua các xã của thành phố Nha Trang</t>
  </si>
  <si>
    <t>Cầu Dứa</t>
  </si>
  <si>
    <t xml:space="preserve">Từ Cầu Dứa </t>
  </si>
  <si>
    <t>Cầu Ông Bộ</t>
  </si>
  <si>
    <t xml:space="preserve">Đoạn từ Cầu sông Quán trường </t>
  </si>
  <si>
    <t>Tiếp giáp huyện Diên Khánh</t>
  </si>
  <si>
    <t>Đường Liên xã Vĩnh Hiệp - Vĩnh Ngọc (đường Gò Găng)</t>
  </si>
  <si>
    <t xml:space="preserve">Từ đường 19/5 khu Vĩnh Điềm Trung </t>
  </si>
  <si>
    <t>Thôn Phú Nông (Nhà ông Phạm Văn Nhân, thửa 5 tờ bản đồ số 1)</t>
  </si>
  <si>
    <t>Đường Cầu Dứa Phú Nông (đường liên xã Vĩnh Hiệp - Vĩnh Ngọc)</t>
  </si>
  <si>
    <t xml:space="preserve">Từ đường 23/10 (giáp ngã 3 cầu Dứa) </t>
  </si>
  <si>
    <t>Giáp thôn Phú Nông - Vĩnh Ngọc</t>
  </si>
  <si>
    <t>Đường Liên xã Vĩnh Hiệp - Vĩnh Thái</t>
  </si>
  <si>
    <t xml:space="preserve">Từ đường 23/10 </t>
  </si>
  <si>
    <t>Chắn đường sắt Vĩnh Châu</t>
  </si>
  <si>
    <t xml:space="preserve">Từ chắn đường sắt Vĩnh Châu </t>
  </si>
  <si>
    <t>Cầu Dài - Vĩnh Thái</t>
  </si>
  <si>
    <t>Đường Cầu Ké</t>
  </si>
  <si>
    <t>Giáp Ngã ba nhà ông Phạm An (thửa 74, tờ bản đồ số 13)</t>
  </si>
  <si>
    <t xml:space="preserve">Từ giáp Ngã ba nhà ông Phạm An (thửa 74, tờ bản đồ số 13) </t>
  </si>
  <si>
    <t>Giáp thôn Đồng Nhơn, địa bàn Vĩnh Trung cũ</t>
  </si>
  <si>
    <t>Đường ga Phú Vinh</t>
  </si>
  <si>
    <t xml:space="preserve">Từ bệnh viện giao thông </t>
  </si>
  <si>
    <t>Giáp Cầu Móng (thửa 143 tờ bản đồ số 14)</t>
  </si>
  <si>
    <t>Đường vào UB xã (tổ 7 )</t>
  </si>
  <si>
    <t>Giáp đường sắt</t>
  </si>
  <si>
    <t>Đường Tổ 16 thôn Vĩnh Điềm Thượng</t>
  </si>
  <si>
    <t>Giáp ngã ba nhà ông Nguyễn Tấn Lý (thửa 159 tờ bản đồ số 4)</t>
  </si>
  <si>
    <t>Đường Tổ 18 thôn Vĩnh Điềm Thượng</t>
  </si>
  <si>
    <t>Giáp sông Quán Trường (thửa 59 tờ bản đồ số 24)</t>
  </si>
  <si>
    <t>Đường Vĩnh Hiệp-Vĩnh Trung</t>
  </si>
  <si>
    <t>Vườn ươm 1 Vĩnh Hiệp (thửa 40 tờ bản đồ 11)</t>
  </si>
  <si>
    <t>Đường Cầu Dứa cũ</t>
  </si>
  <si>
    <t xml:space="preserve">Từ Cầu Dứa cũ (thửa 73 tờ bản đồ số 17) </t>
  </si>
  <si>
    <t>Giáp chợ Vĩnh Hiệp (thửa 39 tờ bản đồ số 16)</t>
  </si>
  <si>
    <t>Đường giáp ranh Vĩnh Thái Vĩnh Hiệp</t>
  </si>
  <si>
    <t xml:space="preserve">Từ cầu Dài (giáp nhà ông Lê Hùng Dũng) (thửa 261 tờ 16) </t>
  </si>
  <si>
    <t>Đường Tổ 6 (thôn Vĩnh Điềm Trung)</t>
  </si>
  <si>
    <t xml:space="preserve">Từ đường 23/10 (nhà ông Trần Văn Hoàng, thửa 128 tờ bản đồ 07) </t>
  </si>
  <si>
    <t>Nhà hàng Tân Cảnh (thửa số 01, tờ bản đồ 07)</t>
  </si>
  <si>
    <t>Đường Tổ 17 (thôn Vĩnh Điềm Thượng)</t>
  </si>
  <si>
    <t xml:space="preserve">Đường 23/10 </t>
  </si>
  <si>
    <t>Nhà ông Sào (thửa số 10 và 16 tờ bản đồ số 09)</t>
  </si>
  <si>
    <t>Đường Tổ 5 (thôn Vĩnh Điềm Trung)</t>
  </si>
  <si>
    <t>Nhà ông Khải (thửa 74 tờ bản đồ số 8)</t>
  </si>
  <si>
    <t>Đường đập Cầu Dứa</t>
  </si>
  <si>
    <t xml:space="preserve">Nhà hàng Hoàng Lan (thửa 111 tờ bản đồ số 17) </t>
  </si>
  <si>
    <t>Quanh nhà văn hóa xã</t>
  </si>
  <si>
    <t xml:space="preserve">Nhà hàng Hoàng Lan </t>
  </si>
  <si>
    <t>Nhà ông Lợi (thửa 199 tờ bản đồ số 17)</t>
  </si>
  <si>
    <t>Đường Tổ 11 và Tổ 12 (thôn Vĩnh Điềm Thượng)</t>
  </si>
  <si>
    <t xml:space="preserve">Nhà gác chắn đường sắt </t>
  </si>
  <si>
    <t>Các điểm rẻ cuối nhà ông Anh (thửa 25 tờ 15)</t>
  </si>
  <si>
    <t>Đường Tổ 13 (thôn Vĩnh Điềm Thượng) (Đường gom đường sắt)</t>
  </si>
  <si>
    <t xml:space="preserve">Đường Tổ 13 (thôn Vĩnh Điềm Thượng) </t>
  </si>
  <si>
    <t xml:space="preserve">Từ ngã rẽ Vĩnh Trung (thửa 408 tờ 14) </t>
  </si>
  <si>
    <t>Cuối đường (thửa 204 tờ 14)</t>
  </si>
  <si>
    <t>Đường dọc bờ kè sông Quán Trường</t>
  </si>
  <si>
    <t xml:space="preserve">Từ đường Võ Nguyên Giáp </t>
  </si>
  <si>
    <t>Đường sắt Bắc Nam</t>
  </si>
  <si>
    <t>Đường Trần Đức Thông</t>
  </si>
  <si>
    <t>Đường Liên Thôn</t>
  </si>
  <si>
    <t>Kè sông Tắc</t>
  </si>
  <si>
    <t>Đường Trần Văn Phương</t>
  </si>
  <si>
    <t xml:space="preserve">Các đường còn lại  </t>
  </si>
  <si>
    <t>Đường D30 kết nối đường 23/10 với đường Võ Nguyên Giáp</t>
  </si>
  <si>
    <t>Đường giáp ranh khu dân cư thôn Vĩnh Châu (Gò Cát) vơi khu đô thị Mỹ Gia (xã Vĩnh Hiệp)</t>
  </si>
  <si>
    <t>Đường tổ 8 thôn Vĩnh Châu</t>
  </si>
  <si>
    <t xml:space="preserve">Từ giáp đường Vĩnh Hiệp - Vĩnh Thái (thửa 167 tờ bản đồ 16) </t>
  </si>
  <si>
    <t>Nhà ông Võ Xuân Lộc (thửa 414 tờ bản đồ 17)</t>
  </si>
  <si>
    <t>Đường tổ 9 thôn Vĩnh Châu</t>
  </si>
  <si>
    <t xml:space="preserve">Điểm đầu giáp đường liên xã Vĩnh Hiệp Vĩnh Thái (thửa 204) </t>
  </si>
  <si>
    <t xml:space="preserve">Điểm cuối giáp thửa 51 tờ bản đồ </t>
  </si>
  <si>
    <t>Đường tổ 14 thôn Vĩnh Điềm Thượng - nhánh 1</t>
  </si>
  <si>
    <t xml:space="preserve">Từ giáp ngã 3 nhà ông Phạm An </t>
  </si>
  <si>
    <t>Nhà ông Phan Văn Sơn (thửa 173 tờ bản đồ 13)</t>
  </si>
  <si>
    <t>Đường tổ 14 thôn Vĩnh Điềm Thượng - nhánh 2</t>
  </si>
  <si>
    <t xml:space="preserve">Từ nhà ông Phạm Công Hậu (thửa 22 tờ bản đồ 21) </t>
  </si>
  <si>
    <t>Giáp cầu Phú Vinh</t>
  </si>
  <si>
    <t>Đường Lương Định Của (Hương lộ 45 cũ)</t>
  </si>
  <si>
    <t xml:space="preserve">Từ Chắn đường sắt Ngọc Hiệp </t>
  </si>
  <si>
    <t>Cầu Bến Ma</t>
  </si>
  <si>
    <t>Đường Liên xã Vĩnh Ngọc-Vĩnh Hiệp (Đường Gò Cây Sung, Đường liên thôn Phú Điềm Trung-Phú Nông cũ)</t>
  </si>
  <si>
    <t xml:space="preserve">Từ giáp ranh xã Vĩnh Hiệp (đường Gò Găng) </t>
  </si>
  <si>
    <t>Đường Cầu Dứa Phú Nông</t>
  </si>
  <si>
    <t xml:space="preserve">Từ đường Cầu Dứa Phú Nông </t>
  </si>
  <si>
    <t>Giáp ranh xã Vĩnh Thạnh</t>
  </si>
  <si>
    <t>Đường Cầu Dứa Phú Nông (đường Liên xã Vĩnh Ngọc – Vĩnh Hiệp)</t>
  </si>
  <si>
    <t xml:space="preserve">Từ đường Lương Định Của </t>
  </si>
  <si>
    <t>Giáp ranh xã Vĩnh Hiệp</t>
  </si>
  <si>
    <t>Đường thôn Hòn Nghê</t>
  </si>
  <si>
    <t xml:space="preserve">Từ đường Nguyễn Xiển </t>
  </si>
  <si>
    <t>Ngã 3 đường khu QH 1</t>
  </si>
  <si>
    <t xml:space="preserve">Từ ngã 3 đường khu QH 1 </t>
  </si>
  <si>
    <t>Đá chồng Hòn Nghê</t>
  </si>
  <si>
    <t xml:space="preserve">Từ Đá Chồng Hòn Nghê </t>
  </si>
  <si>
    <t>Cầu Gỗ Vĩnh Ngọc</t>
  </si>
  <si>
    <t>Đường thôn Xuân Lạc 1</t>
  </si>
  <si>
    <t xml:space="preserve">Từ Hương lộ 45 </t>
  </si>
  <si>
    <t>Ngã ba chùa Liên Hoa</t>
  </si>
  <si>
    <t xml:space="preserve">Từ ngã ba chùa Liên Hoa </t>
  </si>
  <si>
    <t>Giáp đường Xuân Lạc 1+2 (trung tâm văn hóa thể dục thể thao xã)</t>
  </si>
  <si>
    <t>Đường Xuân Lạc 1+2</t>
  </si>
  <si>
    <t>Ngã ba Trung tâm văn hóa thể dục thể thao xã</t>
  </si>
  <si>
    <t xml:space="preserve">Từ ngã ba Trung tâm văn hóa thể dục thể thao xã </t>
  </si>
  <si>
    <t>Giáp ranh khu du lịch Làng Tre</t>
  </si>
  <si>
    <t>Đường đi Nghĩa Trang</t>
  </si>
  <si>
    <t xml:space="preserve">Từ đường khu QH 1 </t>
  </si>
  <si>
    <t>Nghĩa trang Hòn Nghê</t>
  </si>
  <si>
    <t>Đường Gò Bà Đỡ</t>
  </si>
  <si>
    <t xml:space="preserve">Từ chắn đường sắt Ngọc Hiệp (Nguyễn Khuyến) </t>
  </si>
  <si>
    <t>Cầu gỗ Vĩnh Ngọc</t>
  </si>
  <si>
    <t>Đường bên hông chùa Liên Hoa (đường sông Cái)</t>
  </si>
  <si>
    <t xml:space="preserve">Từ đường Xuân Lạc 1 </t>
  </si>
  <si>
    <t>Giáp đường Xuân Lạc 1+2</t>
  </si>
  <si>
    <t>Đường lên bờ kè</t>
  </si>
  <si>
    <t>Giáp khu du lịch Làng Tre</t>
  </si>
  <si>
    <t>Đường liên xã Vĩnh Hiệp - Vĩnh Thạnh-Vĩnh Ngọc (chùa Như Ý)</t>
  </si>
  <si>
    <t>Giáp cổng angten truyền hình KTV</t>
  </si>
  <si>
    <t xml:space="preserve">Từ sau cổng angten truyền hình KTV </t>
  </si>
  <si>
    <t>Đường đi Truông Mít</t>
  </si>
  <si>
    <t xml:space="preserve">Từ ngã 3 trường mẫu giáo Xuân Ngọc </t>
  </si>
  <si>
    <t>Giáp đường đi nghĩa trang</t>
  </si>
  <si>
    <t>Đường cầu Bến Miểu</t>
  </si>
  <si>
    <t xml:space="preserve">Chắn đường sắt Nguyễn Khuyến </t>
  </si>
  <si>
    <t>Giáp đường thôn Hòn Nghê (nhà ông Huỳnh Văn Lịnh)</t>
  </si>
  <si>
    <t>Đường Xóm Chiếu</t>
  </si>
  <si>
    <t>Giáp đường liên xã Vĩnh Ngọc - Vĩnh Hiệp</t>
  </si>
  <si>
    <t>Đường Trạm điện Hòn Nghê 2</t>
  </si>
  <si>
    <t xml:space="preserve">Từ đường thôn Hòn Nghê </t>
  </si>
  <si>
    <t>Giáp ranh đường đi nghĩa trang</t>
  </si>
  <si>
    <t>Đường sân phơi Hòn Nghê 2</t>
  </si>
  <si>
    <t xml:space="preserve">Từ đường Trạm điện Hòn Nghê 2 </t>
  </si>
  <si>
    <t>Đường Nguyễn Mậu Tài</t>
  </si>
  <si>
    <t xml:space="preserve">Từ Nguyễn Xiển </t>
  </si>
  <si>
    <t>Ký túc xá Trường Cao đẳng Sư phạm Trung ương</t>
  </si>
  <si>
    <t>Đổi tên đường: "Đường Trường Cao đẳng Sư Phạm Trung ương" thành "Đường Nguyễn Mậu Tài"</t>
  </si>
  <si>
    <t>Mạng đường từ đường Bờ Kè đến đường Xuân Lạc 1+2 và các tuyến đường ngang, đường chữ U thông thương với nhau</t>
  </si>
  <si>
    <t>Mạng đường từ đường Xuân Lạc 1 đến đường Xuân Lạc 1+2 và các tuyến đường ngang, đường chữ U thông thương với nhau</t>
  </si>
  <si>
    <t>Mạng đường từ đường Lương Định Của đến đường Xuân Lạc 1+2 và các tuyến đường ngang, đường hình chữ U thông thương với nhau</t>
  </si>
  <si>
    <t>Mạng đường từ đường Lương Định Của đến đường Cầu Dứa - Phú Nông và các tuyến đường ngang, đường hình chữ U thông thương với nhau</t>
  </si>
  <si>
    <t>Mạng đường từ đường Lương Định Của đến đường Xóm Chiếu và các tuyến đường ngang, đường hình chữ U thông thương với nhau</t>
  </si>
  <si>
    <t>Mạng đường từ đường thôn Hòn Nghê đến đường Gò Bà Đỡ và các tuyến đường ngang, đường hình chữ U thông thương với nhau</t>
  </si>
  <si>
    <t>Đường Cầu Bè – Miểu Củ Chi</t>
  </si>
  <si>
    <t>Đường Hương lộ 45</t>
  </si>
  <si>
    <t>Đường Hương Lộ 45</t>
  </si>
  <si>
    <t xml:space="preserve">Từ cầu Bến Ma </t>
  </si>
  <si>
    <t>Ngã ba đường Trung tâm xã</t>
  </si>
  <si>
    <t xml:space="preserve">từ ngã ba đường Trung tâm xã </t>
  </si>
  <si>
    <t>Giáp ranh xã Vĩnh Trung</t>
  </si>
  <si>
    <t>Đường Cây Gáo</t>
  </si>
  <si>
    <t xml:space="preserve">Từ đường trung tâm xã </t>
  </si>
  <si>
    <t>Đường Miếu Bà</t>
  </si>
  <si>
    <t>Điều chỉnh đoạn đường: "Từ đường trung tâm xã đến đường Hà Huy Tập" thành "Từ đường trung tâm xã đến đường Miếu Bà"</t>
  </si>
  <si>
    <t>Đường đi cầu Vĩnh Phương</t>
  </si>
  <si>
    <t xml:space="preserve">Từ đường Hương lộ 45 </t>
  </si>
  <si>
    <t>Cầu Vĩnh Phương</t>
  </si>
  <si>
    <t>Đường Phú Bình</t>
  </si>
  <si>
    <t xml:space="preserve">Từ ngã ba trung tâm xã </t>
  </si>
  <si>
    <t>Đường Phú Trung</t>
  </si>
  <si>
    <t>Giáp đường trung tâm xã</t>
  </si>
  <si>
    <t>Đường Trung tâm xã (cây số 5)</t>
  </si>
  <si>
    <t>Giáp đường Hương lộ 45</t>
  </si>
  <si>
    <t>Đường tổ 2 Phú Trung 1</t>
  </si>
  <si>
    <t>Đổi tên đường: "Đường tổ 2 Phú Trung 2 - Từ đường trung tâm xã đến đường 23/10" thành  "Đường tổ 2 Phú Trung 1 - Từ đường trung tâm xã đến đường 23/10"</t>
  </si>
  <si>
    <t>Đường nghĩa trang Vĩnh Thạnh</t>
  </si>
  <si>
    <t xml:space="preserve">Từ Cầu Bè - Miểu Củ Chi </t>
  </si>
  <si>
    <t>Đường hương lộ 45</t>
  </si>
  <si>
    <t>Đường tổ 7 Phú Vinh</t>
  </si>
  <si>
    <t xml:space="preserve">Từ đường nghĩa trang Vĩnh Thạnh </t>
  </si>
  <si>
    <t>Đường Trung tâm Xã</t>
  </si>
  <si>
    <t>Đường Cây Sung</t>
  </si>
  <si>
    <t xml:space="preserve">Từ đường Cầu Bè-Miểu Củ Chi </t>
  </si>
  <si>
    <t>Đường Miếu Bà (thửa 33 tờ bản đồ số 06)</t>
  </si>
  <si>
    <t>Điều chỉnh tên: "Đường Miếu Bà (thửa 33 tờ bản đồ số 06)" thành "Đường Miếu Bà"</t>
  </si>
  <si>
    <t>Đường tổ 6 Phú Thạnh</t>
  </si>
  <si>
    <t xml:space="preserve">Từ đường Miếu Bà </t>
  </si>
  <si>
    <t>Điều chỉnh đoạn đường: "Từ đường Miếu Bà đến Hết Nhà bà Huỳnh Thị Anh (thửa 396 tờ bản đồ 03)" thành "Từ đường Miếu Bà Đến hết đường"</t>
  </si>
  <si>
    <t>Đường Cây Sung (thửa 82 tờ 24)</t>
  </si>
  <si>
    <t>Bổ sung thêm "Từ đường 23/10 đến đường Cây Sung (thửa 82 tờ 24)</t>
  </si>
  <si>
    <t>Đường Phú Thạnh 3 (vào Bệnh viện giao thông 6)</t>
  </si>
  <si>
    <t>Giáp Bệnh viện giao thông 6</t>
  </si>
  <si>
    <t>Đường tổ 9 Phú Thạnh</t>
  </si>
  <si>
    <t>Đường tổ 1 Phú Vinh</t>
  </si>
  <si>
    <t>Đường Liên xã Vĩnh Thạnh - Vĩnh Ngọc</t>
  </si>
  <si>
    <t>Đường Liên xã Vĩnh Thạnh-Vĩnh Ngọc</t>
  </si>
  <si>
    <t>Giáp ranh xã Vĩnh Ngọc</t>
  </si>
  <si>
    <t>Đường Nhà nghĩa Phú Trung</t>
  </si>
  <si>
    <t>Đường tổ 3 Phú Trung</t>
  </si>
  <si>
    <t xml:space="preserve">Từ đường Phú Trung </t>
  </si>
  <si>
    <t>Hết Nhà bà Thúy (thửa 64, tờ bản đồ số 22)</t>
  </si>
  <si>
    <t>Đường tổ 5, 6 Phú Vinh</t>
  </si>
  <si>
    <t>Hết nhà ông Thám (thửa 04, tờ bản đồ số 9)</t>
  </si>
  <si>
    <t>Đường tổ 5 Phú Trung</t>
  </si>
  <si>
    <t>Hết Nhà bà Nhàn (thửa 64 tờ bản đồ 22)</t>
  </si>
  <si>
    <t>Đường tổ 3 Phú Trung 2</t>
  </si>
  <si>
    <t>Hết nhà bà Hạnh</t>
  </si>
  <si>
    <t>Đường Sông Đình</t>
  </si>
  <si>
    <t xml:space="preserve">Ngã 3 đường Tổ 1 Phú Vinh (Gò Cây Sung -Vĩnh Thạnh) </t>
  </si>
  <si>
    <t>Nhà ông Ngô Văn Tăng (Vĩnh Ngọc) (thửa 423 tờ bản đồ 20)</t>
  </si>
  <si>
    <t>Đổi tên thành: Ngã ba đường bê tông quán Gió Cầu Bè  đến Nhà ông Ngô Văn Tăng (Vĩnh Ngọc) (thửa 423 tờ bản đồ 20) thành "Ngã 3 đường Tổ 1 Phú Vinh (Gò Cây Sung -Vĩnh Thạnh) đến Nhà ông Ngô Văn Tăng (Vĩnh Ngọc) (thửa 423 tờ bản đồ 20)"</t>
  </si>
  <si>
    <t>Đường Liên xã Vĩnh Hiệp-Vĩnh Thạnh-Vĩnh Ngọc</t>
  </si>
  <si>
    <t xml:space="preserve">Từ Cầu Bè Miễu Củ Chi </t>
  </si>
  <si>
    <t>Đường thôn Phú Vinh 2</t>
  </si>
  <si>
    <t xml:space="preserve">Từ ngã tư Lương Định Của (miếu Củ Chi) </t>
  </si>
  <si>
    <t>Giáp ranh xã Vĩnh Ngọc (khu dân cư Làng Tre)</t>
  </si>
  <si>
    <t>Đường giáp thôn Xuân Lạc 1</t>
  </si>
  <si>
    <t xml:space="preserve">Từ ngã ba Lương Định Của </t>
  </si>
  <si>
    <t>Đường Phú Thạnh 3</t>
  </si>
  <si>
    <t>Đường bên hông trường Lương Thế Vinh</t>
  </si>
  <si>
    <t xml:space="preserve">Từ đường Trung tâm xã </t>
  </si>
  <si>
    <t>Thửa số 43 tờ bản đồ số 3</t>
  </si>
  <si>
    <t>Đường Gò Đu – Diên An</t>
  </si>
  <si>
    <t xml:space="preserve">Từ ngã ba Gò Đu (thửa 33, tờ 28) </t>
  </si>
  <si>
    <t>Cầu Cháy - Diên An (thửa 34, tờ 34)</t>
  </si>
  <si>
    <t xml:space="preserve">Từ cầu bà Dụng (giáp Vĩnh Thạnh) (thửa 05 tờ bản đồ 21) </t>
  </si>
  <si>
    <t>Đường 23/10 (cầu ông Bộ) (thửa 50 tờ bản đồ 22)</t>
  </si>
  <si>
    <t>Đường thôn Võ Cạnh</t>
  </si>
  <si>
    <t xml:space="preserve">Từ đường 23/10 (thửa 603 tờ bản đồ 23) </t>
  </si>
  <si>
    <t>Ngã tư bến Đò (thửa 64 tờ bản đồ 23)</t>
  </si>
  <si>
    <t>Đường Võ Dõng</t>
  </si>
  <si>
    <t xml:space="preserve">Từ đường 23/10 (cầu ông Bộ) (thửa 311 tờ bản đồ số 23) </t>
  </si>
  <si>
    <t>Đường 23/10 (nhà ông Hồ Liến) (thửa 323 tờ bản đồ 23)</t>
  </si>
  <si>
    <t>Đường Thái Thông - Xuân Sơn</t>
  </si>
  <si>
    <t xml:space="preserve">Từ đường 23/10 (thửa 204, tờ bản đồ 25) </t>
  </si>
  <si>
    <t>Cầu Xuân Sơn (thửa 84, tờ bản đồ 30)</t>
  </si>
  <si>
    <t xml:space="preserve">Từ Cầu Xuân Sơn </t>
  </si>
  <si>
    <t>Chắn đường sắt (thửa 33, tờ bản đồ 40)</t>
  </si>
  <si>
    <t>Cầu Khum Vĩnh Thái</t>
  </si>
  <si>
    <t>Đường Xuân Sơn</t>
  </si>
  <si>
    <t xml:space="preserve">Từ Ngã ba Thái Thông-Xuân Sơn (Vườn ươm 1) (thửa 268 tờ bản đồ 30) </t>
  </si>
  <si>
    <t>Nhà ông Ngô Văn An (thửa 73, tờ bản đồ 38)</t>
  </si>
  <si>
    <t xml:space="preserve">Từ nhà ông Dương Hợi (thửa 157 tờ bản đồ 38) </t>
  </si>
  <si>
    <t>Nghĩa trang Hòn Chuông (thửa 545 tờ bản đồ 09)</t>
  </si>
  <si>
    <t xml:space="preserve">Từ nhà ông Ngô Tân (thửa 130, tờ bản đồ 38) </t>
  </si>
  <si>
    <t>Vườn ươm 2 (thửa 60, tờ bản đồ 39)</t>
  </si>
  <si>
    <t>Đường Xóm Gò</t>
  </si>
  <si>
    <t xml:space="preserve">Từ đường 23/10 (thửa 79 tờ bản đồ 5) </t>
  </si>
  <si>
    <t>Đường Thái Thông-Xuân Sơn (thửa 9 tờ bản đồ 30)</t>
  </si>
  <si>
    <t>Đường tổ 7</t>
  </si>
  <si>
    <t xml:space="preserve">Từ đường 23/10 (nhà ông Thừa) (thửa 135 tờ 24) </t>
  </si>
  <si>
    <t>Chợ Vĩnh Trung (thửa 121 tờ 24)</t>
  </si>
  <si>
    <t xml:space="preserve">Từ đường 23/10 (nhà ông Ngay) (thửa 127 tờ bản đồ 24) </t>
  </si>
  <si>
    <t>Nhà ông Huỳnh Xuân (thửa 64 tờ bản đồ 24)</t>
  </si>
  <si>
    <t xml:space="preserve">Từ đường 23/10 (chợ Vĩnh Trung) </t>
  </si>
  <si>
    <t>Đường Lương Định Của (hương lộ 45 cũ)</t>
  </si>
  <si>
    <t>Đường liên thôn Võ Cạnh-Võ Cang-Võ Dõng</t>
  </si>
  <si>
    <t xml:space="preserve">Từ đường 23/10 (Chùa Vĩnh Thọ) (thửa 195 tờ bản đồ 24) </t>
  </si>
  <si>
    <t>Sân vận động địa bàn Vĩnh Trung cũ (thửa 13, tờ bản đồ 30)</t>
  </si>
  <si>
    <t>Đường Tổ 15 Võ Cang (Đường Trại chăn nuôi)</t>
  </si>
  <si>
    <t xml:space="preserve">Cầu Xuân Sơn (thửa 84 tờ bản đồ 30) </t>
  </si>
  <si>
    <t>Đường liên thôn Võ Cạnh-Võ Cang-Võ Dõng (thửa 32, tờ bản đồ 29)</t>
  </si>
  <si>
    <t>Đường Tổ 12 Võ Cang</t>
  </si>
  <si>
    <t xml:space="preserve">Từ nhà bà Phùng Thị Hồng Đơn (thửa 109, tờ bản đồ 20) </t>
  </si>
  <si>
    <t>Cầu Gỗ-sông Cái (2 nhánh) (thửa 6 tờ bản đồ 20 và thửa 35 tờ bản đồ 19)</t>
  </si>
  <si>
    <t>Đường Tổ 4 Võ Dõng</t>
  </si>
  <si>
    <t xml:space="preserve">Từ đường thôn Võ Dõng (nhà ông Nhiệm) (thửa 295 tờ bản đồ 28) </t>
  </si>
  <si>
    <t>Đường thôn Võ Dõng (nhà ông Háo) (thửa 275 tờ bản đồ 28)</t>
  </si>
  <si>
    <t>Đường Tổ 21 Đồng Nhơn</t>
  </si>
  <si>
    <t xml:space="preserve">Cầu Khum (nhà Đỗ Công Phong) (thửa 110 tờ bản đồ 42) </t>
  </si>
  <si>
    <t>Cuối đường (thửa 26 tờ bản đồ 42)</t>
  </si>
  <si>
    <t xml:space="preserve">Nhà ông Phạm Gàn (thửa 148 tờ bản đồ 41) </t>
  </si>
  <si>
    <t>Cuối đường (thửa 84 tờ bản đồ 41)</t>
  </si>
  <si>
    <t>Đường thôn Võ Cang</t>
  </si>
  <si>
    <t xml:space="preserve">Từ đường 23/10 (thửa 125 tờ bản đồ 25) </t>
  </si>
  <si>
    <t>Nhà Phùng Thị Hồng Đơn (ngã ba) (thửa 109 tờ bản đồ 20)</t>
  </si>
  <si>
    <t>ĐỊA BÀN CAM RANH (CŨ)</t>
  </si>
  <si>
    <t>Bùi Thị Xuân</t>
  </si>
  <si>
    <t>Cao Minh Phi (địa bàn Cam Phúc Bắc cũ)</t>
  </si>
  <si>
    <t>Đến hết đường bê tông nhựa</t>
  </si>
  <si>
    <t>Nguyễn Trọng Kỷ</t>
  </si>
  <si>
    <t>-</t>
  </si>
  <si>
    <t>Đường 3/4</t>
  </si>
  <si>
    <t>Đường 22/8</t>
  </si>
  <si>
    <t>giáp nhà ông Hùng</t>
  </si>
  <si>
    <t>Đặng Tất (địa bàn Cam Phúc Nam cũ)</t>
  </si>
  <si>
    <t>Làng dân tộc</t>
  </si>
  <si>
    <t>Ngã ba đường xuống làng Cam Xuân</t>
  </si>
  <si>
    <t>Đường vào Nhà máy Thủy tinh (cũ)</t>
  </si>
  <si>
    <t>Cổng vào Nhà máy thủy tinh</t>
  </si>
  <si>
    <t>Tố Hữu (Đường lên Tịnh xá Ngọc Hòa)</t>
  </si>
  <si>
    <t>Kho Mễ Cốc</t>
  </si>
  <si>
    <t>Giáp ranh xã Cam Thành Bắc</t>
  </si>
  <si>
    <t>Đường vào Kho đạn 858</t>
  </si>
  <si>
    <t>Đường lên Nghĩa Phú (phía Nam giáp nhà bà Loan; phía Bắc giáp nhà ông Sâm)</t>
  </si>
  <si>
    <t>Giáp Nhà thờ Tin Lành và đường vào Tịnh xá Ngọc Mỹ (đường N5)</t>
  </si>
  <si>
    <t>đường Hà Huy Tập (ranh giới giữa 2 phường)</t>
  </si>
  <si>
    <t>Cổng km số 8</t>
  </si>
  <si>
    <t>Cổng km số 7</t>
  </si>
  <si>
    <t>Nguyễn Lương Bằng</t>
  </si>
  <si>
    <t>Ngã 5 (đường 22/8)</t>
  </si>
  <si>
    <t>Tỉnh lộ 9 và đường Trần Hưng Đạo</t>
  </si>
  <si>
    <t>Cầu Trà Long</t>
  </si>
  <si>
    <t>Cầu Đa</t>
  </si>
  <si>
    <t>Cầu Ba</t>
  </si>
  <si>
    <t>Giáp ranh địa bàn Cam Thịnh Đông cũ</t>
  </si>
  <si>
    <t>Lê Duẩn</t>
  </si>
  <si>
    <t>ngã 5 đường Hùng Vương</t>
  </si>
  <si>
    <t>Ngô Mây</t>
  </si>
  <si>
    <t>Lê Thánh Tông</t>
  </si>
  <si>
    <t>Hòa Do 1A - 1B</t>
  </si>
  <si>
    <t>Lê Lai (địa bàn Ba Ngòi cũ)</t>
  </si>
  <si>
    <t>Tỉnh lộ 9</t>
  </si>
  <si>
    <t>Đến Kè Trà Long</t>
  </si>
  <si>
    <t>Giáp khu dân cư Hòa Bình 2 (phía đông giáp Chùa Giác Hoa)</t>
  </si>
  <si>
    <t>Đường Điện Biên Phủ</t>
  </si>
  <si>
    <t>Đoạn còn lại</t>
  </si>
  <si>
    <t>Nguyễn Chí Thanh</t>
  </si>
  <si>
    <t>Tiếp giáp đất quốc phòng</t>
  </si>
  <si>
    <t>Nguyễn Tất Thành (phía Đông đường)</t>
  </si>
  <si>
    <t>Nguyễn Chí Thanh (ngã ba đường vào Vùng 4 HQ và đường Nguyễn Tất Thành)</t>
  </si>
  <si>
    <t>Hết đường hai chiều</t>
  </si>
  <si>
    <t>Giáp Đồi Dầu</t>
  </si>
  <si>
    <t>Giáp ranh địa bàn Cam Lâm cũ</t>
  </si>
  <si>
    <t>Nguyễn Tất Thành (phía Tây đường phân đoạn như phía Đông, giá đất các vị trí bằng 0,8 lần giá đất phía Đông đường)</t>
  </si>
  <si>
    <t>Hết chợ Mỹ Ca</t>
  </si>
  <si>
    <t>Đường hẻm (phía Bắc giáp nhà ông Phạm Văn Ái, phía Nam giáp nhà bà Trần Thị Chi)</t>
  </si>
  <si>
    <t>Phía Nam đến trạm biến áp, phía Bắc đến đường vào thôn Nghĩa Quý</t>
  </si>
  <si>
    <t>Giáp ranh địa bàn Cam Thành Nam cũ</t>
  </si>
  <si>
    <t>hết đất ông Dân Lợi</t>
  </si>
  <si>
    <t>Núi</t>
  </si>
  <si>
    <t>Cảng cá</t>
  </si>
  <si>
    <t>Cô nhi viện Sao Mai</t>
  </si>
  <si>
    <t>Tô Văn Ơn</t>
  </si>
  <si>
    <t>Tô Văn ơn</t>
  </si>
  <si>
    <t>Giáp cảng Ba Ngòi</t>
  </si>
  <si>
    <t>Ngã tư giáp nhà ông Mau</t>
  </si>
  <si>
    <t>Phạm Hùng</t>
  </si>
  <si>
    <t>Giáp nhà thờ Tin lành</t>
  </si>
  <si>
    <t>Nhà thờ Tin lành</t>
  </si>
  <si>
    <t>Giáp ranh xã Cam Phước Đông</t>
  </si>
  <si>
    <t>Phan Đội Châu</t>
  </si>
  <si>
    <t>Biển</t>
  </si>
  <si>
    <t>Cổng 377</t>
  </si>
  <si>
    <t>Trường Chinh</t>
  </si>
  <si>
    <t>Cảng số 4</t>
  </si>
  <si>
    <t>Phạm Ngọc Thạch, phường Cam Lộc</t>
  </si>
  <si>
    <t>Tôn Thất Tùng, phường Cam Lộc</t>
  </si>
  <si>
    <t>Lê Quý Đôn, phường Cam Lộc</t>
  </si>
  <si>
    <t>Đường Hai Bà Trưng (địa bàn Cam Phúc Nam cũ, R 16m)</t>
  </si>
  <si>
    <t>Hết đường BT nhựa (giáp đất ông Nguyễn Quốc Khánh)</t>
  </si>
  <si>
    <t>Khu Quy hoạch chia lô đất ở gia đình vùng 4 Hải quân:</t>
  </si>
  <si>
    <t>Đường số 1</t>
  </si>
  <si>
    <t>Đường số 1A</t>
  </si>
  <si>
    <t>Đường số 5B</t>
  </si>
  <si>
    <t>Đường số 3</t>
  </si>
  <si>
    <t>Đường số 4A</t>
  </si>
  <si>
    <t>Đường số 2A</t>
  </si>
  <si>
    <t>Đường số 5</t>
  </si>
  <si>
    <t>Đường số 5A</t>
  </si>
  <si>
    <t>Đường số 7</t>
  </si>
  <si>
    <t>Khu Quy hoạch 25 ha, địa bàn Cam Lộc cũ:</t>
  </si>
  <si>
    <t>Đường quy hoạch rộng trên 13m</t>
  </si>
  <si>
    <t>Đường quy hoạch rộng từ 13m trở xuống</t>
  </si>
  <si>
    <t>Đường Nguyễn Thiện Thuật (chỉ giới 13m)</t>
  </si>
  <si>
    <t>Đường Nguyễn Bính (chỉ giới 13m)</t>
  </si>
  <si>
    <t>giáp đường 22/8</t>
  </si>
  <si>
    <t>Đường Trần Bình Trọng (chỉ giới 13m)</t>
  </si>
  <si>
    <t>ngã 6 đường Lê Duẩn</t>
  </si>
  <si>
    <t>Đường Chế Lan viên</t>
  </si>
  <si>
    <t>Phạm Ngọc Thạch</t>
  </si>
  <si>
    <t>Khu QH dân cư góc đường Nguyễn Lương Bằng và Hùng Vương, phường Cam Phú:</t>
  </si>
  <si>
    <t>Đường quy hoạch 13m (khu A1, A2)</t>
  </si>
  <si>
    <t>Đường quy hoạch 13m (khu A3)</t>
  </si>
  <si>
    <t>Khu quy hoạch dân cư tổ dân phố Hòa Do 6A, địa bàn Cam Phúc Bắc cũ:</t>
  </si>
  <si>
    <t>Đường quy hoạch rộng 10m-13m</t>
  </si>
  <si>
    <t>Đường quy hoạch rộng 6m-7m</t>
  </si>
  <si>
    <t>Khu QH dân cư tổ dân phố Hòa Bình, địa bàn Cam Nghĩa cũ:</t>
  </si>
  <si>
    <t>Đường quy hoạch rộng 10m - 13m</t>
  </si>
  <si>
    <t>Đường quy hoạch rộng 6m</t>
  </si>
  <si>
    <t>Khu QH gia đình quân nhân Trung đoàn Công binh 293 tổ dân phố Hòa Do 6A, địa bàn Cam Phúc Bắc cũ:</t>
  </si>
  <si>
    <t>Khu quy hoạch dân cư khóm 2, địa bàn Cam Thuận cũ</t>
  </si>
  <si>
    <t>Đường D2</t>
  </si>
  <si>
    <t>Hết khu QH</t>
  </si>
  <si>
    <t>Nhà công vụ</t>
  </si>
  <si>
    <t>Các đường khu vực chợ thành phố, địa bàn Cam Thuận cũ</t>
  </si>
  <si>
    <t>Các đường trong chợ Mỹ Ca- Cam Nghĩa</t>
  </si>
  <si>
    <t>Thuộc các địa bàn Cam Phú, Cam Thuận, Cam Lộc, Cam Lợi, Cam Linh và Ba Ngòi cũ</t>
  </si>
  <si>
    <t>Thuộc các địa bàn Cam Nghĩa, Cam Phúc Bắc, Cam Phúc Nam cũ</t>
  </si>
  <si>
    <t>Đường K8, địa bàn Cam Phúc Nam cũ</t>
  </si>
  <si>
    <t>Đường Hùng Vương</t>
  </si>
  <si>
    <t>Trường THCS Chu Văn An</t>
  </si>
  <si>
    <t>Đường Hà Huy Tập (Rộng 14m)</t>
  </si>
  <si>
    <t>Đường Nguyễn Văn Cừ</t>
  </si>
  <si>
    <t>Đường Trần Đại Nghĩa, địa bàn Cam Lộc cũ</t>
  </si>
  <si>
    <t>Đường Nguyễn Thái Học</t>
  </si>
  <si>
    <t>Đường D3, địa bàn Cam Lộc cũ</t>
  </si>
  <si>
    <t>Đường Phan Chu Trinh</t>
  </si>
  <si>
    <t>Đường Hoàng Văn Thụ</t>
  </si>
  <si>
    <t>Đường Nghĩa Phú, địa bàn Cam Nghĩa cũ</t>
  </si>
  <si>
    <t>Giáp đường liên xã Cam Thành Nam-Cam Thành Bắc, địa bàn  Cam Lâm cũ</t>
  </si>
  <si>
    <t>Quốc lộ 1</t>
  </si>
  <si>
    <t>Đến biển</t>
  </si>
  <si>
    <t>Đường Tiền Giang, địa bàn Cam Lợi cũ</t>
  </si>
  <si>
    <t>Đường Nguyễn Trọng Kỷ</t>
  </si>
  <si>
    <t>Đường Trần Hưng Đạo</t>
  </si>
  <si>
    <t>Đường D1, địa bàn Cam Lộc cũ</t>
  </si>
  <si>
    <t>Đường Nguyễn Thị Minh Khai</t>
  </si>
  <si>
    <t>Khu dân cư Ngân hàng, địa bàn Cam Phú cũ</t>
  </si>
  <si>
    <t>Đường quy hoạch 7m</t>
  </si>
  <si>
    <t>Đường quy hoạch 6m</t>
  </si>
  <si>
    <t>Đường quy hoạch 5,5m</t>
  </si>
  <si>
    <t>Khu dân cư TDP Nghĩa Cam, địa bàn Cam Nghĩa cũ</t>
  </si>
  <si>
    <t>Đường quy hoạch 20m</t>
  </si>
  <si>
    <t>Đường quy hoạch 10m</t>
  </si>
  <si>
    <t>Khu dân cư Tố Hữu - Phan Chu Trinh, địa bàn Cam Lộc cũ</t>
  </si>
  <si>
    <t>Nguyễn Văn Cừ</t>
  </si>
  <si>
    <t>Trường tiểu học</t>
  </si>
  <si>
    <t>Khu dân cư tổ dân phố Nghĩa Phú, địa bàn Cam Nghĩa cũ</t>
  </si>
  <si>
    <t>Các lô tiếp giáp đường Nguyễn Công Trứ</t>
  </si>
  <si>
    <t>Các lô tiếp giáp đường số 2 địa bàn Cam Thành Nam cũ</t>
  </si>
  <si>
    <t>Đường quy hoạch 9m</t>
  </si>
  <si>
    <t>Khu QH dân cư tổ dân phố Hòa Bình (khu 2), địa bàn Cam Nghĩa cũ</t>
  </si>
  <si>
    <t>Đường quy hoạch 9m - 13m</t>
  </si>
  <si>
    <t>Khu 2, Vùng 4 Hải Quân, địa bàn Cam Nghĩa cũ</t>
  </si>
  <si>
    <t>Đường số 5 (QH 13m)</t>
  </si>
  <si>
    <t>Đường số 5C (QH 7m)</t>
  </si>
  <si>
    <t>Khu 3, Vùng 4 Hải Quân, địa bàn Cam Nghĩa cũ</t>
  </si>
  <si>
    <t>Đường số 5B (QH 13m)</t>
  </si>
  <si>
    <t>Hết khu dân cư</t>
  </si>
  <si>
    <t>Đường D2 địa bàn Cam Phúc Bắc cũ (chỉ giới 14m)</t>
  </si>
  <si>
    <t>Đường Trần Quang Khải, địa bàn Ba Ngòi cũ (chỉ giới 16m)</t>
  </si>
  <si>
    <t>giáp Tỉnh lộ 9</t>
  </si>
  <si>
    <t>Đường N3A (địa bàn Cam Nghĩa cũ, chỉ giới 16m)</t>
  </si>
  <si>
    <t>giáp Trường THCS Nguyễn Văn Trỗi</t>
  </si>
  <si>
    <t>Km0+279,56</t>
  </si>
  <si>
    <t>Km0+351,00</t>
  </si>
  <si>
    <t>Đường vào nhà thờ Nghĩa Phú (địa bàn Cam Nghĩa cũ)</t>
  </si>
  <si>
    <t>Đường bê tông nhựa</t>
  </si>
  <si>
    <t>Đường số 3 (giáp ranh địa bàn Cam Phú, Cam Thuận cũ)</t>
  </si>
  <si>
    <t>Đường và Mương Nguyễn Thị Minh Khai (hiện trạng bê tông và cống hộp)</t>
  </si>
  <si>
    <t>Đường vào chùa ông Lão</t>
  </si>
  <si>
    <t>Lê Thánh Tông nối dài</t>
  </si>
  <si>
    <t>Nguyễn Văn Huyên</t>
  </si>
  <si>
    <t>Nguyễn Duy Trinh</t>
  </si>
  <si>
    <t>Duy Tân</t>
  </si>
  <si>
    <t>Ngô Đức Diễn</t>
  </si>
  <si>
    <t>Đường 22 tháng 8</t>
  </si>
  <si>
    <t>Đường kè Trà Long</t>
  </si>
  <si>
    <t>Đường vào khu Kim Hòa</t>
  </si>
  <si>
    <t>Đường 3/3</t>
  </si>
  <si>
    <t>Cuối đường bê tông</t>
  </si>
  <si>
    <t>Khu phức hợp nghỉ dưỡng và giải trí KN Paradise</t>
  </si>
  <si>
    <t>Đường quy hoạch 50m</t>
  </si>
  <si>
    <t>Khu 1.5 (Đường D2)</t>
  </si>
  <si>
    <t>Đường quy hoạch 28m</t>
  </si>
  <si>
    <t>Khu 1.4 (Đường D29.1)</t>
  </si>
  <si>
    <t>Khu 3.3 (Đường N40, N21)</t>
  </si>
  <si>
    <t>Đường quy hoạch 24m</t>
  </si>
  <si>
    <t>Khu ZC3.1 (Đường N11A)</t>
  </si>
  <si>
    <t>Khu 3.3 (Đường D1.3)</t>
  </si>
  <si>
    <t>Khu ZC3 (Đường D3, D6, N1, N3, N5)</t>
  </si>
  <si>
    <t>Khu ZC3.1 (Đường D4, D3.2, N7A, N9A, N13)</t>
  </si>
  <si>
    <t>Khu 1.5 (Đường N14, N15, N43.1, N24)</t>
  </si>
  <si>
    <t>Khu 1.4 (Đường N56, N65)</t>
  </si>
  <si>
    <t>Khu 3.3 (Đường D20, D22)</t>
  </si>
  <si>
    <t>Đường quy hoạch 18m</t>
  </si>
  <si>
    <t>Khu ZC3 (Đường N2, N2A, N4A, N4, N6)</t>
  </si>
  <si>
    <t>Khu ZC3.1 (Đường N6A, N8A, N10A, N12A, N13A)</t>
  </si>
  <si>
    <t>Khu 1.5 (Đường N14A, N15A)</t>
  </si>
  <si>
    <t>Khu ZC3.1 (Đường N54, N54A, N58, N57, N57A, N60, N61, N62, N62A, N64, N64A, N66A, N66, N68A, N68)</t>
  </si>
  <si>
    <t>Khu 1.4 (Đường D29, D30, D32, D28, N53, N59, N63, N67, N52, N51, N51A, N55)</t>
  </si>
  <si>
    <t>Đường quy hoạch 15m</t>
  </si>
  <si>
    <t>Khu ZC3.1 (Đường D31)</t>
  </si>
  <si>
    <t>Khu 1.5 (Đường D14, N37A, N43B, N46, N49A, N43A, D23, N49, N36, N34, N32, N25)</t>
  </si>
  <si>
    <t>Khu 3.3 (Đường E10A, N46, D24, D17A, E11A, N27A, E13, N32A, N31, N26, N20, N19, N22, N30, N33, N35, N37, N38, D19B, N41, N44, N47, E16, E17, N48, N45, N42, E18, N39, N39A, E19, D19A, D19C)</t>
  </si>
  <si>
    <t>Đường quy hoạch 12m</t>
  </si>
  <si>
    <t>Khu 1.5 (Đường N23.1, N23.2)</t>
  </si>
  <si>
    <t>Khu tái định cư Khu 2 (phục vụ dự án Khu đô thị ven vịnh Cam Ranh)</t>
  </si>
  <si>
    <t>Đường QH rộng 13 m</t>
  </si>
  <si>
    <t>Đường QH rộng 15 m</t>
  </si>
  <si>
    <t>Đường QH rộng 17 m</t>
  </si>
  <si>
    <t>Đường QH rộng 20 m</t>
  </si>
  <si>
    <t>Đường QH rộng 23 m</t>
  </si>
  <si>
    <t>Khu tái định cư Khu 3 (phục vụ dự án Khu đô thị ven vịnh Cam Ranh)</t>
  </si>
  <si>
    <t>Đường QH rộng 21 m</t>
  </si>
  <si>
    <t>Đường QH rộng 28 m</t>
  </si>
  <si>
    <t>Khu dân cư - Tái định cư 115 đường Nguyễn Trọng Kỷ</t>
  </si>
  <si>
    <t>Đường QH rộng 30m</t>
  </si>
  <si>
    <t>Đường A12a, A12b, A14, B12, A16, A22, B13, A11, B2s (QH rộng 6m).</t>
  </si>
  <si>
    <t xml:space="preserve"> Đường A20 (QH rộng 7m).</t>
  </si>
  <si>
    <t>Khu tái định cư dọc đường N3A, tổ dân phố Mỹ Ca, địa bàn Cam Nghĩa cũ</t>
  </si>
  <si>
    <t xml:space="preserve">Đường N3A (QH 20m) </t>
  </si>
  <si>
    <t>Đường QH 14,5m</t>
  </si>
  <si>
    <t>Đường QH 10</t>
  </si>
  <si>
    <t>Đường QH 7m</t>
  </si>
  <si>
    <t>Khu dân cư - tái định cư đường Phạm Văn Đồng, địa bàn Cam Phú cũ</t>
  </si>
  <si>
    <t>Đường QH rộng 27m</t>
  </si>
  <si>
    <t>Đường QH rộng 20m</t>
  </si>
  <si>
    <t>Đường QH rộng 16m</t>
  </si>
  <si>
    <t>Đường QH rộng 13m</t>
  </si>
  <si>
    <t>Khu phân lô khu Xí nghiệp đường (cũ) tại TDP Hòa Do 6A, địa bàn Cam Phúc Bắc cũ</t>
  </si>
  <si>
    <t>Các lô giáp đường bê tông hiện hữu rộng 4m</t>
  </si>
  <si>
    <t>Đường D3 QH rộng 14m</t>
  </si>
  <si>
    <t>Thôn Suối Môn</t>
  </si>
  <si>
    <t>Khu vực Chợ mới xã</t>
  </si>
  <si>
    <t>1ĐB</t>
  </si>
  <si>
    <t xml:space="preserve">Từ ngã 3 đường Tỉnh lộ 9 và đường đi Suối Hai (đường liên thôn 2) </t>
  </si>
  <si>
    <t xml:space="preserve">Đầu tràn thứ nhất (nhà ông Đạt) </t>
  </si>
  <si>
    <t xml:space="preserve">Từ cuối tràn thứ nhất của đường liên thôn 2 </t>
  </si>
  <si>
    <t>Cổng làng văn hóa thôn Hòa Bình</t>
  </si>
  <si>
    <t xml:space="preserve">Đường liên thôn đi vào Hồ Suối Hành (đường nhựa) từ nhà ông Nguyễn Khánh Tình </t>
  </si>
  <si>
    <t xml:space="preserve">Cuối đường giáp khu đập Suối Hành </t>
  </si>
  <si>
    <t xml:space="preserve">Từ ngã ba nhà đất ông Cao Hữu Bình (xóm Vân Sơn) </t>
  </si>
  <si>
    <t>Ngã ba (đoạn cuối) đường Đồng Lát Sâu</t>
  </si>
  <si>
    <t>2ĐB</t>
  </si>
  <si>
    <t xml:space="preserve">Từ  ngã ba (đoạn cuối) đường Đồng Lát Sâu </t>
  </si>
  <si>
    <t xml:space="preserve">Nhà ông Phạm Đã (thuộc xóm Vân Sơn) </t>
  </si>
  <si>
    <t xml:space="preserve">Đường Đá Voi - Nông Phố (từ giáp ngã ba đường Tỉnh lộ 3 </t>
  </si>
  <si>
    <t>Ngã tư nhà ông Nguyễn Tiến Hùng)</t>
  </si>
  <si>
    <t xml:space="preserve">Các vị trí còn lại </t>
  </si>
  <si>
    <t>Thôn Thống Nhất</t>
  </si>
  <si>
    <t xml:space="preserve">Từ ngã 3 đườngTỉnh lộ 9 và đường đi Suối Hai (đường liên thôn 2) </t>
  </si>
  <si>
    <t xml:space="preserve">Từ ngã 3 đườngTỉnh lộ 9 và trụ sở UBND xã </t>
  </si>
  <si>
    <t xml:space="preserve">Ngã 3 đường sắt (Nhà văn hoá thiếu nhi) </t>
  </si>
  <si>
    <t xml:space="preserve">Từ cổng làng Văn hoá thống Nhất (đường liên thôn số 1) </t>
  </si>
  <si>
    <t xml:space="preserve">Tràn thứ 1 (nhà ông Nguyễn Văn Thơm) </t>
  </si>
  <si>
    <t xml:space="preserve">Từ cuối tràn thứ nhất của đường liên thôn 1 </t>
  </si>
  <si>
    <t>Cầu ông Mẫn</t>
  </si>
  <si>
    <t xml:space="preserve">Đường Đá Voi - Nông Phố (giáp ngã tư nhà ông Nguyễn Tiến Hùng </t>
  </si>
  <si>
    <t>Giáp suối (nhà bà Trương Thị Ngọc Châu)</t>
  </si>
  <si>
    <t>Thôn Tân Hiệp</t>
  </si>
  <si>
    <t>Đường vào ga Ngã Ba</t>
  </si>
  <si>
    <t xml:space="preserve">Từ ngã ba đường Tỉnh Lộ 9 và đường vào ấp bà Hùng </t>
  </si>
  <si>
    <t xml:space="preserve">Cầu sắt </t>
  </si>
  <si>
    <t xml:space="preserve">Từ cầu sắt </t>
  </si>
  <si>
    <t>Giáp ranh địa bàn Ba Ngòi cũ và địa bàn Cam Phước Đông cũ</t>
  </si>
  <si>
    <t>Thôn Trà Sơn</t>
  </si>
  <si>
    <t xml:space="preserve">Từ ngã ba đường Tỉnh Lộ 9 và đường vào đơn vị D90 </t>
  </si>
  <si>
    <t xml:space="preserve">Đầu xóm đá Voi </t>
  </si>
  <si>
    <t xml:space="preserve">Đường Đá Voi - Nông Phố (từ giáp suối (đất ông Trương Văn Long) </t>
  </si>
  <si>
    <t>Ngã ba Trường Tiểu học Cam Phước Đông 2)</t>
  </si>
  <si>
    <t>Thôn Hòa Bình</t>
  </si>
  <si>
    <t xml:space="preserve">Từ cổng làng văn hoá thôn Hoà Bình </t>
  </si>
  <si>
    <t xml:space="preserve">Cầu Suối Hành (giáp nhà ông Nguyễn Tuyến)  </t>
  </si>
  <si>
    <t xml:space="preserve">Từ giáp cầu nhà bà Lê Thị Hiên </t>
  </si>
  <si>
    <t>Cầu gỗ (nhà ông Nguyễn Phú Hòa)</t>
  </si>
  <si>
    <t>Thôn Hòa An</t>
  </si>
  <si>
    <t xml:space="preserve">Từ cầu Suối Hành (giáp nhà ông Nguyễn Tuyến) </t>
  </si>
  <si>
    <t>Ngã ba nhà Tình thương (Mái ấm Đại An)</t>
  </si>
  <si>
    <t xml:space="preserve">Từ ngã ba nhà Tình thương (Mái ấm Đại An) </t>
  </si>
  <si>
    <t>Nhà thờ Phú Phong</t>
  </si>
  <si>
    <t>Đường Đồng Lác Sâu (điểm đầu đường)</t>
  </si>
  <si>
    <t>Cống thoát nước nhà ông Nguyễn Trung</t>
  </si>
  <si>
    <t>Thôn Giải Phóng</t>
  </si>
  <si>
    <t>Xóm Hốc Gia</t>
  </si>
  <si>
    <t xml:space="preserve">Dọc theo đường sắt (Từ nhà ông Cao Thánh </t>
  </si>
  <si>
    <t xml:space="preserve">Đường Đá Voi - Nông Phố (từ giáp suối - nhà bà Trương Thị Ngọc Châu </t>
  </si>
  <si>
    <t>Giáp suối - đất ông Trương Văn Long)</t>
  </si>
  <si>
    <t>Xóm Suối Hai</t>
  </si>
  <si>
    <t xml:space="preserve">Đường Suối Hai (điểm đầu giáp ranh thôn Hoà Bình ''nhà đất ông Võ Quang Khanh" </t>
  </si>
  <si>
    <t>Ngã ba cuối đường "nhà đất bà Mấu Thị Lá")</t>
  </si>
  <si>
    <t>Dọc theo đường xóm  Suối Hai 
Nhánh 1: Từ nhà Bo Thị Xuyến đến nhà Mấu Tấn A.
Nhánh 2: Từ nhà Bo Bo Nhao đến nhà Mấu Văn Xuyên.</t>
  </si>
  <si>
    <t>Xóm Bà Hùng</t>
  </si>
  <si>
    <t xml:space="preserve">Dọc đường Bà Hùng điểm giáp ranh với thôn Tân Hiệp (kế nhà đất Đặng Hoài Thanh) </t>
  </si>
  <si>
    <t>Nhà Mấu Hồng Đen</t>
  </si>
  <si>
    <t xml:space="preserve">Đường liên thôn số 4 (đường bê tông) từ ngã ba đường Ấp bà Hùng và đường đi Suối Hai </t>
  </si>
  <si>
    <t xml:space="preserve">Ngã ba nhà sinh hoạt cộng đồng </t>
  </si>
  <si>
    <t xml:space="preserve">Từ nhà già làng Cao Sáu </t>
  </si>
  <si>
    <t xml:space="preserve">Nhà đất Bo Bo Đuối </t>
  </si>
  <si>
    <t>Xóm Mới</t>
  </si>
  <si>
    <t xml:space="preserve">Dọc đường Định canh Định cư </t>
  </si>
  <si>
    <t xml:space="preserve">Đường rẻ nhánh sau nhà sinh hoạt cộng đồng thôn Giải Phóng </t>
  </si>
  <si>
    <t xml:space="preserve">Đường liên thôn số 4 (đường đất) từ ngã 3 nhà sinh hoạt cộng đồng </t>
  </si>
  <si>
    <t xml:space="preserve">Giao đường Suối Hai (điểm Trường Tiểu học Cam Phước Đông) </t>
  </si>
  <si>
    <t>Xóm Đá Vôi</t>
  </si>
  <si>
    <t xml:space="preserve">Từ tràn </t>
  </si>
  <si>
    <t xml:space="preserve">Cuối đường Nông Phố-Đá Voi </t>
  </si>
  <si>
    <t xml:space="preserve">Từ nhà đất ông Mấu Bánh </t>
  </si>
  <si>
    <t>Cuối đương bê tông đất ông Hồng Xuân Lý</t>
  </si>
  <si>
    <t>Đường lên chùa Đại Giác</t>
  </si>
  <si>
    <t>Ngã 3 đường ấp bà Hùng - giáp phưương Ba Ngòi</t>
  </si>
  <si>
    <t>Khu tái định cư địa bàn Cam Phước Đông cũ phục vụ dự án Cao tốc Bắc - Nam, đoạn qua địa bàn thành phố Cam Ranh cũ</t>
  </si>
  <si>
    <t>Đường QH rộng 9,5m</t>
  </si>
  <si>
    <t>Các lô giáp đường bê tông thôn Giải Phóng (từ nhà sinh hoạt cộng đồng đến thửa 1104 tờ 33)</t>
  </si>
  <si>
    <t>3.1</t>
  </si>
  <si>
    <t>Tổ dân phố Quảng Phúc</t>
  </si>
  <si>
    <t xml:space="preserve">Đoạn từ Mỹ Ca -Vĩnh Cẩm </t>
  </si>
  <si>
    <t>Điều chỉnh tên "Thôn" thành "Tổ dân phố"
Theo công văn số 908/UBND ngày 15/08/2025</t>
  </si>
  <si>
    <t>3.2</t>
  </si>
  <si>
    <t>Tổ dân phố Hòa Do 7</t>
  </si>
  <si>
    <t xml:space="preserve">Từ đường Mỹ Ca -Vĩnh Cẩm </t>
  </si>
  <si>
    <t>Đường vận chuyển mía (đoạn nối từ đường Mỹ Ca-Vĩnh Cẩm đến đường vào mỏ đá)</t>
  </si>
  <si>
    <t>3.3</t>
  </si>
  <si>
    <t>Tổ dân phố Quảng Hòa</t>
  </si>
  <si>
    <t>Thôn Hòn Quy (trước đây là thôn Hoà Diêm 1)</t>
  </si>
  <si>
    <t/>
  </si>
  <si>
    <t xml:space="preserve">Đường vào núi Hòn Quy (Từ Quốc lộ 1 đến biển ) </t>
  </si>
  <si>
    <t xml:space="preserve">Đường xóm ông Hùng (Từ giáp đường vào núi Hòn Quy </t>
  </si>
  <si>
    <t xml:space="preserve">Lò vôi ông Thuận </t>
  </si>
  <si>
    <t xml:space="preserve">Đường lên nghĩa địa (Từ giáp Quốc lộ 1 </t>
  </si>
  <si>
    <t xml:space="preserve">Đường lên nghĩa địa (đoạn còn lại) </t>
  </si>
  <si>
    <t>Thôn Hòa Diêm (trước đây là thôn Hòa Diêm 2)</t>
  </si>
  <si>
    <t xml:space="preserve">Đường chợ Hoà Diêm (từ giáp Quốc lộ 1 đến chợ Hoà Diêm ) </t>
  </si>
  <si>
    <t xml:space="preserve">Đường liên xóm (Từ nhà ông Nguyễn Đước đến nhà ông Nguyễn Huấn) </t>
  </si>
  <si>
    <t xml:space="preserve">Đường đội 4. </t>
  </si>
  <si>
    <t xml:space="preserve">Đường đội 3 (từ Quốc lộ 1 đến nhà ông Bùi Xi) </t>
  </si>
  <si>
    <t xml:space="preserve">Đường Ngọc Sang (từ giáp đường sắt đến hết quán Ngọc Sang) </t>
  </si>
  <si>
    <t xml:space="preserve">Đường vào xóm biển (từ giáp đường Ngọc Sang đến nhà bà Tịnh) </t>
  </si>
  <si>
    <t xml:space="preserve">Từ tiếp giáp Quốc lộ 1A </t>
  </si>
  <si>
    <t>Nhà ông Tô Đình Hưng và ông Nguyễn Đăng Hòa</t>
  </si>
  <si>
    <t>Thôn Hòa Sơn (thôn Hòa Diêm 2)</t>
  </si>
  <si>
    <t xml:space="preserve">Đường chùa Hoà Vân (Từ Quốc lộ 1 đến giáp đường Quốc lộ 27B) </t>
  </si>
  <si>
    <t xml:space="preserve">Đường giếng tập trung (Từ Quốc lộ 1 đến giáp đường Quốc lộ 27B) </t>
  </si>
  <si>
    <t>Đường Đình Hòa Diêm (Từ Quốc lộ 1 đến nhà bà Nguyễn Thị Huệ)</t>
  </si>
  <si>
    <t xml:space="preserve">Đường từ nhà ông Huỳnh Văn Thể (từ giáp quốc lộ 27B) </t>
  </si>
  <si>
    <t>Nhà ông Lê Dũng</t>
  </si>
  <si>
    <t xml:space="preserve">Đường từ nhà ông Lê Dũng </t>
  </si>
  <si>
    <t>Nhà ông Nguyễn Thành Phụng</t>
  </si>
  <si>
    <t xml:space="preserve">Đường từ Quốc lộ 1A (nhà ông Lê Khương) </t>
  </si>
  <si>
    <t xml:space="preserve">Đường từ Quốc lộ 1A (nhà ông Đặng Mậu Nở) </t>
  </si>
  <si>
    <t>Nhà ông Lê Thanh Ngọc</t>
  </si>
  <si>
    <t>Thôn Hiệp Mỹ</t>
  </si>
  <si>
    <t>Đường Quán Cà phê Hoa Sen (từ giáp QL1A đến nhà ông Lê Minh Em)</t>
  </si>
  <si>
    <t xml:space="preserve">Đường liên xóm (Từ nhà ông Trần Thanh Thủy đến sông Võ Tá) </t>
  </si>
  <si>
    <t xml:space="preserve">Đường liên xóm (Từ nhà thờ giáo họ Hiệp Mỹ đến Nguyễn Hồng Sơn) </t>
  </si>
  <si>
    <t xml:space="preserve">Đường liên xóm (Từ nhà ông Trần Văn Anh đến sông Võ Tá) </t>
  </si>
  <si>
    <t>Thôn Hiệp Thanh</t>
  </si>
  <si>
    <t xml:space="preserve">Đường chợ Hiệp Thanh (từ giáp Quốc lộ 1 đến đìa nuôi tôm ) </t>
  </si>
  <si>
    <t xml:space="preserve">Đường chùa Thanh Hải (tiếp giáp Quốc lộ 1 đến chùa Thanh Hải) </t>
  </si>
  <si>
    <t xml:space="preserve">Đường ra bến ghe Hiệp Thanh (Từ tiếp giáp Quốc Lộ 1 đến biển ) </t>
  </si>
  <si>
    <t xml:space="preserve">Đường giữa thôn Hiệp Thanh (Tiếp giáp từ đường ra bến ghe đến đường chợ Hiệp Thanh) </t>
  </si>
  <si>
    <t>Thôn Mỹ Thanh</t>
  </si>
  <si>
    <t xml:space="preserve">Đường Trường Tiểu học Cam Thịnh 1 (từ tiếp giáp Quốc lộ 1 đến nhà bà Nguyễn Thị Dẹp) </t>
  </si>
  <si>
    <t xml:space="preserve">Đường liên xóm ông cường (Tiếp giáp đường Trường tiểu học đến giáp đường chợ) </t>
  </si>
  <si>
    <t xml:space="preserve">Đường chợ Mỹ Thanh (Từ tiếp giáp Quốc Lộ 1 đến nhà ông Võ Đừng) </t>
  </si>
  <si>
    <t xml:space="preserve">Đường Quai Mỏ (Từ tiếp giáp đường Quốc Lộ 1 đến nhà bà Mọi) </t>
  </si>
  <si>
    <t xml:space="preserve">Đường vào chùa Mỹ Thanh (Tứ tiếp giáp đường chợ đến nhà ông Lê) </t>
  </si>
  <si>
    <t xml:space="preserve">Đường vào Đình Mỹ Thanh </t>
  </si>
  <si>
    <t xml:space="preserve">Đường lên xóm Đào (Từ nhà ông Võ Đừng đến xóm đào) </t>
  </si>
  <si>
    <t>Xây dựng hạ tầng kỹ thuật Khu tái định cư Cam Thịnh Đông</t>
  </si>
  <si>
    <t>Đường QH rộng 10m (05 tuyến)</t>
  </si>
  <si>
    <t>Khu tái định cư Khu 1 (phục vụ dự án Khu đô thị ven vịnh Cam Ranh)</t>
  </si>
  <si>
    <t>Đường QH rộng 47 m</t>
  </si>
  <si>
    <t>Thôn Bình Ba (Bình Ba Đông, Bình Ba Tây)</t>
  </si>
  <si>
    <t>1MN</t>
  </si>
  <si>
    <t>Thôn Bình Hưng</t>
  </si>
  <si>
    <t>2MN</t>
  </si>
  <si>
    <t>Thôn Bình Lập</t>
  </si>
  <si>
    <t>Thôn Thịnh Sơn</t>
  </si>
  <si>
    <t>Đường Gom QH rộng 16m</t>
  </si>
  <si>
    <t>Đường G, L, M QH rộng 14m</t>
  </si>
  <si>
    <t>Địa bàn Cam Thịnh Đông cũ</t>
  </si>
  <si>
    <t>Địa bàn Cam Bình cũ</t>
  </si>
  <si>
    <t>Địa bàn Cam Lập cũ</t>
  </si>
  <si>
    <t>Địa bàn Cam Thịnh Tây cũ</t>
  </si>
  <si>
    <t>Khu tái định cư xã Cam Thịnh Tây phục vụ dự án Cao tốc Bắc - Nam, đoạn qua địa bàn thành phố Cam Ranh cũ</t>
  </si>
  <si>
    <t>QUỐC LỘ 1 ĐI QUA ĐỊA BÀN CAM THỊNH ĐÔNG CŨ</t>
  </si>
  <si>
    <t>Từ giáp ranh địa bàn Ba Ngòi cũ</t>
  </si>
  <si>
    <t>Hết sân bóng đá</t>
  </si>
  <si>
    <t>Trạm thu phí</t>
  </si>
  <si>
    <t>Cầu Nước Mặn</t>
  </si>
  <si>
    <t>Giáp ranh địa bàn Ninh Thuận cũ</t>
  </si>
  <si>
    <t>QUỐC LỘ 27B</t>
  </si>
  <si>
    <t>Từ Quốc lộ 1 đến đường sắt</t>
  </si>
  <si>
    <t xml:space="preserve">Từ Quốc lộ 1 </t>
  </si>
  <si>
    <t>Tiếp theo đến giáp ranh địa bàn Cam Thịnh Tây cũ</t>
  </si>
  <si>
    <t>Giáp ranh địa bàn Cam Thịnh Tây cũ</t>
  </si>
  <si>
    <t>Áp dụng giá đất phi nông nghiệp tại nông thôn</t>
  </si>
  <si>
    <t>TỈNH LỘ 3</t>
  </si>
  <si>
    <t>Đoạn nhà ông Lê Đình Thuyết (giáp ranh địa bàn Cam An Nam cũ, Cam Lâm cũ) đến rào chắn xe lửa</t>
  </si>
  <si>
    <t>Từ rào chắn xe lửa đến đường tỉnh lộ 9</t>
  </si>
  <si>
    <t>ĐƯỜNG TỈNH LỘ 9</t>
  </si>
  <si>
    <t>4.1</t>
  </si>
  <si>
    <t>Từ giáp địa bàn Ba Ngòi cũ đến đường ray số 2</t>
  </si>
  <si>
    <t>4.2</t>
  </si>
  <si>
    <t>Tiếp theo đến hết trụ sở UBND địa bàn Cam Phước Đông cũ</t>
  </si>
  <si>
    <t>4.3</t>
  </si>
  <si>
    <t>Tiếp theo đến giáp ranh địa bàn Cam Phước Tây cũ</t>
  </si>
  <si>
    <t>ĐƯỜNG MỸ CA - VĨNH CẨM</t>
  </si>
  <si>
    <t>5.1</t>
  </si>
  <si>
    <t>Từ ngã ba đi vào chùa Ông Lão lên đến giáp đường số 2 Cam Thành Nam (Nguyễn Công Trứ)</t>
  </si>
  <si>
    <t>5.2</t>
  </si>
  <si>
    <t>Tiếp theo đến ngã ba đường vào chợ Cam Thành Nam (đường liên thôn số 3)</t>
  </si>
  <si>
    <t>5.3</t>
  </si>
  <si>
    <t>Tiếp theo đến đường vào mỏ đá</t>
  </si>
  <si>
    <t>ĐƯỜNG LIÊN XÃ CAM THÀNH NAM - CAM THÀNH BẮC, ĐỊA BÀN CAM LÂM CŨ</t>
  </si>
  <si>
    <t>6.1</t>
  </si>
  <si>
    <t>Từ giáp đường Mỹ Ca - Vĩnh Cẩm đến giáp ranh xã Cam Thành Bắc, địa bàn Cam Lâm cũ</t>
  </si>
  <si>
    <t>Từ giáp đường Mỹ Ca - Vĩnh Cẩm đến ngã tư đường vào chợ</t>
  </si>
  <si>
    <t>Từ đường số 2 đến ngã ba (nhà ông Nguyễn Thu)</t>
  </si>
  <si>
    <t>ĐƯỜNG MỸ THANH - CAM LẬP</t>
  </si>
  <si>
    <t>Từ quốc lộ 1 đến giáp đường Hiệp Kiết - Bình Tiên</t>
  </si>
  <si>
    <t xml:space="preserve">Từ quốc lộ 1 </t>
  </si>
  <si>
    <t>Giáp đường Hiệp Kiết - Bình Tiên</t>
  </si>
  <si>
    <t>ĐƯỜNG LIÊN XÃ CAM THỊNH ĐÔNG - CAM THỊNH TÂY (Xóm Mới Cam Thịnh Tây)</t>
  </si>
  <si>
    <t>ĐƯỜNG LIÊN XÃ CAM THỊNH ĐÔNG - CAM LẬP</t>
  </si>
  <si>
    <t xml:space="preserve">Từ giáp đường liên xã Cam Thịnh Đông- Cam Lập </t>
  </si>
  <si>
    <t>Đập tràn</t>
  </si>
  <si>
    <t xml:space="preserve">Từ đập tràn </t>
  </si>
  <si>
    <t>Cầu Bến Ván</t>
  </si>
  <si>
    <t xml:space="preserve">Từ giáp cầu Bến Ván </t>
  </si>
  <si>
    <t>Trước UBND xã Cam Lập cũ</t>
  </si>
  <si>
    <t>ĐƯỜNG SỐ 2 LIÊN THÔN QUẢNG PHÚC - QUẢNG HÒA</t>
  </si>
  <si>
    <t>Từ Mỹ Ca - Vĩnh Cẩm đến ngã 4 nhà ông Bùi Tấn Ca</t>
  </si>
  <si>
    <t>Ngã 4 nhà ông Bùi Tấn Ca đến giáp ranh địa bàn Cam Thành Bắc, Cam Lâm cũ</t>
  </si>
  <si>
    <t>Đất phi nông nghiệp tại nông thôn: Vị trí 1, khu vực 1, hệ số 1,3</t>
  </si>
  <si>
    <t xml:space="preserve">ĐƯỜNG VÀO CHÙA ÔNG LÃO </t>
  </si>
  <si>
    <t>Từ đường Nguyễn Công Trứ đến hết đường bê tông nhựa</t>
  </si>
  <si>
    <t>ĐƯỜNG HIỆP KIẾT - BÌNH TIÊN</t>
  </si>
  <si>
    <t xml:space="preserve">Từ giáp đường Quốc lộ 1A </t>
  </si>
  <si>
    <t>Giáp ranh địa bàn Công Hải, huyện Thuận Bắc, tỉnh Ninh Thuận cũ</t>
  </si>
  <si>
    <t>Giáp ngã ba Nước Ngọt, Bình Lập, Bình Tiên</t>
  </si>
  <si>
    <t xml:space="preserve">Từ ngã ba Nước Ngọt, Bình Lập, Bình Tiên </t>
  </si>
  <si>
    <t>Địa bàn Ninh Hiệp cũ</t>
  </si>
  <si>
    <t>Đinh Tiên Hoàng (đường K10)</t>
  </si>
  <si>
    <t xml:space="preserve">Đường 16/7 </t>
  </si>
  <si>
    <t>Hết bệnh viện và Công an thị xã</t>
  </si>
  <si>
    <t>Sau bệnh viện và Công an thị xã</t>
  </si>
  <si>
    <t>Đường Bê tông</t>
  </si>
  <si>
    <t>Ngã ba Thạch Thành</t>
  </si>
  <si>
    <t>Đường Phủ cũ (thôn 7)</t>
  </si>
  <si>
    <t>Đường Bắc - Nam (giai đoạn 2)</t>
  </si>
  <si>
    <t xml:space="preserve">Đường Sông Cạn </t>
  </si>
  <si>
    <t>Giáp bờ kè Sông Dinh (quán Năm Sanh)</t>
  </si>
  <si>
    <t>Nhà ông Phan Min (thửa đất số 252 tờ BĐ 58)</t>
  </si>
  <si>
    <t>Lê Đình Thu</t>
  </si>
  <si>
    <t>Đường 16/7</t>
  </si>
  <si>
    <t>Đường vào trường Tiểu học số 2 (thôn 1)</t>
  </si>
  <si>
    <t>Đường từ Ngô Đến đến Ngã ba Thạch Thành (đường bê tông)</t>
  </si>
  <si>
    <t>Đường xung quanh chợ Mới (kể cả hai đoạn nối dài với đường Lê Lợi)</t>
  </si>
  <si>
    <t>Hết nhà số 24 Lê Lợi</t>
  </si>
  <si>
    <t>Đường Sông Cạn</t>
  </si>
  <si>
    <t>Nguyễn Huệ</t>
  </si>
  <si>
    <t>Lê Ngọc Bán</t>
  </si>
  <si>
    <t>Minh Mạng</t>
  </si>
  <si>
    <t>Trần Quý cáp</t>
  </si>
  <si>
    <t>Cống thuỷ lợi thôn 6</t>
  </si>
  <si>
    <t>Khu tập thể chi nhánh điện (cũ)</t>
  </si>
  <si>
    <t xml:space="preserve">Ngã ba Trung tâm </t>
  </si>
  <si>
    <t>Đến hết nhà thờ và nhà Văn hóa thị xã</t>
  </si>
  <si>
    <t>Chắn xe lửa</t>
  </si>
  <si>
    <t>Nguyễn Thị Ngọc Oanh</t>
  </si>
  <si>
    <t xml:space="preserve">Đường sông Cạn </t>
  </si>
  <si>
    <t>Cầu sắt</t>
  </si>
  <si>
    <t>Tân Định</t>
  </si>
  <si>
    <t>Phía Nam trường Đại học mở</t>
  </si>
  <si>
    <t>Thích Quảng Đức</t>
  </si>
  <si>
    <t>Trần Quốc Tuấn</t>
  </si>
  <si>
    <t>Nguyễn Thị Ngọc Oanh (Đường N3)</t>
  </si>
  <si>
    <t xml:space="preserve">Quốc lộ  IA  ngã ba trong  </t>
  </si>
  <si>
    <t>Nam Cầu Dinh</t>
  </si>
  <si>
    <t xml:space="preserve">Bắc Cầu Dinh </t>
  </si>
  <si>
    <t>Quốc lộ 1A ngã ba ngoài</t>
  </si>
  <si>
    <t>Trưng Trắc</t>
  </si>
  <si>
    <t xml:space="preserve"> Trần Quý Cáp </t>
  </si>
  <si>
    <t>Hết nhà số 24 đường Trưng Trắc</t>
  </si>
  <si>
    <t xml:space="preserve"> Sau nhà số 24 đường Trưng Trắc</t>
  </si>
  <si>
    <t>Đường sông Cạn</t>
  </si>
  <si>
    <t xml:space="preserve">Võ Tánh </t>
  </si>
  <si>
    <t>Ga Ninh Hoà</t>
  </si>
  <si>
    <t>Đường 2/4 (đường Bắc Nam cũ)</t>
  </si>
  <si>
    <t>Đường K11</t>
  </si>
  <si>
    <t xml:space="preserve">Nguyễn Thị Ngọc Oanh 
</t>
  </si>
  <si>
    <t>Điểm cuối KDC đường N.Thị Ngọc Oanh</t>
  </si>
  <si>
    <t>Đường nội bộ trong khu dân cư đường Nguyễn Thị Ngọc Oanh</t>
  </si>
  <si>
    <t>Quốc lộ 1A (áp dụng đối với phần diện tích thuộc địa bàn Ninh Hiệp cũ)</t>
  </si>
  <si>
    <t>Từ giáp đường Trần Quý Cáp ngã ba trong</t>
  </si>
  <si>
    <t>Nam cầu Phước Đa</t>
  </si>
  <si>
    <t>Bắc cầu Phước Đa</t>
  </si>
  <si>
    <t>Trường Đại học mở</t>
  </si>
  <si>
    <t>Giáp ranh địa bàn Ninh Đa cũ</t>
  </si>
  <si>
    <t>Tuyến tránh Quốc lộ 26</t>
  </si>
  <si>
    <t>Từ ngã ba trong</t>
  </si>
  <si>
    <t>Đến giáp đường gom phía Nam cầu vượt (đoạn qua địa bàn địa bàn Ninh Hiệp cũ và địa bàn Ninh Quang cũ)</t>
  </si>
  <si>
    <t>Hồ Thị Hạnh</t>
  </si>
  <si>
    <t>QL 1A</t>
  </si>
  <si>
    <t>Ngã ba thôn Thạch Thành</t>
  </si>
  <si>
    <t>Khu quy hoạch dân cư thôn 1</t>
  </si>
  <si>
    <t>Đường số N4</t>
  </si>
  <si>
    <t>Đường số N5</t>
  </si>
  <si>
    <t xml:space="preserve">Các đường quy hoạch rộng trên 13m </t>
  </si>
  <si>
    <t>Các đường quy hoạch rộng từ 13m trở xuống</t>
  </si>
  <si>
    <t xml:space="preserve">Những đường còn lại </t>
  </si>
  <si>
    <t xml:space="preserve">Các đường rộng trên 13m </t>
  </si>
  <si>
    <t>Các đường rộng từ 13m trở xuống</t>
  </si>
  <si>
    <t>Khu tái định cư thuộc dự án Đường Bắc Nam (giai đoạn 2)</t>
  </si>
  <si>
    <t>Đường số 4, Đường N7 (lộ giới 16m)</t>
  </si>
  <si>
    <t>Đường số 1 (lộ giới 11m)</t>
  </si>
  <si>
    <t>Đường số 2 (lộ giới 7m)</t>
  </si>
  <si>
    <t>Đường Bắc - Nam (đường 2/4 giai đoạn 2)</t>
  </si>
  <si>
    <t>Đường Hồ Thị Lành – TDP Vạn Thiện</t>
  </si>
  <si>
    <t>Bổ sung tuyến đường mới theo CV số 334/UBND ngày 30/07/2025</t>
  </si>
  <si>
    <t>Đường Nguyễn Xuân Cảnh đoạn đi từ Mỹ Lệ qua Phú Diêm</t>
  </si>
  <si>
    <t xml:space="preserve">Nhà ông Nguyễn Trận </t>
  </si>
  <si>
    <t>Cầu Bến Miễu</t>
  </si>
  <si>
    <t>Địa bàn Ninh Đa</t>
  </si>
  <si>
    <t>Quốc lộ IA đoạn qua địa bàn Ninh Đa</t>
  </si>
  <si>
    <t>Phía Bắc Cầu Mới</t>
  </si>
  <si>
    <t>Phía Nam Cầu Phước Đa</t>
  </si>
  <si>
    <t>Phía Bắc Cầu Phuớc Đa</t>
  </si>
  <si>
    <t>Đến hết thị đội</t>
  </si>
  <si>
    <t>Từ sau Thị Đội</t>
  </si>
  <si>
    <t>Đến hết ranh giới địa bàn Ninh Đa cũ</t>
  </si>
  <si>
    <t>Quốc lộ 26B đoạn qua địa bàn Ninh Đa cũ</t>
  </si>
  <si>
    <t>Đuờng Quốc lộ IA</t>
  </si>
  <si>
    <t>Đến giáp ranh địa bàn Ninh Thọ cũ</t>
  </si>
  <si>
    <t>Các tuyến đường chính trong phường:</t>
  </si>
  <si>
    <t>Đường Cầu Mới</t>
  </si>
  <si>
    <t>Quốc lộ IA</t>
  </si>
  <si>
    <t>Giáp địa bàn Ninh Phú cũ</t>
  </si>
  <si>
    <t>Đường Liên xã (Đường Hòn Hèo)</t>
  </si>
  <si>
    <t>Đường Cây Xăng Bà Na</t>
  </si>
  <si>
    <t>Hết nhà ông Ngô Dậy</t>
  </si>
  <si>
    <t>Đường nhà ông Chủng (Đường 16/7)</t>
  </si>
  <si>
    <t>Đường Hòn Hèo</t>
  </si>
  <si>
    <t>Đường Trường Chu Văn An</t>
  </si>
  <si>
    <t>Đoạn 1</t>
  </si>
  <si>
    <t>Cầu Bộng</t>
  </si>
  <si>
    <t>Đoạn 2</t>
  </si>
  <si>
    <t>Cuối đường núi Hòn Hèo</t>
  </si>
  <si>
    <t>Đường Hà Thanh (Đường Nguyễn Cụ)</t>
  </si>
  <si>
    <t>Đường Hòn Hèo-ngã ba Mỹ Lệ</t>
  </si>
  <si>
    <t>Đường Nhà ông Định</t>
  </si>
  <si>
    <t>Giáp ranh địa bàn Ninh Đông cũ</t>
  </si>
  <si>
    <t>Khu tái định cư Hà Thanh</t>
  </si>
  <si>
    <t>Đường giao thông lộ giới 17,5m</t>
  </si>
  <si>
    <t>III</t>
  </si>
  <si>
    <t>Địa bàn Ninh Đông cũ</t>
  </si>
  <si>
    <t>Thôn Quang Đông</t>
  </si>
  <si>
    <t xml:space="preserve"> Từ cầu sắt đến phía Nam cầu Đồn.
 Từ phía Đông nhà ông Luỹ đến phía Tây nhà ông Thô.
 Từ phía Bắc ngã ba mù u đến phía Bắc nhà ông Huỳnh Hữu Hoàng.
 Từ ngã ba nhà ông Đệ đến ngã ba nhà ông Thưa.
 Từ ngã ba cổng chùa Phước Long đến chùa.
 Từ ngã ba nhà ông Tuấn (Cấp) đến phía đông nhà ông Phạm Niên
 Từ ngã ba nhà ông Dư Thà đến phía đông nhà Trần Ngọc Hạp</t>
  </si>
  <si>
    <t>Thôn Phú Nghĩa</t>
  </si>
  <si>
    <t xml:space="preserve"> Từ phía Nam nhà ông Hàng Nhật Quang đến phía Bắc nhà ông Bùi Xuân Miên.
 Từ phía Đông ngã ba Phú Nghĩa đến phía Đông nhà ông Đình Hùng.</t>
  </si>
  <si>
    <t>Thôn Văn Định</t>
  </si>
  <si>
    <t xml:space="preserve"> Từ phía Đông đình Văn Định đến phía Bắc trạm xá cũ.
 Từ phía Nam gát nhiếp (nhà ông Bố) đến giáp ranh địa bàn Ninh Đa cũ.
 Từ phía Tây ngã ba đường bêtông trước nhà ông Vương đến giáp đường xe lửa.</t>
  </si>
  <si>
    <t>Thôn Phước Thuận</t>
  </si>
  <si>
    <t xml:space="preserve"> Từ phía Bắc trạm xá cũ đến phía Nam ngã ba Chùa Phước Thuận.
 Từ phía Đông ngã ba trước nhà ông Toàn đến phía Bắc nhà ông Thơm.
 Từ phía Đông nhà ông Gon đến hết nhà ông Siêng.</t>
  </si>
  <si>
    <t>Thôn Nội Mỹ</t>
  </si>
  <si>
    <t xml:space="preserve"> Từ phía Đông gò Hạt đến phía Tây đường sắt.
 Từ phía Bắc cống mương Văn Định đến giáp ranh địa bàn Ninh An cũ.</t>
  </si>
  <si>
    <t>Những vị trí còn lại của các thôn : Quang Đông, Phú Nghĩa, Văn Định</t>
  </si>
  <si>
    <t>Những vị trí còn lại của các thôn : Phước Thuận và Nội Mỹ (khu vực khó khăn, tính bằng 90% giá đất khu vực 2)</t>
  </si>
  <si>
    <t>IV</t>
  </si>
  <si>
    <t>Địa bàn Ninh Phụng</t>
  </si>
  <si>
    <t>Thôn Xuân Hòa 1</t>
  </si>
  <si>
    <t>Đoạn đường liên xã từ QL 26A đi địa bàn Ninh Trung cũ</t>
  </si>
  <si>
    <t>Đoạn đường liên xã từ QL 26A đi địa bàn Ninh Thân cũ</t>
  </si>
  <si>
    <t>Các vị trí còn lại của thôn</t>
  </si>
  <si>
    <t>Thôn Xuân Hòa 2</t>
  </si>
  <si>
    <t xml:space="preserve">Đoạn đường từ nhà ông Dũng Nghĩa Trừ </t>
  </si>
  <si>
    <t xml:space="preserve">Chợ Ninh Phụng </t>
  </si>
  <si>
    <t>Các đường QH khu dân cư ven chợ Ninh Phụng có chỉ giới xây dựng từ 6m trở lên</t>
  </si>
  <si>
    <t>Đoạn đường liên xã từ QL 26A đi trạm điện 110KV</t>
  </si>
  <si>
    <t>Thôn Nghi Phụng</t>
  </si>
  <si>
    <t xml:space="preserve">Thửa tiếp giáp đoạn từ nhà ông Khiết </t>
  </si>
  <si>
    <t>Trụ sở thôn Nghi Phụng</t>
  </si>
  <si>
    <t>Đoạn đường liên xã từ QL 26A đi địa bàn Ninh Thân cũ nối dài</t>
  </si>
  <si>
    <t>Thôn Vĩnh Phước</t>
  </si>
  <si>
    <t>Thôn Phú Bình</t>
  </si>
  <si>
    <t>Đoạn đường liên xã từ QL 26A đi địa bàn Ninh Trung cũ nối dài</t>
  </si>
  <si>
    <t>Đường liên thôn Vĩnh Phước - Phú Bình (mặt đường rộng 2,5 m)</t>
  </si>
  <si>
    <t>Thôn Điềm Tịnh</t>
  </si>
  <si>
    <t>Thôn Đại Cát 1</t>
  </si>
  <si>
    <t>Thôn Đại Cát 2</t>
  </si>
  <si>
    <t xml:space="preserve">Đoạn đường từ nhà ông Thành </t>
  </si>
  <si>
    <t>Ranh giới địa bàn Ninh Thân cũ</t>
  </si>
  <si>
    <t xml:space="preserve">Đoạn đường từ Trại thực nghiệm nuôi cá nước ngọt </t>
  </si>
  <si>
    <t>Đường giao thông thôn Đại Cát 2</t>
  </si>
  <si>
    <t>Từ Đường từ QL26</t>
  </si>
  <si>
    <t>Nhà ông Yến</t>
  </si>
  <si>
    <t>Các vị trí còn lại trong thôn</t>
  </si>
  <si>
    <t>PHƯỜNG NINH HÒA</t>
  </si>
  <si>
    <t>Địa bàn Ninh Diêm cũ</t>
  </si>
  <si>
    <t>Trương Công Kỉnh</t>
  </si>
  <si>
    <t>Hà Huy Tập (đường đi Dốc Lết cũ)</t>
  </si>
  <si>
    <t xml:space="preserve">Tỉnh lộ I </t>
  </si>
  <si>
    <t xml:space="preserve">Đoạn 1 </t>
  </si>
  <si>
    <t xml:space="preserve">Từ cầu Treo </t>
  </si>
  <si>
    <t>Giáp ranh địa bàn Ninh Thọ cũ</t>
  </si>
  <si>
    <t xml:space="preserve">Đoạn 2 </t>
  </si>
  <si>
    <t>Tỉnh lộ IA (Đường Hòn Khói)</t>
  </si>
  <si>
    <t>Ngã ba Ninh Diêm (giáp Chi nhánh Ngân hàng nông nghiệp Ninh Diêm và đường Lê Hồng Phong)</t>
  </si>
  <si>
    <t>Giáp ranh địa bàn Ninh Hải cũ</t>
  </si>
  <si>
    <t>Tỉnh lộ IB (Đường Lê Hồng Phong)</t>
  </si>
  <si>
    <t>Ngã ba Ninh Diêm (từ Chi nhánh Ngân hàng nông nghiệp Ninh Diêm và đường Hòn Khói)</t>
  </si>
  <si>
    <t>Giáp ranh địa bàn Ninh Thủy cũ (Cầu Bá Hà)</t>
  </si>
  <si>
    <t>Đường đi Dốc lết (Đường Hà Huy Tập)</t>
  </si>
  <si>
    <t>Hòn Khói</t>
  </si>
  <si>
    <t>Giáp ranh phường Ninh Hải (Khu du lịch Dốc Lết)</t>
  </si>
  <si>
    <t>Quốc lộ 26B đoạn qua phường Ninh Diêm</t>
  </si>
  <si>
    <t>Đường Phú Thọ 3</t>
  </si>
  <si>
    <t>Lê Hồng Phong (Cổng Làng văn hóa Phú Thọ 3)</t>
  </si>
  <si>
    <t>Cầu Đùi (giáp nhà ông Cao Tấn Thiện)</t>
  </si>
  <si>
    <t>Cầu Đình (Nhà ông Nguyễn Hữu Nhân)</t>
  </si>
  <si>
    <t>Giáp Quốc lộ 26B</t>
  </si>
  <si>
    <t>Đường 42m</t>
  </si>
  <si>
    <t>Giáp Tỉnh lộ 1</t>
  </si>
  <si>
    <t>Đến hết đường(Khu tái định cư Phú Thọ 2)</t>
  </si>
  <si>
    <t>Địa bàn Ninh Thủy cũ</t>
  </si>
  <si>
    <t>Tỉnh lộ IB đoạn qua địa bàn Ninh Thuỷ cũ (Lê Hồng Phong)</t>
  </si>
  <si>
    <t>Giáp Ninh Diêm (Cầu Bá Hà)</t>
  </si>
  <si>
    <t>Đến hết nhà máy Xi măng Hòn Khói</t>
  </si>
  <si>
    <t>Quốc lộ 26B đoạn qua địa bàn Ninh Thủy cũ</t>
  </si>
  <si>
    <t>Giáp đường Lê Quý Đôn</t>
  </si>
  <si>
    <t>Đến hết đường</t>
  </si>
  <si>
    <t>Từ đầu đường</t>
  </si>
  <si>
    <t>Giáp đường Lê Hồng Phong</t>
  </si>
  <si>
    <t>Các khu quy hoạch phân lô dân cư thuộc tổ dân phố Bá Hà 2 và tổ dân phố Phú Thạnh, địa bàn Ninh Thủy cũ</t>
  </si>
  <si>
    <t>Đường QH từ 20m trở lên</t>
  </si>
  <si>
    <t>Đường QH từ 13m đến dưới 20m</t>
  </si>
  <si>
    <t>Đường QH từ 8m đến dưới 13m</t>
  </si>
  <si>
    <t xml:space="preserve">Đường QH dưới 8m </t>
  </si>
  <si>
    <t>Khu tái định cư Ninh Thủy (khu N84):</t>
  </si>
  <si>
    <t>Các lô giáp đường Tỉnh lộ 1B (đoạn từ giáp Ninh Diêm đến hết nhà máy xi măng Hòn Khói)</t>
  </si>
  <si>
    <t>Đường quy hoạch D (lộ giới 37m)</t>
  </si>
  <si>
    <t>Đường quy hoạch G, F (lộ giới 21m)</t>
  </si>
  <si>
    <t>Đường quy hoạch K (lộ giới 15m)</t>
  </si>
  <si>
    <t>Đường quy hoạch B1, J1, J2, E, H (lộ giới 11m)</t>
  </si>
  <si>
    <t>Lô N82 N83 khu tái định cư địa bàn Ninh Thủy cũ</t>
  </si>
  <si>
    <t>Đường quy hoạch lộ giới 7,5m</t>
  </si>
  <si>
    <t>Địa bàn Ninh Hải cũ</t>
  </si>
  <si>
    <t>Tỉnh lộ IA đoạn qua phường Ninh Hải (Đường Hòn Khói)</t>
  </si>
  <si>
    <t>Đường đi Dốc Lết (Đường Hà Huy Tập)</t>
  </si>
  <si>
    <t>Cổng công ty Hiệp Thành Phát</t>
  </si>
  <si>
    <t>Giáp Đình Đông Hà</t>
  </si>
  <si>
    <t>Đoạn 3</t>
  </si>
  <si>
    <t>Từ đình Đông Hà</t>
  </si>
  <si>
    <t>Hết cổng Cảng Hòn Khói</t>
  </si>
  <si>
    <t>Tỉnh lộ 1A (Đường Hòn Khói)</t>
  </si>
  <si>
    <t>Hết nhà ông Nguyễn Hữu Hào</t>
  </si>
  <si>
    <t>Ngã ba Khách sạn Hoàng Long</t>
  </si>
  <si>
    <t>Cổng Khu du lịch Dốc Lết và Khu du lịch Cát Trắng</t>
  </si>
  <si>
    <t>Đường trong KDC Cát Trắng</t>
  </si>
  <si>
    <t>Đường Hà Huy Tập</t>
  </si>
  <si>
    <t>Cổng Khu du lịch Cát Trắng</t>
  </si>
  <si>
    <t>Đặng Vinh Hàm</t>
  </si>
  <si>
    <t>Đường Mê Linh</t>
  </si>
  <si>
    <t>Đến hết nhà ông Trần Phận</t>
  </si>
  <si>
    <t>Đặng Văn Hàm</t>
  </si>
  <si>
    <t>Giáp Công ty cá chẻm (Australiis)</t>
  </si>
  <si>
    <t>Đến đình tổ dân phố 8 Bình Tây</t>
  </si>
  <si>
    <t>Đường đi Đông Cát, Đông Hải</t>
  </si>
  <si>
    <t>Đoạn 1: đường đất (R 8m)</t>
  </si>
  <si>
    <t>Giáp ngã 3 Đông Cát</t>
  </si>
  <si>
    <t>Đoạn 2: đường đất và BTXM (R 7m, mặt BT 3,5m)</t>
  </si>
  <si>
    <t>Ngã 3 Đông Cát</t>
  </si>
  <si>
    <t>Hết chợ Đông Hải</t>
  </si>
  <si>
    <t>Đoạn 3: đường đất (R 8m)</t>
  </si>
  <si>
    <t>Từ cây xăng Quốc Tuấn</t>
  </si>
  <si>
    <t>Đến hết nhà ông Lía</t>
  </si>
  <si>
    <t>Đoạn 4: đường R 8m, mặt BTXM 4m</t>
  </si>
  <si>
    <t>Từ giáp nhà ông Lía</t>
  </si>
  <si>
    <t>Đến giáp Đồn Biên phòng Ninh Hải</t>
  </si>
  <si>
    <t>Đường cảnh sát biển</t>
  </si>
  <si>
    <t>Đoạn từ nhà sinh hoạt cộng đồng TDP 4-Đông Hà</t>
  </si>
  <si>
    <t>Đến giáp cảnh sát biển</t>
  </si>
  <si>
    <t>Đường BTXM</t>
  </si>
  <si>
    <t>Đoạn từ ngã 4 nhà ông Huỳnh Thị Nhị</t>
  </si>
  <si>
    <t>Đến ngã 3 đường đi Đông Cát</t>
  </si>
  <si>
    <t>Đường giao thông đến nhà máy đóng tàu STX (đoạn qua địa bàn Ninh Hải cũ)</t>
  </si>
  <si>
    <t>từ giáp ranh xã Ninh Thọ</t>
  </si>
  <si>
    <t>giáp tỉnh lộ 1B</t>
  </si>
  <si>
    <t>Địa bàn Ninh Phước cũ</t>
  </si>
  <si>
    <t>Thôn Mỹ Giang</t>
  </si>
  <si>
    <t>Thôn Ninh Yển</t>
  </si>
  <si>
    <t>Đảo Mỹ Giang (thôn Mỹ Giang)</t>
  </si>
  <si>
    <t>Thôn Ninh Tịnh</t>
  </si>
  <si>
    <t>Thôn Tây</t>
  </si>
  <si>
    <t>Thôn Đông</t>
  </si>
  <si>
    <t>PHƯỜNG ĐÔNG NINH HÒA</t>
  </si>
  <si>
    <t>Địa bàn Ninh Sim cũ</t>
  </si>
  <si>
    <t>Thôn Tân Khánh 1</t>
  </si>
  <si>
    <t>Thôn Tân Khánh 2</t>
  </si>
  <si>
    <t>Thôn Tân Lập</t>
  </si>
  <si>
    <t>Thôn Đống Đa</t>
  </si>
  <si>
    <t>Thôn Lam Sơn</t>
  </si>
  <si>
    <t xml:space="preserve">Thôn Nông Trường </t>
  </si>
  <si>
    <t>Địa bàn Ninh Tây cũ (MN)</t>
  </si>
  <si>
    <t>Thôn Xóm Mới</t>
  </si>
  <si>
    <t>Buôn Sim</t>
  </si>
  <si>
    <t>Buôn Lác</t>
  </si>
  <si>
    <t>Buôn Đung</t>
  </si>
  <si>
    <t>Buôn Tương</t>
  </si>
  <si>
    <t>Thôn Suối Mít</t>
  </si>
  <si>
    <t>Thôn Sông Búng</t>
  </si>
  <si>
    <t>PHƯỜNG TÂY NINH HÒA</t>
  </si>
  <si>
    <t>Địa bàn Ninh Hưng cũ</t>
  </si>
  <si>
    <t>Thôn Trường Lộc</t>
  </si>
  <si>
    <t>Từ cầu Sấu đến cầu Siêu; Từ ngã ba Bà Giảng đến cống ông Vỹ</t>
  </si>
  <si>
    <t>Từ cầu Môn đến Gò Sỏi và các tuyến đường liên xóm từ 3,5m đến 6m</t>
  </si>
  <si>
    <t>Các tuyến đường còn lại</t>
  </si>
  <si>
    <t xml:space="preserve">Đường liên xã Bình - Quang - Hưng cũ </t>
  </si>
  <si>
    <t xml:space="preserve">Từ Cầu Sấu (thôn Trường Lộc) </t>
  </si>
  <si>
    <t>Giáp Tỉnh lộ 5 (thôn Tân Hưng)</t>
  </si>
  <si>
    <t>Điều chỉnh tên đường: tên đường mới: "Đường liên xã Bình
- Quang – Hưng (cũ)" đường 
Theo công văn số 212/UBND ngày 18/08/2025</t>
  </si>
  <si>
    <t>Thôn Phú Đa</t>
  </si>
  <si>
    <t>Tuyến đường liên xóm từ nhà bà Võ Thị Lễ đến nhà bà Lưu Thị Đặng; từ nhà ông Dương Tấn Chức đến nhà ông Hồ Hinh và các tuyến đường liên xóm tiếp giáp đường liên thôn</t>
  </si>
  <si>
    <t>Các tuyến đường còn lại nhỏ hơn 3,5m</t>
  </si>
  <si>
    <t>Đường liên xã Ninh Hưng - Ninh Lộc cũ</t>
  </si>
  <si>
    <t xml:space="preserve">Cổng thôn Phú Đa (thôn Phú Đa) </t>
  </si>
  <si>
    <t>Giáp Tỉnh lộ 5 (Thôn Mỹ Lợi, xã Ninh Lộc cũ)</t>
  </si>
  <si>
    <t>Điều chỉnh tên đường: tên đường mới: "Đường liên xã Ninh Hưng - Ninh Lộc (cũ)" đường 
Theo công văn số 212/UBND ngày 18/08/2025</t>
  </si>
  <si>
    <t>Thôn Tân Hưng</t>
  </si>
  <si>
    <t>Đường Tỉnh lộ 5</t>
  </si>
  <si>
    <t>Từ phía nhà ông Võ Xanh đến đình Tân Hưng và từ nhà ông Xanh đến chợ; từ nhà bà Ngã đến nhà sinh hoạt cộng đồng thôn Tân Hưng</t>
  </si>
  <si>
    <t>Đường liên xã Bình
- Quang – Hưng (cũ)</t>
  </si>
  <si>
    <t>Từ phía tây cầu Siêu</t>
  </si>
  <si>
    <t>Bổ sung tuyến đường mới 
Theo công văn số 212/UBND ngày 18/08/2025</t>
  </si>
  <si>
    <t>Đường liên xã Ninh
Hưng - Ninh Tân
(cũ)</t>
  </si>
  <si>
    <t xml:space="preserve">UBND xã Ninh Hưng cũ (thôn Tân Hưng) </t>
  </si>
  <si>
    <t>Giáp Tỉnh lộ 5 (xã Ninh Tân)</t>
  </si>
  <si>
    <t>Điều chỉnh tên đường: tên đường mới: "Đường liên xã Ninh
Hưng - Ninh Tân
(cũ)" đường 
Theo công văn số 212/UBND ngày 18/08/2025</t>
  </si>
  <si>
    <t>Thôn Gò Sắn</t>
  </si>
  <si>
    <t>Các tuyến đường liên xóm từ 3,5m trở lên</t>
  </si>
  <si>
    <t xml:space="preserve">Các tuyến đường còn lại </t>
  </si>
  <si>
    <t>Thôn Phước Mỹ</t>
  </si>
  <si>
    <t xml:space="preserve">Tuyến đường liên xóm từ trụ sở thôn Phước Mỹ </t>
  </si>
  <si>
    <t>Nhà bà Đoạn Thị Cằng</t>
  </si>
  <si>
    <t>Thôn Phụng Cang</t>
  </si>
  <si>
    <t xml:space="preserve">Từ gò Thổ Mộ </t>
  </si>
  <si>
    <t>Nhà ông Phạn Thành Xuân</t>
  </si>
  <si>
    <t xml:space="preserve">Tuyến đường liên xóm từ nhà ông Đỗ Thành Vân </t>
  </si>
  <si>
    <t>Nhà ông Võ Văn Chỗ và từ nhà ông Nguyễn Trung đến nhà ông Lê Xoa</t>
  </si>
  <si>
    <t>Đường liên xã Ninh Hưng - Ninh Lộc (cũ)</t>
  </si>
  <si>
    <t>Từ gò Thổ Mộ</t>
  </si>
  <si>
    <t>Nhà ông Phạm Thành
Xuân (giáp ranh thôn Mỹ Lợi)</t>
  </si>
  <si>
    <t>Thôn Phú Hữu</t>
  </si>
  <si>
    <t xml:space="preserve">Từ giáp Quốc lộ 1A (Quán Quỳnh) </t>
  </si>
  <si>
    <t>Hết nhà ông Trần Văn Hẩm</t>
  </si>
  <si>
    <t>Những vị trí còn lại của thôn Phú Hữu</t>
  </si>
  <si>
    <t>Thôn Tân Ngọc</t>
  </si>
  <si>
    <t>Xóa bỏ tuyến đường 
Theo công văn số 212/UBND ngày 18/08/2025</t>
  </si>
  <si>
    <t>Thôn Tân Đảo</t>
  </si>
  <si>
    <t>Thôn Tân Thành</t>
  </si>
  <si>
    <t>Thôn Tân Phú</t>
  </si>
  <si>
    <t>Thôn Ngọc Diêm</t>
  </si>
  <si>
    <t>Thôn Vạn Thuận</t>
  </si>
  <si>
    <t xml:space="preserve">Từ nhà ông Trần Văn Hẩm </t>
  </si>
  <si>
    <t>Hết nhà ông Huỳnh Văn Thắng</t>
  </si>
  <si>
    <t>Những vị trí còn lại của thôn Vạn Thuận</t>
  </si>
  <si>
    <t>Thôn Mỹ Lợi</t>
  </si>
  <si>
    <t xml:space="preserve"> Từ phía Tây Cầu Cháy đến giáp địa bàn Ninh Hưng cũ.
 Từ Quốc lộ 1A đến hết nhà ông Đỗ Công Khanh</t>
  </si>
  <si>
    <t xml:space="preserve"> Từ phía Bắc nhà ông Đinh Bá Tạo đến hết nhà ông Nguyễn Văn Cao.
 Từ phía Tây trạm Kiểm Lâm đến hết nhà bà Lưu Thị Bao.
 Từ phía Tây trường tiểu học Mỹ Lợi đến hết nhà thờ họ Hồ.</t>
  </si>
  <si>
    <t>Thôn Tân Khê</t>
  </si>
  <si>
    <t>Hết nhà ông Hồ Thành</t>
  </si>
  <si>
    <t>Thôn Vạn Khê</t>
  </si>
  <si>
    <t xml:space="preserve">Từ Quốc lộ 1A hướng Tây Nam </t>
  </si>
  <si>
    <t>Hết nhà ông Lê Văn Đường.</t>
  </si>
  <si>
    <t xml:space="preserve">Đoạn từ Cầu Qué </t>
  </si>
  <si>
    <t>Cầu Hầm Voi</t>
  </si>
  <si>
    <t>Thôn Phong Thạnh</t>
  </si>
  <si>
    <t>Hết Cầu Hầm Voi.</t>
  </si>
  <si>
    <t>Thôn Ninh Đức</t>
  </si>
  <si>
    <t>Hết đình Ninh Đức.</t>
  </si>
  <si>
    <t xml:space="preserve">Đoạn từ nhà bà Nguyễn Thị Nùng Diệu </t>
  </si>
  <si>
    <t>Đình thôn Ninh Đức.</t>
  </si>
  <si>
    <t xml:space="preserve">Đoạn từ nhà ông Nguyễn Hữu Tuấn </t>
  </si>
  <si>
    <t>Trung tâm Văn hóa xã Ninh Lộc cũ</t>
  </si>
  <si>
    <t>Địa bàn Ninh Tân cũ (MN)</t>
  </si>
  <si>
    <t>Thôn Trung</t>
  </si>
  <si>
    <t>Thôn Nam</t>
  </si>
  <si>
    <t>Thôn Bắc</t>
  </si>
  <si>
    <t>PHƯỜNG NAM NINH HÒA</t>
  </si>
  <si>
    <t>Địa bàn Ninh An cũ</t>
  </si>
  <si>
    <t>Thôn Sơn Lộc</t>
  </si>
  <si>
    <t xml:space="preserve">Thôn Ngọc Sơn </t>
  </si>
  <si>
    <t>Thôn Ninh Ích</t>
  </si>
  <si>
    <t>Thôn Lạc Hòa</t>
  </si>
  <si>
    <t>Thôn Gia Mỹ</t>
  </si>
  <si>
    <t>Địa bàn Ninh Thọ cũ</t>
  </si>
  <si>
    <t>Thôn Lạc An</t>
  </si>
  <si>
    <t>Thôn Lạc Bình</t>
  </si>
  <si>
    <t>Thôn Bình Sơn</t>
  </si>
  <si>
    <t>Thôn Chánh Thanh</t>
  </si>
  <si>
    <t>Thôn Ninh Điền</t>
  </si>
  <si>
    <t>Giáp đường tỉnh lộ 7</t>
  </si>
  <si>
    <t>Thôn Xuân Phong</t>
  </si>
  <si>
    <t>Phía Tây nhà Bà Lê thị Chình.</t>
  </si>
  <si>
    <t>Thôn Lạc Ninh</t>
  </si>
  <si>
    <t xml:space="preserve">Từ đường STX </t>
  </si>
  <si>
    <t>Nhà bà Cao Thị Mâu</t>
  </si>
  <si>
    <t xml:space="preserve">Thôn Lạc Ninh </t>
  </si>
  <si>
    <t xml:space="preserve">Từ mương N3 </t>
  </si>
  <si>
    <t>Phía Tây nhà ông Trà Văn Nhơn.</t>
  </si>
  <si>
    <t>Khu TĐC Xóm Quán thôn Xuân Mỹ</t>
  </si>
  <si>
    <t xml:space="preserve">Đường quy hoạch trên 13m </t>
  </si>
  <si>
    <t>Khu TĐC Ninh Thủy thôn Chánh Thanh</t>
  </si>
  <si>
    <t>Đường quy hoạch 10m trong khu tái định cư (trừ đường tiếp giáp Quốc lộ 26B)</t>
  </si>
  <si>
    <t xml:space="preserve">Đường quy hoạch từ 13,5m </t>
  </si>
  <si>
    <t>26m trong khu tái định cư</t>
  </si>
  <si>
    <t>Khu TĐC Ngọc Sơn địa bàn Ninh Thọ - Ninh An</t>
  </si>
  <si>
    <t>Đường A hiện trạng 12 m (theo QH 14m, trong lộ giới đường vào nhà náy STX có QH 60m)</t>
  </si>
  <si>
    <t>Đường số 1, Đường số 3 và đường A (rộng 15,5m, đã hoàn chỉnh theo QH)</t>
  </si>
  <si>
    <t>Đường số 2, Đường B và đường C (rộng 13m, đã hoàn chỉnh theo QH)</t>
  </si>
  <si>
    <t xml:space="preserve">Đường C2 từ nhà ông Đỗ Mùi (thôn Lạc Bình) đến nhà bà Nguyễn Thị Thanh (thôn Lạc Ninh) </t>
  </si>
  <si>
    <t>Tỉnh lộ 7</t>
  </si>
  <si>
    <t xml:space="preserve">Từ đường tỉnh lộ 1A </t>
  </si>
  <si>
    <t>Giáp đường giao thông đến Nhà máy đóng tàu STX (đoạn qua địa bàn Ninh Thọ cũ)</t>
  </si>
  <si>
    <t>Các thôn 1, 2, 3</t>
  </si>
  <si>
    <t>Các thôn 4, 5, 6</t>
  </si>
  <si>
    <t>PHƯỜNG BẮC NINH HÒA</t>
  </si>
  <si>
    <t>Địa bàn Ninh Hà cũ</t>
  </si>
  <si>
    <t>Đường Bến Đò</t>
  </si>
  <si>
    <t>Giáp Quốc lộ 1</t>
  </si>
  <si>
    <t>Ngã Ba Hà liên</t>
  </si>
  <si>
    <t>Cầu Hộ</t>
  </si>
  <si>
    <t xml:space="preserve">Đường liên thôn Thuận Lợi - Mỹ Trạch (Lý Tự Trọng) </t>
  </si>
  <si>
    <t>Nhà ông Mai Khương</t>
  </si>
  <si>
    <t>Đuờng BTXM, nền 10, mặt 4m (Hồ Tùng Mậu)</t>
  </si>
  <si>
    <t>Từ Cổng chào Hậu Phước</t>
  </si>
  <si>
    <t>Giáp địa bàn Ninh Giang cũ</t>
  </si>
  <si>
    <t xml:space="preserve">Đường TDP Mỹ Trạch, BTXM, nền 6m, mặt 3,5m </t>
  </si>
  <si>
    <t>Nhà ông Âu</t>
  </si>
  <si>
    <t>Ngã ba Hà Liên</t>
  </si>
  <si>
    <t>Chùa Huệ Liên</t>
  </si>
  <si>
    <t>Đường trục thôn Tân Tế. BTXM, nền 6m, mặt 3m</t>
  </si>
  <si>
    <t>Cầu Đá</t>
  </si>
  <si>
    <t>Quốc lộ 1A đoạn qua địa bàn Ninh Hà cũ</t>
  </si>
  <si>
    <t>Giáp đường Bến Đò</t>
  </si>
  <si>
    <t>đường Lý Tự trọng</t>
  </si>
  <si>
    <t>Nhà ông Lê Văn Lợi (Mỹ Trạch)</t>
  </si>
  <si>
    <t>Giáp QL 1A (Núi Đất Ninh Quang)</t>
  </si>
  <si>
    <t>Nhà ông Mai Hữu Sung (giáp đường Bến Đò)</t>
  </si>
  <si>
    <t>Nhà ông Nguyễn Châu (giáp đường Hồ Tùng Mậu)</t>
  </si>
  <si>
    <t>Đường BTXM (TDP Thuận Lợi) (Đề xuất TĐ: Cao Hữu Đính)</t>
  </si>
  <si>
    <t>Nhà ông Võ Minh Quang (giáp đường Bến Đò)</t>
  </si>
  <si>
    <t>Nhà bà Trần Thị Liên Hoa</t>
  </si>
  <si>
    <t>Nhà ông Lê Thông (giáp đường Bến Đò)</t>
  </si>
  <si>
    <t>Nhà Trần Đăng</t>
  </si>
  <si>
    <t>Đường BTXM (TDP Thuận Lợi)</t>
  </si>
  <si>
    <t>Nhà bà Nguyễn Thị Diệu Lai (giáp đường Bến Đò)</t>
  </si>
  <si>
    <t>Nhà ông Lương Công Tiến</t>
  </si>
  <si>
    <t>Đường BTXM liên TDP Thuận Lợi - Hậu Phước</t>
  </si>
  <si>
    <t>Nhà ông Nguyễn Yên (Thuận Lợi)</t>
  </si>
  <si>
    <t>Nhà bà Gia (Hậu Phước)</t>
  </si>
  <si>
    <t>Quốc lộ IA đoạn qua địa bàn Ninh Giang cũ</t>
  </si>
  <si>
    <t>Ngã Ba trong</t>
  </si>
  <si>
    <t>Phía Nam Cầu mới</t>
  </si>
  <si>
    <t>Từ cầu mới (Quốc Lộ 1A) từ, nối tiếp đường Nguyễn Trường Tộ, địa bàn Ninh Hiệp cũ</t>
  </si>
  <si>
    <t>Hồ Tùng Mậu (ngã Ba Phong Phú)</t>
  </si>
  <si>
    <t>Giáp địa bàn Ninh Hà cũ</t>
  </si>
  <si>
    <t>Ngã 3 Phú Thạnh</t>
  </si>
  <si>
    <t>Nhà sinh hoạt cộng đồng thôn Mỹ Chánh</t>
  </si>
  <si>
    <t>Cầu ông Dẹp Ninh Phú</t>
  </si>
  <si>
    <t>Từ Nguyễn Trường Tộ (trạm bơm nhà ông Nên)</t>
  </si>
  <si>
    <t>Đến nhà bà Điệp giáp Quốc Lộ 1A</t>
  </si>
  <si>
    <t>Đoạn từ ngã ba nhà cô Hương</t>
  </si>
  <si>
    <t>Đến ngã ba thôn Phú Thạnh</t>
  </si>
  <si>
    <t>Đoạn từ cổng làng Hội Thành</t>
  </si>
  <si>
    <t>Đến cuối tuyến đường</t>
  </si>
  <si>
    <t>Đoạn từ ngã ba chợ Phú Thạnh</t>
  </si>
  <si>
    <t>Đến trại đìa ông Thạch</t>
  </si>
  <si>
    <t>Cuối tuyến đường</t>
  </si>
  <si>
    <t>Núi Sầm</t>
  </si>
  <si>
    <t>QL1A (quán cơm Thanh Xuân), bến xe Ninh Hòa</t>
  </si>
  <si>
    <t xml:space="preserve">Khu trung tâm phường </t>
  </si>
  <si>
    <t>ngã ba giáp đường K4</t>
  </si>
  <si>
    <t>ngã ba giáp đường N5</t>
  </si>
  <si>
    <t>Đường K4</t>
  </si>
  <si>
    <t>từ QL1A</t>
  </si>
  <si>
    <t>ngã ba giáp đường số 1</t>
  </si>
  <si>
    <t>Khu tái định cư địa bàn Ninh Giang, thị xã Ninh Hòa cũ</t>
  </si>
  <si>
    <t>Tuyến đường gom giáp Quốc lộ 1A đoạn qua địa bàn Ninh Giang cũ</t>
  </si>
  <si>
    <t>Đoạn đường N5, đoạn có lộ giới 36,75 m (đã hoàn chỉnh theo quy hoạch)</t>
  </si>
  <si>
    <t>Đường N5, có lộ giới 16m (đã hoàn chỉnh theo QH)</t>
  </si>
  <si>
    <t>Đường số 1, có lộ giới 16m (đã hoàn chỉnh theo QH)</t>
  </si>
  <si>
    <t>Đường số 2, có lộ giới 13m (đã hoàn chỉnh theo QH)</t>
  </si>
  <si>
    <t>Đường số 3, có lộ giới 13 m (đã hoàn chỉnh theo QH)</t>
  </si>
  <si>
    <t>Đường số 4, có lộ giới 13 m (đã hoàn chỉnh theo QH)</t>
  </si>
  <si>
    <t>Đường N6, QH 24 m</t>
  </si>
  <si>
    <t>Đường D6 quy hoạch 16 m (đường Nguyễn Văn Trỗi, hiện trạng đường bê tông 5m)</t>
  </si>
  <si>
    <t>Địa bàn Ninh Phú cũ</t>
  </si>
  <si>
    <t xml:space="preserve">Từ phía Bắc UBND xã </t>
  </si>
  <si>
    <t>Hết nhà Sinh hoạt cộng đồng.</t>
  </si>
  <si>
    <t xml:space="preserve">Từ phía đông UBND xã </t>
  </si>
  <si>
    <t>Tiếp giáp tràn Hội Điền.</t>
  </si>
  <si>
    <t xml:space="preserve">Từ phía Đông trường Trương Định </t>
  </si>
  <si>
    <t>Ranh giới thôn Hội Thành.</t>
  </si>
  <si>
    <t>PHƯỜNG HÒA THẮNG</t>
  </si>
  <si>
    <t>Thôn Chấp Lễ</t>
  </si>
  <si>
    <t>Nằm trên trục đường liên xã Ninh Phụng - Ninh Thân - Ninh Trung - Ninh Thượng</t>
  </si>
  <si>
    <t>Nằm trên trục đường liên xã Ninh Thân - Ninh Trung</t>
  </si>
  <si>
    <t>Thôn Đại Tập</t>
  </si>
  <si>
    <t>Thôn Đại Mỹ</t>
  </si>
  <si>
    <t>Nằm trên trục đường liên xã Ninh Thân - Ninh Phụng từ UBND xã Ninh Thân đến cầu Hai Trại Ninh Phụng</t>
  </si>
  <si>
    <t>Nằm trên trục đường liên xã WB2 Ninh Thân - Ninh Phụng - Ninh Xuân</t>
  </si>
  <si>
    <t>Từ cầu Đại Mỹ</t>
  </si>
  <si>
    <t>Ngã tư giáp đường WB2 Ninh Thân - Ninh Phụng - Ninh Xuân</t>
  </si>
  <si>
    <t>Thôn Mỹ Hoán</t>
  </si>
  <si>
    <t>Nằm trên trục đường liên xã Ninh Thân - Ninh Phụng từ UBND xã Ninh Thân cũ đến cầu Hai Trại Ninh Phụng</t>
  </si>
  <si>
    <t>Nằm trên trục đường liên xã Ninh Thân - Ninh Phụng từ UBND địa bàn Ninh Thân cũ đến cầu Hai Trại Ninh Phụng</t>
  </si>
  <si>
    <t>Từ nhà sinh hoạt cộng đồng thôn Mỹ Hoán</t>
  </si>
  <si>
    <t>Ngã ba giáp đường WB2 Ninh Thân - Ninh Phụng - Ninh Xuân</t>
  </si>
  <si>
    <t>Thôn Nhĩ Sự</t>
  </si>
  <si>
    <t>Giáp đường WB2 công ty cổ phần Khánh Việt</t>
  </si>
  <si>
    <t>Giáp địa bàn Ninh Phụng cũ</t>
  </si>
  <si>
    <t>Thôn Tân Phong</t>
  </si>
  <si>
    <t>Những vị trí còn lại của các thôn: Chấp Lễ, Đại Tập, Đại Mỹ, Mỹ Hoán, Nhĩ Sự, Tân Phong</t>
  </si>
  <si>
    <t xml:space="preserve">Các thôn: Suối Méc, thôn Lỗ Bò </t>
  </si>
  <si>
    <t>Địa bàn Ninh Trung cũ</t>
  </si>
  <si>
    <t>Đường Liên xã</t>
  </si>
  <si>
    <t xml:space="preserve">Từ cầu ông Xỉa </t>
  </si>
  <si>
    <t>Ngã ba Quãng Cư</t>
  </si>
  <si>
    <t>Đường Liên thôn</t>
  </si>
  <si>
    <t xml:space="preserve">Nhà ông Nguyên </t>
  </si>
  <si>
    <t>Cuối Ngã tư Vĩnh Thạnh (gần chợ xã Ninh Trung)</t>
  </si>
  <si>
    <t xml:space="preserve">Thôn Thạch Định </t>
  </si>
  <si>
    <t xml:space="preserve">Từ phía bắc trụ sở HTX nông nghiệp 1 </t>
  </si>
  <si>
    <t>Cầu ông Xỉa.</t>
  </si>
  <si>
    <t xml:space="preserve">Thôn Mông Phú </t>
  </si>
  <si>
    <t xml:space="preserve">Từ nhà ông Hào đi hướng nam </t>
  </si>
  <si>
    <t>Tiếp giáp nhà ông Gửng.</t>
  </si>
  <si>
    <t>Thôn Phú Văn</t>
  </si>
  <si>
    <t xml:space="preserve">Từ cầu Sông Lốp </t>
  </si>
  <si>
    <t>Phía nam trụ sở HTX nông nghiệp 1.</t>
  </si>
  <si>
    <t>Thôn Quảng Cư</t>
  </si>
  <si>
    <t xml:space="preserve">Từ nhà ông Gửng </t>
  </si>
  <si>
    <t>Cầu Cây Sao</t>
  </si>
  <si>
    <t>Thôn Thạch Định</t>
  </si>
  <si>
    <t xml:space="preserve">Từ ngã ba quán ông Thanh </t>
  </si>
  <si>
    <t>Trụ sở thôn Phú Sơn cũ.</t>
  </si>
  <si>
    <t xml:space="preserve">Thôn Vĩnh Thạnh </t>
  </si>
  <si>
    <t xml:space="preserve">Từ nhà ông Nguyên đi hướng bắc </t>
  </si>
  <si>
    <t xml:space="preserve">Nhà ông Trăng. </t>
  </si>
  <si>
    <t>Thôn Tân Ninh</t>
  </si>
  <si>
    <t xml:space="preserve">Từ nhà ông Trăng </t>
  </si>
  <si>
    <t>Nhà ông Trai.</t>
  </si>
  <si>
    <t>Thôn Phú Sơn</t>
  </si>
  <si>
    <t xml:space="preserve"> Từ phía đông nhà ông Trai </t>
  </si>
  <si>
    <t>Phía Bắc Trụ sở cũ thôn Sơn.</t>
  </si>
  <si>
    <t>Đường BTXM (thôn Phú Văn)</t>
  </si>
  <si>
    <t xml:space="preserve">Từ quán nhà bà Kim </t>
  </si>
  <si>
    <t>Nhà ông Tùng</t>
  </si>
  <si>
    <t>Địa bàn Ninh Thượng cũ (MN)</t>
  </si>
  <si>
    <t>Thôn Tân Tứ</t>
  </si>
  <si>
    <t xml:space="preserve">Đường liên xã (huyện lộ) đoạn từ trạm y tế </t>
  </si>
  <si>
    <t>Sân bóng đá (Gò Mè) thôn Tân Tứ</t>
  </si>
  <si>
    <t xml:space="preserve">Từ nhà bà Nguyễn Thị May </t>
  </si>
  <si>
    <t>Hết cầu số 2 thôn Tân Tứ</t>
  </si>
  <si>
    <t xml:space="preserve">Từ nhà ông Huỳnh Hường </t>
  </si>
  <si>
    <t>Nhà ông Lê Đức Hùng</t>
  </si>
  <si>
    <t>Các vị trí còn lại của thôn Tân Tứ, địa bàn Ninh Thượng cũ</t>
  </si>
  <si>
    <t>Thôn Đồng Xuân</t>
  </si>
  <si>
    <t>Đường cao tốc</t>
  </si>
  <si>
    <t xml:space="preserve">Đoạn từ HL6 </t>
  </si>
  <si>
    <t>Giáp đất bà Đào Thị Lợt</t>
  </si>
  <si>
    <t>Đường tỉnh lộ 6</t>
  </si>
  <si>
    <t xml:space="preserve">Từ giáp cầu Bồ Đề 2 </t>
  </si>
  <si>
    <t>Ranh giới địa bàn Ninh Xuân cũ</t>
  </si>
  <si>
    <t>Thôn Tân Lâm</t>
  </si>
  <si>
    <t>Đường liên xã</t>
  </si>
  <si>
    <t xml:space="preserve">Cầu cây Sao </t>
  </si>
  <si>
    <t>Trạm y tế</t>
  </si>
  <si>
    <t>Đường cao tốc Khánh Hòa - Buôn Ma Thuộc</t>
  </si>
  <si>
    <t>Giáp tỉnh lộ 6</t>
  </si>
  <si>
    <t>Đường HL6</t>
  </si>
  <si>
    <t>Từ giáp ranh địa bàn Ninh Xuân cũ</t>
  </si>
  <si>
    <t>Giáp nhà ông Nguyễn Thu</t>
  </si>
  <si>
    <t>Đường thôn</t>
  </si>
  <si>
    <t xml:space="preserve">Giáp HL6 (chợ Tân Hiệp) </t>
  </si>
  <si>
    <t>Giáp nghĩa địa thôn Đồng Xuân</t>
  </si>
  <si>
    <t>Thôn 1</t>
  </si>
  <si>
    <t xml:space="preserve">Từ giáp nhà ông Nguyễn Thu </t>
  </si>
  <si>
    <t>Chợ Thôn 1</t>
  </si>
  <si>
    <t xml:space="preserve">Từ giáp Trường Tiểu học </t>
  </si>
  <si>
    <t>Cầu Suối Đá</t>
  </si>
  <si>
    <t xml:space="preserve">Đường từ giáp chợ Thôn 1 </t>
  </si>
  <si>
    <t>Đồi Đỏ</t>
  </si>
  <si>
    <t>Thôn 3</t>
  </si>
  <si>
    <t xml:space="preserve">Từ giáp cầu Suối Đá </t>
  </si>
  <si>
    <t>Phía tây nhà ông Nguyễn Tiến Cường</t>
  </si>
  <si>
    <t xml:space="preserve">Từ phía tây nhà ông Nguyễn Tiến Cường </t>
  </si>
  <si>
    <t>Suối Mơ</t>
  </si>
  <si>
    <t>PHƯỜNG HÒA TRÍ</t>
  </si>
  <si>
    <t>Địa bàn Ninh Bình cũ</t>
  </si>
  <si>
    <t>Các thôn: Bình Thành, Phước Lý, Phong Ấp và Tuân Thừa</t>
  </si>
  <si>
    <t xml:space="preserve"> Từ Quốc lộ 26 (quán bánh ướt số 01)  </t>
  </si>
  <si>
    <t>Phía đông nhà bà Phùng Thị Tố Nga (giáp đường liên xã).</t>
  </si>
  <si>
    <t>Những vị trí còn lại của các thôn: Bình Thành, Phước Lý, Phong Ấp, Tuân Thừa</t>
  </si>
  <si>
    <t>Các thôn: Bình Thành, Tuân Thừa và Phong Ấp</t>
  </si>
  <si>
    <t xml:space="preserve">Từ Quốc lộ 26 (hãng nước đá Hòa Phát) </t>
  </si>
  <si>
    <t>Phía Đông nhà ông Trần Huỳnh Lâm (giáp đường liên xã).</t>
  </si>
  <si>
    <t>Thôn Phong Ấp</t>
  </si>
  <si>
    <t xml:space="preserve">Từ phía Đông nhà ông Lê Văn Mười (dốc xe lửa) </t>
  </si>
  <si>
    <t>Ngã ba trạm y tế địa bàn Ninh Bình cũ</t>
  </si>
  <si>
    <t>Thôn An Bình</t>
  </si>
  <si>
    <t>Thôn Hiệp Thạnh</t>
  </si>
  <si>
    <t>Thôn Bình Trị</t>
  </si>
  <si>
    <t>Thôn Tân Bình</t>
  </si>
  <si>
    <t>Thôn Thạch Thành</t>
  </si>
  <si>
    <t xml:space="preserve">Từ giáp phía Đông nhà ông Nguyễn Văn Hải </t>
  </si>
  <si>
    <t>Đường chính xã</t>
  </si>
  <si>
    <t xml:space="preserve">Từ nhà ông Trần Me </t>
  </si>
  <si>
    <t>Phía bắc Cầu bà Vĩnh</t>
  </si>
  <si>
    <t xml:space="preserve">Từ nhà ông Đoàn Nguyên </t>
  </si>
  <si>
    <t>Giáp thôn Phong Ấp, địa bàn Ninh Bình cũ</t>
  </si>
  <si>
    <t xml:space="preserve">Từ phía Nam nhà bà Hồ Thị Thanh </t>
  </si>
  <si>
    <t>Mương nước tiếp giáp nhà ông Mười Chua</t>
  </si>
  <si>
    <t>Thôn Trường Châu</t>
  </si>
  <si>
    <t xml:space="preserve">Từ phía nam Cầu bà Vĩnh </t>
  </si>
  <si>
    <t>Tiếp giáp Trường Tiểu học số 1</t>
  </si>
  <si>
    <t xml:space="preserve">Từ phía Nam nhà ông Mười Chua </t>
  </si>
  <si>
    <t>Phía Bắc nhà ông Năm Huy</t>
  </si>
  <si>
    <t xml:space="preserve">Từ phía Bắc nhà ông Trần Đa </t>
  </si>
  <si>
    <t>Tiếp giáp mương nước</t>
  </si>
  <si>
    <t xml:space="preserve">Từ phía Tây đường sắt </t>
  </si>
  <si>
    <t>Phía Đông Cầu Cá</t>
  </si>
  <si>
    <t>Thôn Quang Vinh</t>
  </si>
  <si>
    <t xml:space="preserve">Từ phía Tây nhà ông Nguyễn Định </t>
  </si>
  <si>
    <t>Phía Đông cầu Mương Quý</t>
  </si>
  <si>
    <t xml:space="preserve">Từ phía Đông nhà bà Liếu </t>
  </si>
  <si>
    <t>Hết nhà ông Võ Thiện</t>
  </si>
  <si>
    <t xml:space="preserve">Từ phía Đông nhà ông Lê Ẩn </t>
  </si>
  <si>
    <t>Nhà bà Võ Thị Bê</t>
  </si>
  <si>
    <t xml:space="preserve">Từ nhà ông Nguyễn Thanh Hạt </t>
  </si>
  <si>
    <t>Phía Bắc Cầu Sáu</t>
  </si>
  <si>
    <t>Thôn Phú Hoà</t>
  </si>
  <si>
    <t xml:space="preserve">Từ nhà ông Lê Đặng </t>
  </si>
  <si>
    <t>Hết Đình Phú Hoà</t>
  </si>
  <si>
    <t xml:space="preserve">Từ nhà ông Lương Phú Hiệp </t>
  </si>
  <si>
    <t>Cầu Máng</t>
  </si>
  <si>
    <t xml:space="preserve">Từ phía Đông nhà ông Lương Công Lạc </t>
  </si>
  <si>
    <t>Cầu nhà bà Năm Cút</t>
  </si>
  <si>
    <t>Thôn Vạn Hữu</t>
  </si>
  <si>
    <t xml:space="preserve">Từ phía Tây Cầu Máng </t>
  </si>
  <si>
    <t>Phía Nam nhà ông Ngô Thọ</t>
  </si>
  <si>
    <t xml:space="preserve">Từ phía Tây cầu bà Năm Cút </t>
  </si>
  <si>
    <t>Cầu ông Miễn</t>
  </si>
  <si>
    <t xml:space="preserve">Từ phía bắc nhà ông Phạm Tô </t>
  </si>
  <si>
    <t>Mương nước tiếp giáp địa bàn Ninh Bình cũ</t>
  </si>
  <si>
    <t xml:space="preserve">Từ nhà ông Trần Xảo </t>
  </si>
  <si>
    <t>Nhà ông Võ Đại</t>
  </si>
  <si>
    <t>Thôn Thạnh Mỹ</t>
  </si>
  <si>
    <t xml:space="preserve">Từ phía Tây cầu Cá </t>
  </si>
  <si>
    <t>Cửa hàng HTX số 1</t>
  </si>
  <si>
    <t xml:space="preserve">Từ phía Nam cầu Tám Vui </t>
  </si>
  <si>
    <t>Cầu Sấu</t>
  </si>
  <si>
    <t xml:space="preserve">Từ nhà ông Lương Công Dũng </t>
  </si>
  <si>
    <t>Hết nhà bà Nguyễn Thị Bót</t>
  </si>
  <si>
    <t xml:space="preserve">Từ nhà ông Thùa </t>
  </si>
  <si>
    <t>Bình biến áp</t>
  </si>
  <si>
    <t xml:space="preserve">Từ phía Tây nhà ông Ngọc </t>
  </si>
  <si>
    <t>Hết nhà ông Mồi</t>
  </si>
  <si>
    <t xml:space="preserve">Từ phía Đông nhà ông Châu Văn Minh </t>
  </si>
  <si>
    <t>Hết nhà ông Nguyễn Sơn</t>
  </si>
  <si>
    <t xml:space="preserve">Từ bình biến áp </t>
  </si>
  <si>
    <t>Hết trụ sở UBND xã Ninh Quang cũ</t>
  </si>
  <si>
    <t xml:space="preserve">Đoạn từ ngã ba nhà ông Đẹp </t>
  </si>
  <si>
    <t>Cầu Dong</t>
  </si>
  <si>
    <t>Thôn Tân Quang</t>
  </si>
  <si>
    <t xml:space="preserve">Phía Tây cầu ông Miễn </t>
  </si>
  <si>
    <t>Hết kho HTX số 2</t>
  </si>
  <si>
    <t xml:space="preserve">Từ đình Phú Hoà </t>
  </si>
  <si>
    <t>Gò Sạn</t>
  </si>
  <si>
    <t xml:space="preserve">Từ phía Nam nhà ông Hay </t>
  </si>
  <si>
    <t>Mương N12</t>
  </si>
  <si>
    <t xml:space="preserve">Từ phía Bắc Trường học </t>
  </si>
  <si>
    <t>Mương N8</t>
  </si>
  <si>
    <t xml:space="preserve">Từ phía Nam nhà ông Phúc </t>
  </si>
  <si>
    <t>Cống ông Dạ</t>
  </si>
  <si>
    <t xml:space="preserve">Từ phía bắc kho Tân Quang </t>
  </si>
  <si>
    <t>Cống CT3</t>
  </si>
  <si>
    <t xml:space="preserve">Từ phía Tây mương suối Trầu </t>
  </si>
  <si>
    <t>Hết khu dân cư Bến Ghe</t>
  </si>
  <si>
    <t xml:space="preserve">Từ phía Bắc cầu ông Miễn </t>
  </si>
  <si>
    <t>Mương Suối Trầu</t>
  </si>
  <si>
    <t>Thôn Phước Lộc</t>
  </si>
  <si>
    <t xml:space="preserve">Từ nhà ông Ngô Tư </t>
  </si>
  <si>
    <t>Phía Đông đường sắt</t>
  </si>
  <si>
    <t xml:space="preserve">Từ phía Nam Hội trường thôn </t>
  </si>
  <si>
    <t>Phía Tây nhà Huỳnh Đính</t>
  </si>
  <si>
    <t xml:space="preserve">Từ phía Nam nhà ông Võ Lắc </t>
  </si>
  <si>
    <t>Phía Tây nhà Võ Đông Quyên</t>
  </si>
  <si>
    <t xml:space="preserve">Từ phía Tây kho ông Chiến </t>
  </si>
  <si>
    <t>Phía Bắc nhà ông Đoàn Hương</t>
  </si>
  <si>
    <t>Thôn Thuận Mỹ</t>
  </si>
  <si>
    <t xml:space="preserve">Từ phía Tây nhà ông Huỳnh Thuỵ Hoàng Linh Sơn </t>
  </si>
  <si>
    <t>Phía Đông bình biến áp</t>
  </si>
  <si>
    <t xml:space="preserve">Từ phía Bắc Đình </t>
  </si>
  <si>
    <t>Đường nhựa của xã</t>
  </si>
  <si>
    <t xml:space="preserve">Từ phía Tây nhà ông Đỗ Lặc </t>
  </si>
  <si>
    <t>Hết nhà ông Phan Lót</t>
  </si>
  <si>
    <t xml:space="preserve">Từ phía Nam nhà Lê Công Hậu </t>
  </si>
  <si>
    <t>Cầu đồng Giữa</t>
  </si>
  <si>
    <t xml:space="preserve">Từ nhà ông Hồ Ngọc Nhân </t>
  </si>
  <si>
    <t>Nhà ông Ngọc</t>
  </si>
  <si>
    <t>Thôn Phước Lâm</t>
  </si>
  <si>
    <t xml:space="preserve">Từ nhà ông Nguyễn Văn Thông </t>
  </si>
  <si>
    <t>Đỉnh đèo Sát.</t>
  </si>
  <si>
    <t>Những vị trí còn lại của thôn Phước Lâm</t>
  </si>
  <si>
    <t>Thôn Vân Thạch</t>
  </si>
  <si>
    <t>Thôn Tân Sơn</t>
  </si>
  <si>
    <t>Thôn Tân Mỹ</t>
  </si>
  <si>
    <t>Khu tái định cư Ninh Xuân</t>
  </si>
  <si>
    <t>Tiếp giáp đường N4A (QH 13m)</t>
  </si>
  <si>
    <t>Tiếp giáp đường D4A, D4B (QH 13,5m)</t>
  </si>
  <si>
    <t>Tiếp giáp đường N4, N4B (QH 19,5m)</t>
  </si>
  <si>
    <t>XÃ TÂN ĐỊNH</t>
  </si>
  <si>
    <t>ĐẤT VEN TRỤC GIAO THÔNG CHÍNH</t>
  </si>
  <si>
    <t>DỌC ĐƯỜNG QUỐC LỘ IA</t>
  </si>
  <si>
    <t xml:space="preserve">Từ cống trước nhà ông Kế </t>
  </si>
  <si>
    <t>Đường Trần Quý Cáp (ngã ba trong)</t>
  </si>
  <si>
    <t>Giáp đường vào nghĩa trang</t>
  </si>
  <si>
    <t xml:space="preserve">Từ phía Bắc đường vào Nghĩa Trang </t>
  </si>
  <si>
    <t>Phía Nam cầu Lạc An</t>
  </si>
  <si>
    <t xml:space="preserve">Từ phía Bắc cầu Lạc An </t>
  </si>
  <si>
    <t>Hết trụ sở UBND xã Ninh An cũ</t>
  </si>
  <si>
    <t>Từ khu du lịch Long Phú</t>
  </si>
  <si>
    <t>Đèo Rọ Tượng</t>
  </si>
  <si>
    <t>Phần còn lại</t>
  </si>
  <si>
    <t>DỌC ĐƯỜNG QUỐC LỘ 26</t>
  </si>
  <si>
    <t xml:space="preserve">Từ chắn xe lửa </t>
  </si>
  <si>
    <t>Phía Đông cầu Bến Gành</t>
  </si>
  <si>
    <t xml:space="preserve">Từ phía Tây cầu Bến Gành </t>
  </si>
  <si>
    <t xml:space="preserve">Giáp ranh xã Ninh Xuân </t>
  </si>
  <si>
    <t>Từ giáp ranh địa bàn Ninh Phụng cũ</t>
  </si>
  <si>
    <t>Km 12 (Đoạn qua xã Ninh Xuân)</t>
  </si>
  <si>
    <t xml:space="preserve">Từ km 12 </t>
  </si>
  <si>
    <t>Ngã ba Tỉnh lộ 6 (đường đi Ninh Trang)</t>
  </si>
  <si>
    <t xml:space="preserve">Từ ngã ba Tỉnh lộ 6 </t>
  </si>
  <si>
    <t>Phía Đông cầu Dục Mỹ</t>
  </si>
  <si>
    <t xml:space="preserve">Từ  phía Tây cầu Dục Mỹ </t>
  </si>
  <si>
    <t>Cầu Hăm Bốn (Cầu 24):</t>
  </si>
  <si>
    <t xml:space="preserve">Đoạn 1: Từ Tây cầu Dục Mỹ </t>
  </si>
  <si>
    <t>Hết nhà ông Nguyễn Xuân Đường và Trường Trung đoàn 803</t>
  </si>
  <si>
    <t xml:space="preserve">Đoạn 2: Từ sau nhà ông Nguyễn Xuân Đường và trườngTrung đoàn 803 </t>
  </si>
  <si>
    <t>Hết địa bàn Ninh Sim cũ</t>
  </si>
  <si>
    <t>Phần còn lại của Quốc lộ 26 đoạn qua địa bàn Ninh Tây cũ (MN)</t>
  </si>
  <si>
    <t>3 (MN)</t>
  </si>
  <si>
    <t>TỈNH LỘ I</t>
  </si>
  <si>
    <t xml:space="preserve">Cầu Lớn </t>
  </si>
  <si>
    <t xml:space="preserve">Từ cầu Lớn </t>
  </si>
  <si>
    <t>Giáp ranh phường Ninh Diêm</t>
  </si>
  <si>
    <t>TỈNH LỘ IB</t>
  </si>
  <si>
    <t>Từ giáp Nhà máy Huyndai đến hết ngã ba Ninh Tịnh</t>
  </si>
  <si>
    <t xml:space="preserve">Từ giáp Nhà máy Huyndai </t>
  </si>
  <si>
    <t>Hết ngã ba Ninh Tịnh</t>
  </si>
  <si>
    <t>Đường Cải tuyến tỉnh lộ 1B địa bàn Ninh Phước cũ</t>
  </si>
  <si>
    <t>TỈNH LỘ 5</t>
  </si>
  <si>
    <t>Đoạn qua địa bàn Ninh Lộc cũ</t>
  </si>
  <si>
    <t>6.2</t>
  </si>
  <si>
    <t>Đoạn qua địa bàn Ninh Hưng, Ninh Xuân, Ninh Sim cũ</t>
  </si>
  <si>
    <t>Đoạn qua địa bàn miền núi Ninh Tân, Ninh Tây cũ (MN)</t>
  </si>
  <si>
    <t>TỈNH LỘ 6</t>
  </si>
  <si>
    <t>Đoạn qua địa bàn Ninh Xuân cũ</t>
  </si>
  <si>
    <t xml:space="preserve">Đoạn qua địa bàn Ninh Thượng cũ (MN) </t>
  </si>
  <si>
    <t>TỈNH LỘ 7</t>
  </si>
  <si>
    <t>Đoạn qua địa bàn Ninh An cũ</t>
  </si>
  <si>
    <t>TỈNH LỘ 8</t>
  </si>
  <si>
    <t>Đoạn qua địa bàn Ninh Tân cũ (MN)</t>
  </si>
  <si>
    <t>Đường giao thông đến Nhà máy đóng tàu STX (đoạn qua địa bàn Ninh An và Ninh Thọ cũ)</t>
  </si>
  <si>
    <t>Giáp đường nội đồng (gần nhà ông Hà)</t>
  </si>
  <si>
    <t xml:space="preserve">từ giáp đường nội đồng (gần nhà ông Hà) </t>
  </si>
  <si>
    <t>Khu quy hoạch dân cư địa bàn Ninh Bình cũ (dự án tái định cư Tuyến tránh quốc lộ 26)</t>
  </si>
  <si>
    <t>Các lô giáp đường quốc lộ 26 (lộ giới rộng 26m)</t>
  </si>
  <si>
    <t>Các lô giáp đường quy hoạch rộng 8m</t>
  </si>
  <si>
    <t>Các lô giáp đường quy hoạch rộng 7m</t>
  </si>
  <si>
    <t>Tuyến tránh quốc lộ 26</t>
  </si>
  <si>
    <t xml:space="preserve">Từ tiếp theo </t>
  </si>
  <si>
    <t>Giáp ranh xã Ninh Bình (đoạn qua địa bàn Ninh Quang cũ)</t>
  </si>
  <si>
    <t>Cầu Bảng thôn Phước Lý (đoạn qua địa bàn Ninh Bình cũ)</t>
  </si>
  <si>
    <t>Giáp quốc lộ 26 (đoạn qua địa bàn Ninh Bình cũ)</t>
  </si>
  <si>
    <t>Giá đất ở tại nông thôn ven trục giao thông chính của khu vực miền núi (MN) bằng 0,5 giá đất khu vực đồng bằng (ĐB)</t>
  </si>
  <si>
    <t>ĐỊA BÀN CAM LÂM (CŨ)</t>
  </si>
  <si>
    <t>Địa bàn Cam Đức cũ</t>
  </si>
  <si>
    <t>Bà Huyện Thanh Quan</t>
  </si>
  <si>
    <t>Kênh chính Nam</t>
  </si>
  <si>
    <t>Trường  Chinh</t>
  </si>
  <si>
    <t>Tiếp giáp cầu bê tông Cam Hải</t>
  </si>
  <si>
    <t>Đường nhà ông Lại (giáp ranh địa bàn Cam Hải Tây cũ)</t>
  </si>
  <si>
    <t>Hãi Thượng Lãn Ông</t>
  </si>
  <si>
    <t>Cống bản (nhà ông Trần Văn Linh)</t>
  </si>
  <si>
    <t>Nhà bà Nguyễn Thị Hưng</t>
  </si>
  <si>
    <t>Giáp Bệnh viên đa khoa huyện Cam Lâm</t>
  </si>
  <si>
    <t>Hàm Nghi</t>
  </si>
  <si>
    <t>Đường quy hoạch Lê Duẩn</t>
  </si>
  <si>
    <t>Ngã ba trường Mẫu giáo</t>
  </si>
  <si>
    <t>Đầm Thuỷ Triều</t>
  </si>
  <si>
    <t xml:space="preserve"> Nguyễn Khanh</t>
  </si>
  <si>
    <t>Lê Thị Hồng Gấm</t>
  </si>
  <si>
    <t>Nhà thờ Hoà Yên</t>
  </si>
  <si>
    <t>Nhà thờ Hòa Yên</t>
  </si>
  <si>
    <t>Hết trường THCS Quang Trung</t>
  </si>
  <si>
    <t>Trường THCS Quang Trung</t>
  </si>
  <si>
    <t>Ngã ba đường đất (nhà bà Nguyễn Thị Khả)</t>
  </si>
  <si>
    <t>Còn lại</t>
  </si>
  <si>
    <t>Nhà thờ Hoà Nghĩa</t>
  </si>
  <si>
    <t>Cống bản</t>
  </si>
  <si>
    <t>Nghĩa Trang Công Giáo</t>
  </si>
  <si>
    <t>Hết đường bê tông</t>
  </si>
  <si>
    <t>Hết đất bà Phạm Thị Xuân</t>
  </si>
  <si>
    <t>Hết  Trường Mẫu giáo Bãi Giếng Nam</t>
  </si>
  <si>
    <t>Ngã tư đường đất (nhà ông Giáp Hà Trúc)</t>
  </si>
  <si>
    <t>Ngã ba đường đất (nhà bà Tô Thị Vân)</t>
  </si>
  <si>
    <t>Hết đất ông Nguyễn Sơn</t>
  </si>
  <si>
    <t>Trần Đại Nghĩa</t>
  </si>
  <si>
    <t>Ngã ba đường đất vào cổng sau trường Mầm non Cam Đức</t>
  </si>
  <si>
    <t>Giáp ranh Khu tái định cư Bãi Giếng Trung</t>
  </si>
  <si>
    <t>Giáp ranh địa bàn Cam Hải Tây cũ (phía Tây nhà ông Bùi Công Trạng, phía Đông nhà ông Nguyễn  Văn Lại)</t>
  </si>
  <si>
    <t>Cống ngang đường (nhà ông Phạm Đình Trọng)</t>
  </si>
  <si>
    <t>Giáp ranh địa bàn Cam Thành Bắc cũ (phía Tây đến hết nhà ông Võ Xuân Hồng, phía Đông đến hết nhà ông Nguyễn Lúc</t>
  </si>
  <si>
    <t>Trường Chinh đi Cam Hải Đông (đường xí nghiệp cát)</t>
  </si>
  <si>
    <t>Trường Chinh đi Cam Hiệp Bắc</t>
  </si>
  <si>
    <t>Ngã ba đường đất giáp ranh địa bàn Cam Hải Tây cũ</t>
  </si>
  <si>
    <t>Đại Hàn</t>
  </si>
  <si>
    <t>Giáp ranh địa bàn Cam Hiệp Bắc cũ</t>
  </si>
  <si>
    <t>Cống thoát nước (sau trường Tiểu học Cam Đức1)</t>
  </si>
  <si>
    <t>Cống thoát nước (sau trường tiểu học Cam Đức 1)</t>
  </si>
  <si>
    <t>Văn Cao</t>
  </si>
  <si>
    <t>Xuân Diệu</t>
  </si>
  <si>
    <t>Các đường còn lại (có điểm đầu là đường Trường Chinh)</t>
  </si>
  <si>
    <t>Đường bên cạnh cây xăng Châu pháp</t>
  </si>
  <si>
    <t>Đường xóm 5 (bên cạnh Chi cục thi hành án Cam Lâm)</t>
  </si>
  <si>
    <t>Đường xóm 6 (bên cạnh nhà bác sĩ Chung)</t>
  </si>
  <si>
    <t>Đường cổng tổ dân phố văn hóa Bãi Giếng 3</t>
  </si>
  <si>
    <t>Đường Nguyễn Thị Định</t>
  </si>
  <si>
    <t>Trung tâm văn hóa thể thao huyện Cam Lâm</t>
  </si>
  <si>
    <t>Đại Hàn (đường số 7)</t>
  </si>
  <si>
    <t>Đường Trường Chinh đi Cam Hiệp Bắc</t>
  </si>
  <si>
    <t>Đường xã Cam Thành Bắc đi địa bàn Cam Hiệp Nam cũ (WB2)</t>
  </si>
  <si>
    <t>Đường Lập Định-Suối Môn</t>
  </si>
  <si>
    <t>Đường vào trường Hùng Vương</t>
  </si>
  <si>
    <t>Đường bên cạnh Chi cục Thi hành án</t>
  </si>
  <si>
    <t>Đường giáp ranh địa bàn Cam Hải Tây cũ</t>
  </si>
  <si>
    <t>Ngã ba giáp địa bàn Cam Hải Tây cũ (nhà bà Võ Thị Suy)</t>
  </si>
  <si>
    <t>Khu tái định cư TDP Bãi Giếng 1</t>
  </si>
  <si>
    <t>Đường nhựa quy hoạch 30m</t>
  </si>
  <si>
    <t>Đường bê tông quy hoạch 9,5m</t>
  </si>
  <si>
    <t>Đường dẫn vào cao tốc Bắc - Nam (Lê Lợi)</t>
  </si>
  <si>
    <t>Đường vào khu tái định cư Bãi Giếng 1</t>
  </si>
  <si>
    <t>Đường Lê Duẩn (đoạn chưa thi công dự án)</t>
  </si>
  <si>
    <t>Đường Nguyễn Chí Thanh</t>
  </si>
  <si>
    <t>Địa bàn Cam An Bắc cũ</t>
  </si>
  <si>
    <t>Thôn Cửa Tùng</t>
  </si>
  <si>
    <t>Thôn Hiền Lương</t>
  </si>
  <si>
    <t>Thôn Triệu Hải</t>
  </si>
  <si>
    <t>Thôn Thủy Ba</t>
  </si>
  <si>
    <t>Thôn Tân An</t>
  </si>
  <si>
    <t>Địa bàn Cam An Nam cũ</t>
  </si>
  <si>
    <t>Thôn Vĩnh Đông</t>
  </si>
  <si>
    <t>Thôn Vĩnh Nam</t>
  </si>
  <si>
    <t>Thôn Vĩnh Trung</t>
  </si>
  <si>
    <t>Địa bàn Cam Hải Đông cũ</t>
  </si>
  <si>
    <t>Thôn Thủy Triều</t>
  </si>
  <si>
    <t>Thôn Cù Hin</t>
  </si>
  <si>
    <t>Đường N6</t>
  </si>
  <si>
    <t>Đường N4</t>
  </si>
  <si>
    <t>Đường N3</t>
  </si>
  <si>
    <t>Đường N2</t>
  </si>
  <si>
    <t>ĐườngN1B</t>
  </si>
  <si>
    <t>Đường K3</t>
  </si>
  <si>
    <t>Đường K8</t>
  </si>
  <si>
    <t>Đường K9</t>
  </si>
  <si>
    <t>Đường K10</t>
  </si>
  <si>
    <t>Đường N5A</t>
  </si>
  <si>
    <t>Đường liên thôn Cù Hin và thôn Thủy Triều</t>
  </si>
  <si>
    <t>Địa bàn Cam Hải Tây cũ</t>
  </si>
  <si>
    <t>Thôn Bắc Vĩnh</t>
  </si>
  <si>
    <t xml:space="preserve">Khoảng giữa đường Quốc lộ 1A và Quốc lộ 1 cũ và đường từ Quốc lộ 1 cũ tại ngã 3 Bắc Vĩnh </t>
  </si>
  <si>
    <t>Cầu Gỗ phạm vi 50m (hai bên đường)</t>
  </si>
  <si>
    <t>Thôn Bãi Giếng 2</t>
  </si>
  <si>
    <t>Thôn Tân Hải</t>
  </si>
  <si>
    <t xml:space="preserve">Địa bàn Cam Hiệp Bắc cũ </t>
  </si>
  <si>
    <t>Thôn Trung Hiệp 1</t>
  </si>
  <si>
    <t xml:space="preserve">Từ cầu Suối Sâu </t>
  </si>
  <si>
    <t>Giáp ranh Trung Hiệp 2</t>
  </si>
  <si>
    <t>Giáp ranh Cam Hòa</t>
  </si>
  <si>
    <t>Thôn Trung Hiệp 2</t>
  </si>
  <si>
    <t>Địa bàn Cam Hiệp Nam cũ</t>
  </si>
  <si>
    <t>Thôn Vĩnh Thái</t>
  </si>
  <si>
    <t>Thôn Suối Cát</t>
  </si>
  <si>
    <t>Thôn Quảng Đức</t>
  </si>
  <si>
    <t>Địa bàn Cam Hòa cũ</t>
  </si>
  <si>
    <t>Các thôn: Cửu Lợi 1, Cửu Lợi 2, Cửu Lợi 3, Văn Tứ Đông, Văn Tứ Tây</t>
  </si>
  <si>
    <t>Các khu vực còn lại</t>
  </si>
  <si>
    <t>Các thôn: Lập Định 1,  Lập Định 2,  Lập Định 3</t>
  </si>
  <si>
    <t>Khu tái định cư thôn Cửu Lợi 2</t>
  </si>
  <si>
    <t>Giáp đường bê tông nhựa rộng 6m (quy hoạch rộng 12m)</t>
  </si>
  <si>
    <t>Giáp đường bê tông nhựa rộng 6m (quy hoạch rộng 8m)</t>
  </si>
  <si>
    <t>Địa bàn Cam Phước Tây cũ</t>
  </si>
  <si>
    <t>Thôn Văn Thủy 1</t>
  </si>
  <si>
    <t>Thôn Văn Thủy 2</t>
  </si>
  <si>
    <t>Tuyến đường liên xã Cam Phước Tây -Cam An Bắc</t>
  </si>
  <si>
    <t>Khu tái định cư 3/2, thôn Tân Lập 2</t>
  </si>
  <si>
    <t>Giáp đường bê tông nhựa rộng 6m (QH từ 12-13m)</t>
  </si>
  <si>
    <t>Khu tái định cư thôn Văn Sơn</t>
  </si>
  <si>
    <t>Đường QH từ 12 - 13m</t>
  </si>
  <si>
    <t>Địa bàn Cam Tân cũ</t>
  </si>
  <si>
    <t>Thôn Vinh Bình</t>
  </si>
  <si>
    <t xml:space="preserve">Từ giáp Quốc lộ 1A </t>
  </si>
  <si>
    <t>Tràn Suối Gỗ</t>
  </si>
  <si>
    <t>Thôn Phú Bình 2</t>
  </si>
  <si>
    <t>Đường ray xe lửa</t>
  </si>
  <si>
    <t>Thôn Phú Bình 1</t>
  </si>
  <si>
    <t>Thôn Xuân Lập</t>
  </si>
  <si>
    <t>Tuyến đường dân sinh (đường gom) thuộc tuyến đường Cao tốc Bắc - Nam đoạn bắt đầu từ giáp địa bàn Cam Hòa cũ đến giáp địa bàn Suối Tân cũ</t>
  </si>
  <si>
    <t>Khu tái định cư thôn Xuân Lập</t>
  </si>
  <si>
    <t>Đường N1, N2, N3 quy hoạch 9,5m</t>
  </si>
  <si>
    <t>Đường bê tông quy hoạch 5,2m</t>
  </si>
  <si>
    <t>Địa bàn Cam Thành Bắc cũ</t>
  </si>
  <si>
    <t>Thôn Tân Quý</t>
  </si>
  <si>
    <t>Thôn Tân Sinh Đông</t>
  </si>
  <si>
    <t>Khoảng giữa đường Đồng Bà Thìn- Suối Cát với đường Lam Sơn (ven đường Lam Sơn, cách 50m về phía Bắc)</t>
  </si>
  <si>
    <t xml:space="preserve"> Đoạn còn lại</t>
  </si>
  <si>
    <t>Thôn Tân Sinh Tây</t>
  </si>
  <si>
    <t>Thôn Suối Cam</t>
  </si>
  <si>
    <t>Địa bàn Suối Cát cũ</t>
  </si>
  <si>
    <t>Thôn Tân Xương 1</t>
  </si>
  <si>
    <t>Thôn Tân Xương 2</t>
  </si>
  <si>
    <t>Thôn Khánh Thành Bắc</t>
  </si>
  <si>
    <t>Thôn Khánh Thành Nam</t>
  </si>
  <si>
    <t>Khu tái định cư thôn Tân Xương 2</t>
  </si>
  <si>
    <t>Giáp đường bê tông quy hoạch 9,5m</t>
  </si>
  <si>
    <t>Địa bàn Suối Tân cũ</t>
  </si>
  <si>
    <t>Thôn Dầu Sơn</t>
  </si>
  <si>
    <t>Thôn Đồng Cau</t>
  </si>
  <si>
    <t>Thôn Cây Xoài</t>
  </si>
  <si>
    <t>Thôn Vĩnh Phú</t>
  </si>
  <si>
    <t>Thôn Vân Sơn</t>
  </si>
  <si>
    <t>Địa bàn Sơn Tân cũ</t>
  </si>
  <si>
    <t>Thôn Suối Cốc</t>
  </si>
  <si>
    <t>Thôn VaLy</t>
  </si>
  <si>
    <t>Tuyến đường liên xã Cam Tân - Sơn Tân</t>
  </si>
  <si>
    <t>Thôn Suối Lau 1</t>
  </si>
  <si>
    <t>Thôn Suối Lau 2 và 3</t>
  </si>
  <si>
    <t>Khu tái định cư Suối Lau 2</t>
  </si>
  <si>
    <t xml:space="preserve">QUỐC LỘ 1A </t>
  </si>
  <si>
    <t>Từ giáp ranh địa bàn Diên Khánh cũ</t>
  </si>
  <si>
    <t>Giáp khách sạn Sơn Trà</t>
  </si>
  <si>
    <t>Giáp ranh địa bàn Suối Tân cũ</t>
  </si>
  <si>
    <t xml:space="preserve">Từ giáp ranh địa bàn Suối Cát cũ </t>
  </si>
  <si>
    <t>Cầu Lò Than</t>
  </si>
  <si>
    <t>Giáp ranh UBND xã Suối Tân cũ</t>
  </si>
  <si>
    <t>Giáp ranh Chùa Phổ Thiện</t>
  </si>
  <si>
    <t>Giáp ranh địa bàn Cam Tân cũ</t>
  </si>
  <si>
    <t>Từ giáp ranh địa bàn Suối Tân  cũ</t>
  </si>
  <si>
    <t>Vườn cây Kim An</t>
  </si>
  <si>
    <t>Giáp ranh địa bàn Cam Hòa cũ</t>
  </si>
  <si>
    <t>Từ giáp ranh địa bàn Cam Tân cũ</t>
  </si>
  <si>
    <t>Cầu Cửu Lựu</t>
  </si>
  <si>
    <t>Ngã ba Cửu Lợi</t>
  </si>
  <si>
    <t>Giáp ranh địa bàn Cam Hải Tây cũ</t>
  </si>
  <si>
    <t>Từ giáp ranh địa bàn Cam Hòa cũ</t>
  </si>
  <si>
    <t>Giáp ranh địa bàn Cam Đức cũ</t>
  </si>
  <si>
    <t>Từ giáp ranh địa bàn Cam Đức cũ</t>
  </si>
  <si>
    <t>Lữ Hải Quân 101</t>
  </si>
  <si>
    <t>Giáp ranh địa bàn Cam Nghĩa, Cam Ranh cũ</t>
  </si>
  <si>
    <t>ĐƯỜNG LẬP ĐỊNH - SUỐI MÔN (TỈNH LỘ 3)</t>
  </si>
  <si>
    <t>Ngã ba Lập Định - Suối Môn</t>
  </si>
  <si>
    <t>Cầu Suối Sâu</t>
  </si>
  <si>
    <t>Đường đi Hố Mây</t>
  </si>
  <si>
    <t>Giáp đường WB2 đi Cam Thành Bắc</t>
  </si>
  <si>
    <t xml:space="preserve">Từ đường WB2 đi Cam Thành Bắc </t>
  </si>
  <si>
    <t>Giáp đường Yến Phi (ga Suối Cát)</t>
  </si>
  <si>
    <t xml:space="preserve">Từ đường Yến Phi </t>
  </si>
  <si>
    <t>Cầu Vĩnh Thái</t>
  </si>
  <si>
    <t>Đường đi địa bàn Cam An Bắc cũ</t>
  </si>
  <si>
    <t>Hết trường THCS Hoàng Hoa Thám (địa bàn Cam An Nam cũ)</t>
  </si>
  <si>
    <t>Ngã ba đường tránh địa bàn Cam An Nam cũ</t>
  </si>
  <si>
    <t>Từ đường tránh địa bàn Cam An Nam cũ</t>
  </si>
  <si>
    <t xml:space="preserve">TỈNH LỘ 9 </t>
  </si>
  <si>
    <t>Cầu Đồng Lát 1</t>
  </si>
  <si>
    <t>HƯƠNG LỘ 4</t>
  </si>
  <si>
    <t xml:space="preserve">Chợ Tân Xương 1 </t>
  </si>
  <si>
    <t>Nhà bà Liễu</t>
  </si>
  <si>
    <t xml:space="preserve">Từ nhà bà Liễu </t>
  </si>
  <si>
    <t>Khu du lịch Hòn Bà</t>
  </si>
  <si>
    <t>HƯƠNG LỘ 39</t>
  </si>
  <si>
    <t>Cầu 20</t>
  </si>
  <si>
    <t>Đoạn qua xã Cam An Nam</t>
  </si>
  <si>
    <t>ĐƯỜNG TRẢNG É</t>
  </si>
  <si>
    <t>Giáp ranh địa bàn Phước Đồng, thành phố Nha Trang cũ</t>
  </si>
  <si>
    <t>Đoạn qua địa bàn Suối Cát - Suối Tân cũ</t>
  </si>
  <si>
    <t>ĐƯỜNG VẬN CHUYỂN NÔNG SẢN</t>
  </si>
  <si>
    <t xml:space="preserve">Từ xã Cam Hòa </t>
  </si>
  <si>
    <t>Giáp ranh địa bàn Cam Hiệp Nam cũ</t>
  </si>
  <si>
    <t>MỘT SỐ ĐƯỜNG GIAO THÔNG CHÍNH TẠI CÁC XÃ</t>
  </si>
  <si>
    <t xml:space="preserve">Đường từ cầu bê tông Cam Hải </t>
  </si>
  <si>
    <t>Giáp đại lộ Nguyễn Tất Thành</t>
  </si>
  <si>
    <t>Đường Nguyễn Tất Thành đoạn từ giáp ranh địa bàn Phước Đồng cũ</t>
  </si>
  <si>
    <t>Giáp khu du lịch Bắc Bán đảo Cam Ranh</t>
  </si>
  <si>
    <t xml:space="preserve">Khu du lịch Bắc bán đảo Cam Ranh (toàn bộ khu vực phía Đông đường Nguyễn Tất Thành) </t>
  </si>
  <si>
    <t>Khu du lịch Bắc bán đảo Cam Ranh (toàn bộ khu vực phía Tây đường Nguyễn Tất Thành - trong phạm vi 100m tính từ đường Nguyễn Tất Thành)</t>
  </si>
  <si>
    <t>Phần còn lại của khu du lịch Bắc bán đảo Cam Ranh (trên 100m) tính theo giá đất ở nông thôn.</t>
  </si>
  <si>
    <t>Khu dân cư và tái định cư N3, thôn Thủy Triều (giá đất khi hoàn chỉnh hạ tầng kỹ thuật đồng bộ)</t>
  </si>
  <si>
    <t>Đường D1, D2, N5A (trong khu N3)</t>
  </si>
  <si>
    <t>Đường D3 (trong khu N3)</t>
  </si>
  <si>
    <t>Đường K8 (trong khu N3)</t>
  </si>
  <si>
    <t>Đường N3-1 (trong khu N3)</t>
  </si>
  <si>
    <t>Các đường còn lại trong khu N3</t>
  </si>
  <si>
    <t>Trường hợp khi giao đất cho các hộ gia đình mà cơ sở hạ tầng kỹ thuật khu N3 chưa hoàn chỉnh, giá đất tính bằng 85% giá đất đã hoàn chỉnh hạ tầng (ở cột bên).</t>
  </si>
  <si>
    <t>Đường Cửu Lợi (Quốc lộ 1 cũ)</t>
  </si>
  <si>
    <t xml:space="preserve">Quốc lộ 1A đi Cam Hiệp Bắc </t>
  </si>
  <si>
    <t>Nhà ông Nguyễn Thành Đạt</t>
  </si>
  <si>
    <t>Giáp ranh Trạm Y tế địa bàn Cam Hải Tây cũ</t>
  </si>
  <si>
    <t>Từ giáp ranh Trạm Y tế địa bàn Cam Hải Tây cũ</t>
  </si>
  <si>
    <t>Giáp nhà ông Bảo</t>
  </si>
  <si>
    <t>Đường thôn Tân Hải</t>
  </si>
  <si>
    <t xml:space="preserve">Từ cổng làng văn hoá </t>
  </si>
  <si>
    <t>Giáp đường xuống cầu Gỗ</t>
  </si>
  <si>
    <t xml:space="preserve">Từ nhà ông Kính </t>
  </si>
  <si>
    <t>Nhà ông Nhạc</t>
  </si>
  <si>
    <t>Từ ngã ba đường Lập Định - Suối Môn đi Quốc lộ 1A (Nguyễn Công Trứ)</t>
  </si>
  <si>
    <t xml:space="preserve">Từ ngã ba Lập Định - Suối Môn </t>
  </si>
  <si>
    <t>Cổng làng văn hoá thôn Trung Hiệp 1</t>
  </si>
  <si>
    <t xml:space="preserve">Từ cổng làng văn hoá thôn Trung Hiệp 1 </t>
  </si>
  <si>
    <t>Từ đường Lập Định-Suối Môn đi Quốc lộ 1A (Đồng Bà Thìn, địa bàn Cam Thành Bắc cũ)</t>
  </si>
  <si>
    <t xml:space="preserve">Từ đường Lập Định - Suối Môn </t>
  </si>
  <si>
    <t>Nhà ông Võ Thu</t>
  </si>
  <si>
    <t>Giáp địa bàn Cam Thành Bắc cũ</t>
  </si>
  <si>
    <t>Đường địa bàn Cam Hiệp Nam cũ đi địa bàn Cam Thành Bắc cũ (WB2)</t>
  </si>
  <si>
    <t>Giáp ranh địa bàn Cam Thành Bắc cũ</t>
  </si>
  <si>
    <t>Đường thôn Vinh Bình: từ QL 1A đến nhà ông Hồ Văn Gần</t>
  </si>
  <si>
    <t>Đường Phú Bình 2 - Hồ Cam Ranh</t>
  </si>
  <si>
    <t>Đường Đồng Bà Thìn đi địa bàn Cam Hiệp Nam cũ</t>
  </si>
  <si>
    <t>Đường vào hồ chứa nước nhà máy Đường và doanh trại Quân đội</t>
  </si>
  <si>
    <t xml:space="preserve">Từ đường vào hồ chứa nước nhà máy Đường và doanh trại Quân đội </t>
  </si>
  <si>
    <t>Đường số 4 (hai bên đường)</t>
  </si>
  <si>
    <t xml:space="preserve">Đoạn tiếp theo (hai bên đường) </t>
  </si>
  <si>
    <t xml:space="preserve">Đường vào Nhà máy đường: từ QL1A </t>
  </si>
  <si>
    <t>Nhà máy đường</t>
  </si>
  <si>
    <t>Đường địa bàn Cam Thành Bắc cũ đi địa bàn Cam Hiệp Nam cũ (WB2)</t>
  </si>
  <si>
    <t>Ngã ba đường lên đền Phật Mẫu</t>
  </si>
  <si>
    <t xml:space="preserve">Từ ngã ba đường lên đền Phật Mẫu </t>
  </si>
  <si>
    <t>Giáp địa bàn Cam Hiệp Nam cũ</t>
  </si>
  <si>
    <t>Đường Lam Sơn</t>
  </si>
  <si>
    <t>Nhà ông Bông</t>
  </si>
  <si>
    <t>Đường Đại Hàn (đường số 7)</t>
  </si>
  <si>
    <t>Đường Tân Thành - Tân Lập</t>
  </si>
  <si>
    <t>Địa bàn Diên Khánh (cũ)</t>
  </si>
  <si>
    <t xml:space="preserve">Từ bệnh viện Diên Khánh </t>
  </si>
  <si>
    <t>Ngã ba Cải lộ tuyến</t>
  </si>
  <si>
    <t>Các tuyến đường phía Bắc thị trấn Diên Khánh  (cũ)</t>
  </si>
  <si>
    <t>Trường Hoàng Hoa Thám (giáp Hùng Vương)</t>
  </si>
  <si>
    <t>Khu dân cư ra Trường Trịnh Phong (giáp Hùng Vương)</t>
  </si>
  <si>
    <t>Trường Trịnh Phong (giáp Hùng Vương)</t>
  </si>
  <si>
    <t>Khu vực dân cư ra Hùng Vương (đối diện nhà thờ Đồng Dưa, xã Diên Phú)</t>
  </si>
  <si>
    <t>Hộ ông Võ Nhường (giáp Hùng Vương)</t>
  </si>
  <si>
    <t>Giáp khu vực chợ Tân Đức</t>
  </si>
  <si>
    <t>Nhà ông Cảnh (ranh giới Đông Tây)</t>
  </si>
  <si>
    <t>Đồng Khởi</t>
  </si>
  <si>
    <t>Ngã tư nhà ông Hồ Cư chạy qua miếu Cây Ké</t>
  </si>
  <si>
    <t>Giáp đường Trần Quang Khải</t>
  </si>
  <si>
    <t>Ngã tư nhà ông Hồ Cư</t>
  </si>
  <si>
    <t>Giáp đường ranh giới Đông-Tây</t>
  </si>
  <si>
    <t>Các tuyến đường phía Nam thị trấn Diên Khánh (cũ)</t>
  </si>
  <si>
    <t>Giáp đường 23 tháng 10 
(đường chùa Hoa Tiên cũ)</t>
  </si>
  <si>
    <t xml:space="preserve"> Hùng Vương</t>
  </si>
  <si>
    <t xml:space="preserve">Nhà hàng Thanh Mai </t>
  </si>
  <si>
    <t>khu vực nhà ông Đổng</t>
  </si>
  <si>
    <t>Tiếp giáp xã Diên Toàn (cũ)</t>
  </si>
  <si>
    <t xml:space="preserve">Lạc Long Quân (UBND thị trấn Diên Khánh (cũ)) </t>
  </si>
  <si>
    <t xml:space="preserve">Đến hết khu dân cư cây Gòn </t>
  </si>
  <si>
    <t>Đến giáp ranh xã Diên Toàn (cũ) (nhà ông Nguyễn Duy Luận)</t>
  </si>
  <si>
    <t>Đồng Khởi
(Tỉnh Lộ 8)</t>
  </si>
  <si>
    <t>Từ đường Hùng Vương
(QL1A - nhà ông Thọ)</t>
  </si>
  <si>
    <t>Ngã tư Nguyễn Khắc Diện-đường vào UBND xã Diên Điền (cũ))</t>
  </si>
  <si>
    <t>Đến hết nhà Bác sỹ Loan - ngã ba đường vào UBND xã Diên Sơn (cũ)</t>
  </si>
  <si>
    <t>Giáp ranh với Diên Sơn (cũ)
(hết địa bàn thị trấn (cũ))</t>
  </si>
  <si>
    <t>Đường nhánh của Đồng Khởi</t>
  </si>
  <si>
    <t>Giáp điểm đầu của đường từ đường Đồng Khởi (TL8) nhà bà Ly</t>
  </si>
  <si>
    <t>Đến nhà ông Trần Tin (giáp sông Cái)</t>
  </si>
  <si>
    <t>Đường dọc ngoài bờ Thành (dọc bờ sông khu vực đồng Xiêm)</t>
  </si>
  <si>
    <t>Đường Tô Hiến Thành</t>
  </si>
  <si>
    <t xml:space="preserve">Đường Tổ 3 và 4 khóm Phan Bội Châu </t>
  </si>
  <si>
    <t>Đầu đường Lạc Long Quân (Miếu cây Me)</t>
  </si>
  <si>
    <t>Đường Hùng Vương (nhà ông Ba Nhì)</t>
  </si>
  <si>
    <t>Hà Huy Tập</t>
  </si>
  <si>
    <t>Cầu Thành (cánh bắc)</t>
  </si>
  <si>
    <t>Đồng Khởi (Nhà bà Nguyễn Thị Giá)</t>
  </si>
  <si>
    <t>Lý Tự Trọng
(cạnh TAND huyện (cũ))</t>
  </si>
  <si>
    <t>Hẻm cây Xoài</t>
  </si>
  <si>
    <t>Tiếp giáp xã Diên An</t>
  </si>
  <si>
    <t>Ngã tư (ngã ba Cải lộ tuyến cũ)</t>
  </si>
  <si>
    <t>Giáp ranh xã Diên Toàn
(Nhà ông Nguyễn Duy Luận)</t>
  </si>
  <si>
    <t>Khu dân cư sân bóng Cầu Mới</t>
  </si>
  <si>
    <t>Đường liên xã đi xã Diên Phú (cũ)</t>
  </si>
  <si>
    <t>Hết khu quy hoạch</t>
  </si>
  <si>
    <t>Ngã ba Cải lộ tuyến
(nhà ông Thảo)</t>
  </si>
  <si>
    <t>Nguyễn Trãi
(nhà ông Lê Giám)</t>
  </si>
  <si>
    <t>Đầu đường từ Lạc Long Quân (chùa Cao Đài)</t>
  </si>
  <si>
    <t>Đến hẻm Cao Đài (nhà ông Chi)</t>
  </si>
  <si>
    <t>Từ đường Lạc Long Quân (nhà ông Phố) đến Tuyến tránh Quốc lộ 1A</t>
  </si>
  <si>
    <t>Đến nhà ông Nguyễn Năm và giáp khu TĐC Nam sông Cái</t>
  </si>
  <si>
    <t xml:space="preserve"> Từ nhà ông Tự</t>
  </si>
  <si>
    <t>Đến giáp nhà ông Sáu</t>
  </si>
  <si>
    <t>Nguyễn Trãi 
(nhà ông Tranh)</t>
  </si>
  <si>
    <t>Đường Trần Nhân Tông</t>
  </si>
  <si>
    <t>Đường hẽm của đường Lương Thế Vinh</t>
  </si>
  <si>
    <t xml:space="preserve">Ngã 3 Lương Thế Vinh - Trần Nhân tông  </t>
  </si>
  <si>
    <t>Đến sông suối Dầu (nhà ông Phượng)</t>
  </si>
  <si>
    <t>Ngã ba Lý Thái Tổ - Nguyễn Khắc Diện</t>
  </si>
  <si>
    <t>Giáp Chợ Tân Đức</t>
  </si>
  <si>
    <t xml:space="preserve">Nhà bà Nguyễn Thị Bảy </t>
  </si>
  <si>
    <t>Đầu đường giáp đường Lý Thái Tổ (nhà ông Hà)</t>
  </si>
  <si>
    <t>Đến giáp đường nhựa ranh giới Đông Tây (hẻm đường Lý Thái Tổ)</t>
  </si>
  <si>
    <t>Giáp Cổng Đông</t>
  </si>
  <si>
    <t>Cổng Đông</t>
  </si>
  <si>
    <t>Ngã ba Nguyễn Trãi và đường Lý Tự Trọng</t>
  </si>
  <si>
    <t xml:space="preserve">Qua đường Ngô Thời Nhiệm đến hết KDC Cây Gòn </t>
  </si>
  <si>
    <t>Lý Tự Trọng
(cạnh Huyện Uỷ)</t>
  </si>
  <si>
    <t>Lý Tự Trọng
(cạnh Viện Kiểm sát)</t>
  </si>
  <si>
    <t>Lý Tự Trọng
(cạnh Công an huyện)</t>
  </si>
  <si>
    <t>Đường Lý tự Trọng</t>
  </si>
  <si>
    <t>Đến nhà ông Nguyễn Tưởng</t>
  </si>
  <si>
    <t>Nguyễn Khắc Diện</t>
  </si>
  <si>
    <t>Chợ Tân Đức</t>
  </si>
  <si>
    <t>Đồng Khởi (giáp ngã tư Diên Điền)</t>
  </si>
  <si>
    <t>Nguyễn Trãi (Tỉnh lộ 2)</t>
  </si>
  <si>
    <t>Nguyễn Thiếp</t>
  </si>
  <si>
    <t>Cuối đường (Nhà ông Trần Anh Đức)</t>
  </si>
  <si>
    <t>Giáp ranh xã Diên Toàn (cũ)(02 bên đường)</t>
  </si>
  <si>
    <t>Trịnh Phong
(nhà bà Cao Thị Điểm)</t>
  </si>
  <si>
    <t>Lý Tự Trọng
(Cầu Hà Dừa)</t>
  </si>
  <si>
    <t xml:space="preserve">Phan Bội Châu </t>
  </si>
  <si>
    <t>Ngã 3 Phan Bội Châu-Trần Quý Cáp</t>
  </si>
  <si>
    <t>Đến hết nhà bà Sơn</t>
  </si>
  <si>
    <t>Trường tiểu học thị trấn khu B</t>
  </si>
  <si>
    <t>Nhà ông Đinh Công Tâm</t>
  </si>
  <si>
    <t>Đường Lương Thế Vinh</t>
  </si>
  <si>
    <t>Đường Nguyễn Đình Chiểu</t>
  </si>
  <si>
    <t>Đường nhánh của đường Trần Phú</t>
  </si>
  <si>
    <t>Từ giáp đường Trần Phú (trường tiểu học thị trấn 2)</t>
  </si>
  <si>
    <t>Đến đường nội bộ khu dân cư Gò Đình</t>
  </si>
  <si>
    <t>Từ giáp đường Trần Phú,  (nhà ông Nguyễn Mặng vào khu dân cư)</t>
  </si>
  <si>
    <t>Đến giáp nhà ông Nguyễn Thành Trạc</t>
  </si>
  <si>
    <t>Từ giáp đường Trần Phú,  (nhà ông Nguyễn Văn Dũng - dốc bến Trâu)</t>
  </si>
  <si>
    <t>Đến giáp nhà bà Nguyễn Thị Hương</t>
  </si>
  <si>
    <t>Từ giáp đường Trần Phú (Nhà ông Đỗ Yên, giáp sông Cái chạy qua miếu Cây Ké)</t>
  </si>
  <si>
    <t>Trần Phú (chạy qua chợ Gò Đình)</t>
  </si>
  <si>
    <t>Hiệu sách</t>
  </si>
  <si>
    <t>Chùa Quảng Đông</t>
  </si>
  <si>
    <t>Cầu Thành</t>
  </si>
  <si>
    <t xml:space="preserve">Hai Bà Trưng </t>
  </si>
  <si>
    <t>Văn Miếu</t>
  </si>
  <si>
    <t xml:space="preserve">Tuyến tránh QL 1A đoạn qua Thị trấn Diên Khánh </t>
  </si>
  <si>
    <t>Ngã 3 Thành</t>
  </si>
  <si>
    <t>Giáp ranh xã Diên An và xã Diên Toàn (cũ)</t>
  </si>
  <si>
    <t>Đường bê tông (cánh nam)</t>
  </si>
  <si>
    <t>Lý Tự Trọng
(nhà ông Huỳnh Văn Phong)</t>
  </si>
  <si>
    <t>Trần Quý Cáp (Đội y tế dự phòng huyện Diên Khánh (cũ))</t>
  </si>
  <si>
    <t xml:space="preserve">Lạc Long Quân (Mô tô Ánh) </t>
  </si>
  <si>
    <t>giáp xã Diên Toàn</t>
  </si>
  <si>
    <t>Lạc Long Quân (cây xăng Phú Khánh)</t>
  </si>
  <si>
    <t>Trần Quý Cáp (nhà ông Phan Sửu)</t>
  </si>
  <si>
    <t>Hùng Vương (nhà ông Nguyễn Sổ)</t>
  </si>
  <si>
    <t>giáp xã Diên An (cũ)</t>
  </si>
  <si>
    <t>Phan Bội Châu (phòng y tế Diên Khánh)</t>
  </si>
  <si>
    <t>giáp khu đô thị mới nam sông Cái</t>
  </si>
  <si>
    <t>Đường bê tông (cánh bắc)</t>
  </si>
  <si>
    <t>Hùng Vương (khu bảo tồn Hòn Bà)</t>
  </si>
  <si>
    <t>Đồng Khởi (nhà ông Nguyễn Hồng)</t>
  </si>
  <si>
    <t>Đường bê tông phía Bắc (Đường nhánh Đồng Khởi)</t>
  </si>
  <si>
    <t>nhà ông Phạm Nghiên vào khu dân cư</t>
  </si>
  <si>
    <t>Đồng Khởi (nhà ông Nguyễn Dung)</t>
  </si>
  <si>
    <t>Nguyễn Khắc Diện (chợ Tân Đức)</t>
  </si>
  <si>
    <t>Đồng Khởi (nhà ông Văn Nu)</t>
  </si>
  <si>
    <t>đường ranh giới đông tây (nhà bà Nguyễn Thị Hương)</t>
  </si>
  <si>
    <t>Trần Phú (nhà ông Nguyễn Văn Cư)</t>
  </si>
  <si>
    <t>Hà Huy Tập (nhà ông Trần Đức Huề)</t>
  </si>
  <si>
    <t>Đường nội bộ khu tái định cư Phú Lộc Đông 2 (QH rộng 9m)</t>
  </si>
  <si>
    <t>Khu tái định cư Bầu Gáo</t>
  </si>
  <si>
    <t>Đường Đinh Bộ Lĩnh (QH rộng 14m)</t>
  </si>
  <si>
    <t>Đường nội bộ khu tái định cư Bầu Gáo (QH rộng 9m)</t>
  </si>
  <si>
    <t>Kè và đường dọc sông nhánh nối Sông Cái và sông Đồng Đen đoạn qua thị trấn Diên Khánh (cũ)</t>
  </si>
  <si>
    <t>Khu dân cư Nam Sông Cái (thị trấn Diên Khánh (cũ))</t>
  </si>
  <si>
    <t>Kè và đường số 1 (QH rộng 28m)</t>
  </si>
  <si>
    <t>Từ Cầu Hà Dừa (tỉnh lộ 2) và đường Lý Tự Trọng</t>
  </si>
  <si>
    <t>Đến giáp Quốc lộ 1A</t>
  </si>
  <si>
    <t>Đường số N8, N9, N10, N11 (QH rộng 26m)</t>
  </si>
  <si>
    <t>Đường số 2, 3, 7  (QH rộng 16m)</t>
  </si>
  <si>
    <t>Đường số N12A  (QH rộng 14m)</t>
  </si>
  <si>
    <t>Đường số 1A, 4, 5, 6, 8, 8A, 9, 10, 11, 12, 13, 14, 15, 16, 17, 18 (QH rộng 13m)</t>
  </si>
  <si>
    <t>Địa bàn Diên An (cũ)</t>
  </si>
  <si>
    <t xml:space="preserve">Đường từ tiếp giáp trường THCS Trần Nhân Tông và tiếp giáp đường Gò Miễu - Cầu Cháy (phía đối diện) </t>
  </si>
  <si>
    <t>Đường liên xã Diên An - Diên Toàn (cũ)</t>
  </si>
  <si>
    <t xml:space="preserve">Đường ông Tước </t>
  </si>
  <si>
    <t>Sông Cái</t>
  </si>
  <si>
    <t xml:space="preserve">Đường Thông Tin </t>
  </si>
  <si>
    <t>Đình Phú Ân</t>
  </si>
  <si>
    <t xml:space="preserve">Đường ông Kiểm </t>
  </si>
  <si>
    <t>Cây Duối (ngã tư Hồ Hiệp-gò Bà Đội)</t>
  </si>
  <si>
    <t xml:space="preserve">Đường Cây Dầu Đôi </t>
  </si>
  <si>
    <t>Ngã 3 xóm 4</t>
  </si>
  <si>
    <t xml:space="preserve">Đường Chợ Chiều: từ ranh giới khu dân cư Phú Ân Nam 2 </t>
  </si>
  <si>
    <t>Giáp Sông Cái</t>
  </si>
  <si>
    <t xml:space="preserve">Đường tiếp giáp Quốc lộ 1A </t>
  </si>
  <si>
    <t>Ngã 3 ông Kỳ (trừ đoạn đường chạy qua khu dân cư Phú Ân Nam 2-đường số 12)</t>
  </si>
  <si>
    <t xml:space="preserve">Đường từ kho Hợp tác xã nông nghiệp </t>
  </si>
  <si>
    <t>Giáp nhà ông Khâm</t>
  </si>
  <si>
    <t xml:space="preserve">Đường từ Gò Miễu </t>
  </si>
  <si>
    <t>Cầu Cháy và đến trạm bơm Cây Duối (2 bên đường)</t>
  </si>
  <si>
    <t xml:space="preserve">Từ khách sạn Ngọc Vi </t>
  </si>
  <si>
    <t>Nhà ông Diện qua cà phê NiNa</t>
  </si>
  <si>
    <t xml:space="preserve">Từ Nhà văn hóa Phú Ân Nam 1 </t>
  </si>
  <si>
    <t>Miếu Cây gạo đến nhà ông Chuộng</t>
  </si>
  <si>
    <t xml:space="preserve">Từ chùa Võ Kiện </t>
  </si>
  <si>
    <t>Giáp cầu ông Nghệ đến vườn thuốc Nam đến nhà ông Trợ, đến nhà ông Thâu</t>
  </si>
  <si>
    <t xml:space="preserve">Từ Cầu Cháy (giáp xã Vĩnh Trung) </t>
  </si>
  <si>
    <t>Giáp đường Võ Nguyên Gíáp</t>
  </si>
  <si>
    <t xml:space="preserve">Từ đường Võ Nguyên Giáp qua chùa Võ Kiện </t>
  </si>
  <si>
    <t>Giáp thôn Phước Trạch, xã Diên Toàn (cũ)</t>
  </si>
  <si>
    <t xml:space="preserve">Đường Cầu Bà Nai từ đường liên xã Diên An - Diên Toàn </t>
  </si>
  <si>
    <t>Giáp đường Võ Nguyên Giáp</t>
  </si>
  <si>
    <t xml:space="preserve">Đường từ quán Trương Hoa thôn An Ninh vào </t>
  </si>
  <si>
    <t>Gò Củ Chi đến đường sắt</t>
  </si>
  <si>
    <t xml:space="preserve">Đường từ đất ông Sỹ </t>
  </si>
  <si>
    <t>Giáp ranh xã Vĩnh Trung (thôn Phú Ân Nam 2)</t>
  </si>
  <si>
    <t xml:space="preserve">Đường từ Trường tiểu học Diên An 2 </t>
  </si>
  <si>
    <t>Đường sắt (đến Nghĩa trang chín khúc)</t>
  </si>
  <si>
    <t xml:space="preserve">Đường từ đất ông Lộc </t>
  </si>
  <si>
    <t>Nhà bà Liễu (thôn Phú Ân Nam 4)</t>
  </si>
  <si>
    <t xml:space="preserve">Từ trụ sở HTX/NN </t>
  </si>
  <si>
    <t>Quán Sáu Lượng</t>
  </si>
  <si>
    <t xml:space="preserve">Nhà ông Tôn </t>
  </si>
  <si>
    <t>Đường bê tông xi măng xóm 4</t>
  </si>
  <si>
    <t xml:space="preserve">Nhà ông Ái </t>
  </si>
  <si>
    <t xml:space="preserve">Từ sân vận động </t>
  </si>
  <si>
    <t>Nhà ông Minh đến nhà ông Đăng</t>
  </si>
  <si>
    <t xml:space="preserve">Từ Mẫu giáo thôn An Ninh </t>
  </si>
  <si>
    <t>Nhà ông Đinh Hùng</t>
  </si>
  <si>
    <t>Tất cả các đường trong khu Trài Dân (núi 9 Khúc-xóm 8)</t>
  </si>
  <si>
    <t xml:space="preserve">Đường từ nhà bà Tha </t>
  </si>
  <si>
    <t>Nhà bà Kiến (Phú Ân Nam 4)</t>
  </si>
  <si>
    <t xml:space="preserve">Đường từ nhà ông Long </t>
  </si>
  <si>
    <t>Nhà ông Sỹ, đến Công ty Vạn An</t>
  </si>
  <si>
    <t xml:space="preserve">Đường từ nhà bà Ngọc </t>
  </si>
  <si>
    <t>Nhà ông Hùng, đến ông Nghiêm, đến nhà ông Tài thôn An Ninh</t>
  </si>
  <si>
    <t xml:space="preserve">Đường từ nhà ông Hưng </t>
  </si>
  <si>
    <t>Nhà ông Thành (Phú Ân Nam 3)</t>
  </si>
  <si>
    <t>Khu tái định cư xã Diên An (cũ)</t>
  </si>
  <si>
    <t xml:space="preserve">Các lô tiếp giáp đường số 1 </t>
  </si>
  <si>
    <t xml:space="preserve">Từ nhà bà Mười </t>
  </si>
  <si>
    <t>Đình Phú Ân Nam (thôn Phú Ân Nam 2)</t>
  </si>
  <si>
    <t xml:space="preserve">Đường từ đất ông Lê Kim Âu </t>
  </si>
  <si>
    <t>Nhà ông Nuôi (thôn Phú Ân Nam 2)</t>
  </si>
  <si>
    <t xml:space="preserve">Từ ông Mai Kim (23/10) </t>
  </si>
  <si>
    <t>Nhà ông Lê Theo (thôn Phú Ân Nam 2)</t>
  </si>
  <si>
    <t xml:space="preserve">Từ đất ông Mậu (23/10) </t>
  </si>
  <si>
    <t>Nhà ông Thương (thôn Phú Ân Nam 2)</t>
  </si>
  <si>
    <t xml:space="preserve">Từ đất ông Khánh </t>
  </si>
  <si>
    <t>Nhà ông Cẩn (thôn Phú Ân Nam 2)</t>
  </si>
  <si>
    <t xml:space="preserve">Từ nhà ông Cảnh </t>
  </si>
  <si>
    <t>Nhà ông Hoài (thôn Phú Ân Nam 3)</t>
  </si>
  <si>
    <t>Tuyến đường trong khu vực nhà ông Thông (thôn Phú Ân Nam 3)</t>
  </si>
  <si>
    <t xml:space="preserve">Từ nhà ông 8 Bang (23/10) </t>
  </si>
  <si>
    <t>Nhà bà Tuyến (thôn Phú Ân Nam 3)</t>
  </si>
  <si>
    <t xml:space="preserve">Từ nhà ông Minh (23/10) </t>
  </si>
  <si>
    <t>Nhà ông Tùng (thôn Phú Ân Nam 3)</t>
  </si>
  <si>
    <t xml:space="preserve">Đường từ 23/10 </t>
  </si>
  <si>
    <t>Miếu Thanh tự trung đến nhà ông Lực (thôn Phú Ân Nam 3)</t>
  </si>
  <si>
    <t xml:space="preserve">Đường từ ông Mai Thành </t>
  </si>
  <si>
    <t>Bà Lộc (thôn Phú Ân Nam 3)</t>
  </si>
  <si>
    <t xml:space="preserve">Từ đất ông Hân </t>
  </si>
  <si>
    <t>Nhà ông Sê (thôn Phú Ân Nam 4)</t>
  </si>
  <si>
    <t xml:space="preserve">Đường từ nhà bà Phụng </t>
  </si>
  <si>
    <t>Nhà ông Bùi Thanh Hùng (thôn Phú Ân Nam 4)</t>
  </si>
  <si>
    <t xml:space="preserve">Đường từ nhà ông Nhường </t>
  </si>
  <si>
    <t>Nhà bà Rớt (thôn Phú Ân Nam 4)</t>
  </si>
  <si>
    <t xml:space="preserve">Từ nhà ông Hiền </t>
  </si>
  <si>
    <t>Giáp ranh xã Diên Toàn (cũ) (thôn Phú Ân Nam 4)</t>
  </si>
  <si>
    <t xml:space="preserve">Từ nhà ông Phan Hưng </t>
  </si>
  <si>
    <t>Nhà ông Lê Đáng (thôn Phú Ân Nam 4)</t>
  </si>
  <si>
    <t xml:space="preserve">Từ nhà bà Ngọc </t>
  </si>
  <si>
    <t>Nhà ông Lực (thôn Phú Ân Nam 5)</t>
  </si>
  <si>
    <t xml:space="preserve">Từ nhà ông Kiều Tầm </t>
  </si>
  <si>
    <t>Nhà ông Kiều Đốn (thôn Phú Ân Nam 5)</t>
  </si>
  <si>
    <t>Đường trong khu tái định cư (thôn Võ Kiện)</t>
  </si>
  <si>
    <t xml:space="preserve">Từ đất ông Nuôi </t>
  </si>
  <si>
    <t>Nhà ông Dưỡng (thôn Phú Ân Nam 2)</t>
  </si>
  <si>
    <t xml:space="preserve">Từ đất Phố </t>
  </si>
  <si>
    <t>Idol (thôn Phú Ân Nam 3)</t>
  </si>
  <si>
    <t xml:space="preserve">Từ bưu điện </t>
  </si>
  <si>
    <t>Nhà ông Gừng, đến nhà ông Nghĩa (thôn Phú Ân Nam 5)</t>
  </si>
  <si>
    <t xml:space="preserve">Từ ông Tây </t>
  </si>
  <si>
    <t>Ông Kiều Trung (thôn Phú Ân Nam 5)</t>
  </si>
  <si>
    <t xml:space="preserve">Từ nhà ông Phước </t>
  </si>
  <si>
    <t>Nhà ông Đệ (thôn Phú Ân Nam 5)</t>
  </si>
  <si>
    <t xml:space="preserve">Từ ngã ba Cầu Cháy </t>
  </si>
  <si>
    <t>Nhà bà Phó đến nhà ông Xuân (thôn Võ Kiện)</t>
  </si>
  <si>
    <t xml:space="preserve">Từ ông Công </t>
  </si>
  <si>
    <t>Nhà bà Pha (thôn Võ Kiện)</t>
  </si>
  <si>
    <t xml:space="preserve">Từ Gò Đình </t>
  </si>
  <si>
    <t>Nhà ông Dũng (thôn Võ Kiện)</t>
  </si>
  <si>
    <t xml:space="preserve">Đường dọc kênh mương Cấp 1 từ thôn Võ Kiện </t>
  </si>
  <si>
    <t>Thôn An Ninh</t>
  </si>
  <si>
    <t>Các tuyến đường còn lại thuộc khu vực 1</t>
  </si>
  <si>
    <t>Địa bàn Diên Toàn (cũ)</t>
  </si>
  <si>
    <t>Đường liên xã Diên Thạnh - Diên Toàn từ giáp ranh xã Diên Thạnh  (cũ)</t>
  </si>
  <si>
    <t>Tuyến tránh Quốc lộ 1A</t>
  </si>
  <si>
    <t xml:space="preserve">Đường liên xã Diên Thạnh - Diên Toàn từ giáp đường Võ Nguyên Gíáp </t>
  </si>
  <si>
    <t xml:space="preserve">Đường liên xã từ giáp ranh Thị trấn (cũ) (đường Huỳnh Thúc Kháng) </t>
  </si>
  <si>
    <t xml:space="preserve">Từ Tuyến tránh Quốc lộ 1A </t>
  </si>
  <si>
    <t>Trường Tiểu học Diên Toàn</t>
  </si>
  <si>
    <t xml:space="preserve">Đường liên xã từ trường Tiểu học Diên Toàn </t>
  </si>
  <si>
    <t>Cầu bà Nai (giáp xã Diên An (cũ))</t>
  </si>
  <si>
    <t>Giáp Diên An</t>
  </si>
  <si>
    <t xml:space="preserve">Đường liên xã từ cầu Xéo </t>
  </si>
  <si>
    <t>Ấp Củ Chi</t>
  </si>
  <si>
    <t>Đường liên thôn Trung Nam-Đông Dinh</t>
  </si>
  <si>
    <t>Đường vào khu quy hoạch dân cư Phan Ba -Hồ Đạt Thành.</t>
  </si>
  <si>
    <t>Đường khu vực Suối Đổ</t>
  </si>
  <si>
    <t xml:space="preserve">Đường liên xã </t>
  </si>
  <si>
    <t xml:space="preserve">Nhà ông Biết - Miếu Củ Chi </t>
  </si>
  <si>
    <t xml:space="preserve">Quán cà phê Năm Ngọc </t>
  </si>
  <si>
    <t xml:space="preserve">Nhà Ông Thọ </t>
  </si>
  <si>
    <t xml:space="preserve">Nhà ông Phạm Trắc </t>
  </si>
  <si>
    <t>Nhà ông Lắm</t>
  </si>
  <si>
    <t xml:space="preserve">Đường từ nhà ông Cải </t>
  </si>
  <si>
    <t>Nhà ông Sum</t>
  </si>
  <si>
    <t xml:space="preserve">Từ nhà Ông Lay </t>
  </si>
  <si>
    <t>Nhà Ông Ngọc</t>
  </si>
  <si>
    <t xml:space="preserve">Từ nhà Ông Tư Búp </t>
  </si>
  <si>
    <t xml:space="preserve">Từ nhà ông Luân </t>
  </si>
  <si>
    <t>Nhà ông Hoàng rẽ qua nhà bà Non</t>
  </si>
  <si>
    <t xml:space="preserve">Từ Cà phê Năm Ngọc </t>
  </si>
  <si>
    <t xml:space="preserve">Nhà Ông Tuyến </t>
  </si>
  <si>
    <t xml:space="preserve">Từ quán Cà Phê Ông Vinh </t>
  </si>
  <si>
    <t>Nhà ông Bổng</t>
  </si>
  <si>
    <t xml:space="preserve">Từ Nhà Ông Cát </t>
  </si>
  <si>
    <t>Nhà Ông Tuấn</t>
  </si>
  <si>
    <t xml:space="preserve">Từ Nhà Ông Lê Chuyển </t>
  </si>
  <si>
    <t>Nhà ông Nguyễn Văn Thịnh (thửa 948 tờ 1)</t>
  </si>
  <si>
    <t xml:space="preserve">Từ Nhà Ông Mốc </t>
  </si>
  <si>
    <t xml:space="preserve">Đường liên xã Diên Thạnh </t>
  </si>
  <si>
    <t xml:space="preserve">Từ Nhà Ông Sơn </t>
  </si>
  <si>
    <t>Nhà Ông Sâm rẽ qua nhà bà Nuôi</t>
  </si>
  <si>
    <t xml:space="preserve">Từ Miếu ấp Đông Dinh </t>
  </si>
  <si>
    <t xml:space="preserve">Nhà ông Cỏi </t>
  </si>
  <si>
    <t xml:space="preserve">Từ nhà ông Ngô Xuân Tài </t>
  </si>
  <si>
    <t>Giáp đường Cao Bá Quát - Cầu Lùng</t>
  </si>
  <si>
    <t xml:space="preserve">Đường liên xã từ cầu bà Nhu </t>
  </si>
  <si>
    <t xml:space="preserve">Cầu Dĩ </t>
  </si>
  <si>
    <t xml:space="preserve">Từ nhà ông Lê Thinh </t>
  </si>
  <si>
    <t>Cầu Dĩ</t>
  </si>
  <si>
    <t xml:space="preserve">Đường liên xã từ Bưu điện </t>
  </si>
  <si>
    <t>Nhà bà Võ Thị Khanh</t>
  </si>
  <si>
    <t xml:space="preserve">Từ đường liên xã </t>
  </si>
  <si>
    <t>Cầu Đình</t>
  </si>
  <si>
    <t xml:space="preserve">Đường từ nhà ông Bép </t>
  </si>
  <si>
    <t>Cống thoát nước và đoạn đường nhánh đến nhà bà Ánh</t>
  </si>
  <si>
    <t>Nhà ông Theo</t>
  </si>
  <si>
    <t xml:space="preserve">Từ nhà ông Chí </t>
  </si>
  <si>
    <t>Nhà ông Kiên đoạn nhánh qua nhà ông Lê Ngọc Em (thửa 302 tờ 2)</t>
  </si>
  <si>
    <t xml:space="preserve">Đường liên xã từ nhà Bà Loan </t>
  </si>
  <si>
    <t>Nhà ông Thành</t>
  </si>
  <si>
    <t xml:space="preserve">Đường liên xã từ nhà ông Thức </t>
  </si>
  <si>
    <t>Nhà ông Mạnh</t>
  </si>
  <si>
    <t>Đường vào trong khu tái định cư Quốc Lộ 1A</t>
  </si>
  <si>
    <t xml:space="preserve">Đường liên xá quán Thanh Mai </t>
  </si>
  <si>
    <t>Nhà bà Vân</t>
  </si>
  <si>
    <t xml:space="preserve">Từ nhà ông Cút </t>
  </si>
  <si>
    <t xml:space="preserve">Nhà ông Khúc rẽ qua nhà ông Khuê </t>
  </si>
  <si>
    <t xml:space="preserve">Đường liên xã từ nhà bà Nhớn </t>
  </si>
  <si>
    <t>Nhà ông Xề</t>
  </si>
  <si>
    <t xml:space="preserve">Từ Trường tiểu học Diên Toàn </t>
  </si>
  <si>
    <t>Nhà ông Phải đoạn nhánh qua nhà ông Lâm Thôn</t>
  </si>
  <si>
    <t xml:space="preserve">Từ nhà ông Hùng </t>
  </si>
  <si>
    <t>Nhà bà Đạo</t>
  </si>
  <si>
    <t xml:space="preserve">Từ đường Chu Văn An </t>
  </si>
  <si>
    <t>Nhà bà Lẻ</t>
  </si>
  <si>
    <t xml:space="preserve">Từ UBND xã </t>
  </si>
  <si>
    <t>Nhà ông Lũy</t>
  </si>
  <si>
    <t xml:space="preserve">Đường từ nhà ông Tạo </t>
  </si>
  <si>
    <t xml:space="preserve">Đường từ nhà ông Lộc </t>
  </si>
  <si>
    <t xml:space="preserve">Nhà bà Thành </t>
  </si>
  <si>
    <t>Đường từ cầu Dĩ - Nhà ông Lâu - Trạm bơm Lão Sửa</t>
  </si>
  <si>
    <t xml:space="preserve">Đường liên xã nhà ông Nhu </t>
  </si>
  <si>
    <t>Nhà bà Nguyệt rẽ qua nhà ông Linh</t>
  </si>
  <si>
    <t xml:space="preserve">Đường từ quán bà Gái </t>
  </si>
  <si>
    <t xml:space="preserve">Cầu Dĩ rẽ qua nhà Ngô Ngọc </t>
  </si>
  <si>
    <t xml:space="preserve">Đường từ dốc Tèo Cả </t>
  </si>
  <si>
    <t>Đường Cao Bá Quát rẽ qua nhà ông Diệp</t>
  </si>
  <si>
    <t xml:space="preserve">Đường từ đường Cao Bá Quát </t>
  </si>
  <si>
    <t>Giáp Diên Thạnh</t>
  </si>
  <si>
    <t xml:space="preserve">Đường từ quốc lộ 1A nhà Bùi Lùn </t>
  </si>
  <si>
    <t>Nhà ông Liêm</t>
  </si>
  <si>
    <t xml:space="preserve">Đường từ chợ Đông Dinh </t>
  </si>
  <si>
    <t>Nhà ông Xin</t>
  </si>
  <si>
    <t xml:space="preserve">Đường từ nhà ông Tụ </t>
  </si>
  <si>
    <t>Nhà ông Trần Tư</t>
  </si>
  <si>
    <t xml:space="preserve">Đường từ đường bê tông ông Bổng </t>
  </si>
  <si>
    <t>Giáp Diên An rẽ qua nhà ông Phúc</t>
  </si>
  <si>
    <t xml:space="preserve">Đường từ nhà ông Sương </t>
  </si>
  <si>
    <t>Giáp quốc lộ 1A</t>
  </si>
  <si>
    <t xml:space="preserve">Đường từ đường liên xã </t>
  </si>
  <si>
    <t>Nhà ông Khôi</t>
  </si>
  <si>
    <t xml:space="preserve">Đường từ nhà ông Cang </t>
  </si>
  <si>
    <t>Nhà ông Chánh</t>
  </si>
  <si>
    <t xml:space="preserve">Đường bê tông từ nhà ông Lâm (thửa 566 tờ 1) </t>
  </si>
  <si>
    <t>Cầu ông Sum thửa 180, 181 tbđ 1 (giáp thị trấn)</t>
  </si>
  <si>
    <t xml:space="preserve">Đường bê tông từ nhà ông Cao Văn Thọ (thửa 193 tờ 1) </t>
  </si>
  <si>
    <t>Sáu Sào (thửa 198 tờ 1)</t>
  </si>
  <si>
    <t xml:space="preserve">Đường từ Cao Bá Quát (thửa 790 tờ 1) </t>
  </si>
  <si>
    <t>Trại chăn nuôi (thửa 1129 tờ 1)</t>
  </si>
  <si>
    <t xml:space="preserve">Đường bê tông từ nhà ông Cỏi (thửa 140 tờ 1) </t>
  </si>
  <si>
    <t>Nhà ông Mực rẽ qua nhà ông Sương (thửa 1070 tờ 1)</t>
  </si>
  <si>
    <t xml:space="preserve">Đường từ bến Dốc (thửa 492 tờ 2) </t>
  </si>
  <si>
    <t>Gò bà Rái (thửa 979 tờ 2)</t>
  </si>
  <si>
    <t xml:space="preserve">Đường từ UBND xã </t>
  </si>
  <si>
    <t>Nhà ông Nghiệp rẽ qua nhà bà Nga (thửa 51 tờ 2)</t>
  </si>
  <si>
    <t>Khu tái định cư xã Diên Toàn (cũ) (dự án mở rộng Quốc lộ 1A)</t>
  </si>
  <si>
    <t xml:space="preserve">Đường hiện trạng 7m (từ đường liên xã Thị trấn </t>
  </si>
  <si>
    <t>Trường tiểu học Diên Toàn) QH 20m</t>
  </si>
  <si>
    <t>Các đường QH mới</t>
  </si>
  <si>
    <t>Khu tái định cư xã Diên Toàn (cũ) (dự án đường Nha Trang - Diên Khánh)</t>
  </si>
  <si>
    <t>Các lô tiếp giáp đường số 1; các lô tiếp giáp đường số 4: lô số 1, lô số 24, 25, 26, 27, 28, 72, 73, 74, 75, 76</t>
  </si>
  <si>
    <t>Tuyến đường liên xã cầu Bà Nai (thửa 4109 tờ bản đồ 01) đên nhà ông Nghĩa (thửa 3108 tờ bản đồ 01)</t>
  </si>
  <si>
    <t>Đường nội bộ trong các khu phân lô hộ gia đình, cá nhân</t>
  </si>
  <si>
    <t xml:space="preserve">CÁC KHU QUY HOẠCH DÂN CƯ </t>
  </si>
  <si>
    <t>Khu dân cư Phú Ân Nam 2 (xã Diên An (cũ))</t>
  </si>
  <si>
    <t>Đường số 15 (QH rộng 16m)</t>
  </si>
  <si>
    <t xml:space="preserve">Từ đường 23/10 (nhà Hoàng Châu Sơn) </t>
  </si>
  <si>
    <t>Đến đường số 12 (rộng 16m)</t>
  </si>
  <si>
    <t>Đường số 22 (QH rộng 16m)</t>
  </si>
  <si>
    <t>Đường số 23 (QH rộng 20m)</t>
  </si>
  <si>
    <t>Đường số 16  (QH rộng 20m)</t>
  </si>
  <si>
    <t>Đường số 12  (QH rộng 24m)</t>
  </si>
  <si>
    <t>Đường số 14, 17, 19, 20 và 25 (QH rộng 13m)</t>
  </si>
  <si>
    <t>Từ đường 23/10 (nhà ông Diệm)</t>
  </si>
  <si>
    <t>Đến nhà bà Mười thửa 413 tờ 2 và đường số 22 (rộng 16m)</t>
  </si>
  <si>
    <t>Khu dân cư và tái định cư xã Diên An (cũ)</t>
  </si>
  <si>
    <t>Đường 1 (QH rộng 30m)</t>
  </si>
  <si>
    <t>từ đường 23/10</t>
  </si>
  <si>
    <t>Đường số 12 (QH rộng 16m)</t>
  </si>
  <si>
    <t>Đường 12 (QH rộng 24m)</t>
  </si>
  <si>
    <t>Đường 16 (QH rộng 20m)</t>
  </si>
  <si>
    <t>Đường 22 (QH rộng 16m)</t>
  </si>
  <si>
    <t>Đường số 1 (QH rộng 30m)</t>
  </si>
  <si>
    <t>Đường 11; 14; 20; 24 (QH rộng 13m)</t>
  </si>
  <si>
    <t>Khu tái định cư Thành cổ Diên Khánh thuộc địa giới hành chính xã Diên Toàn (cũ)</t>
  </si>
  <si>
    <t>Các lô đất tiếp giáp đường Chu Văn An</t>
  </si>
  <si>
    <t>Từ sân vận động huyện Diên Khánh (cũ)</t>
  </si>
  <si>
    <t>Thửa đất đối diện hết ranh nhà ông Lê Đức</t>
  </si>
  <si>
    <t>Các lô đất tiếp giáp đường kè và đường dọc sông nhánh sông Cái và sông Đồng Đen</t>
  </si>
  <si>
    <t>Đường lộ giới 13m-14m</t>
  </si>
  <si>
    <t>Đường có lộ giới 10m</t>
  </si>
  <si>
    <t>XÃ DIÊN KHÁNH</t>
  </si>
  <si>
    <t xml:space="preserve">Từ ngã ba An Định </t>
  </si>
  <si>
    <t>Cầu suối Muồng (Hương lộ 62)</t>
  </si>
  <si>
    <t>Cầu Diên Lâm (hương lộ 39)</t>
  </si>
  <si>
    <t xml:space="preserve">Từ Tỉnh lộ 2 </t>
  </si>
  <si>
    <t>Hết bệnh viên chuyên khoa tâm thần đến nhà bà Võ Thị Bảy (giáp ranh xã Diên Hòa)</t>
  </si>
  <si>
    <t xml:space="preserve">Từ Tỉnh lộ 2 qua nhà ông Hùng </t>
  </si>
  <si>
    <t>Hương lộ 39</t>
  </si>
  <si>
    <t xml:space="preserve">Từ Bưu điện Diên Phước </t>
  </si>
  <si>
    <t>Khu tập thể Bệnh viện chuyên khoa tâm thần</t>
  </si>
  <si>
    <t>Nhà ông Huỳnh Kiết.</t>
  </si>
  <si>
    <t>Nhà ông Nguyễn Chí Tây</t>
  </si>
  <si>
    <t xml:space="preserve">Từ tỉnh lộ 2 </t>
  </si>
  <si>
    <t>Nhà ông Bảy Xê</t>
  </si>
  <si>
    <t>Chùa Phước Lâm</t>
  </si>
  <si>
    <t>Giáp Hương lộ 39B (thửa 453 tờ 5)</t>
  </si>
  <si>
    <t xml:space="preserve">Từ đường Hương lộ 39 </t>
  </si>
  <si>
    <t>Nhà ông Trần Bá Thọ (thửa 126 tờ 1)</t>
  </si>
  <si>
    <t xml:space="preserve">Từ đình Phò Thiện </t>
  </si>
  <si>
    <t>Nhà ông Nguyễn Văn Đông.</t>
  </si>
  <si>
    <t xml:space="preserve">Từ cầu Vĩ </t>
  </si>
  <si>
    <t>Giáp ranh xã Diên Lạc (cũ)</t>
  </si>
  <si>
    <t xml:space="preserve">Từ nhà ông Huỳnh Kiết </t>
  </si>
  <si>
    <t>Nhà ông Mai Phụng Tiên</t>
  </si>
  <si>
    <t xml:space="preserve">Từ Bệnh viện chuyên khoa tâm thần </t>
  </si>
  <si>
    <t xml:space="preserve">Từ chùa Phước An </t>
  </si>
  <si>
    <t>Nhà ông Trần Bá Thọ</t>
  </si>
  <si>
    <t xml:space="preserve">Từ nhà ông Bảy Xê </t>
  </si>
  <si>
    <t>Đình An Định</t>
  </si>
  <si>
    <t xml:space="preserve">Từ Hương lộ 62 </t>
  </si>
  <si>
    <t>Nhà ông Lương Triều</t>
  </si>
  <si>
    <t xml:space="preserve">Từ nhà ông Phan Tứ </t>
  </si>
  <si>
    <t>Nhà ông Phạm Mân</t>
  </si>
  <si>
    <t xml:space="preserve">Từ nhà ông Phạm Ngọc Hải </t>
  </si>
  <si>
    <t>Nhà ông Nguyễn Hăng</t>
  </si>
  <si>
    <t xml:space="preserve">Từ Trung tâm phục hồi chức năng </t>
  </si>
  <si>
    <t>Hết nghĩa trang Gò Mây</t>
  </si>
  <si>
    <t xml:space="preserve"> Tuyến đường núi thơm </t>
  </si>
  <si>
    <t>Giáp ranh xã Diên Hòa (cũ)</t>
  </si>
  <si>
    <t xml:space="preserve">Tỉnh lộ 2 </t>
  </si>
  <si>
    <t xml:space="preserve">Đường Bàu Xanh </t>
  </si>
  <si>
    <t>Giáp đường Cầu Dĩ</t>
  </si>
  <si>
    <t xml:space="preserve">Đường Liên Thôn Phước Tuy </t>
  </si>
  <si>
    <t>Các vị trí còn lại thuộc khu vực 1</t>
  </si>
  <si>
    <t>Các vị trí còn lại thuộc khu vực 2</t>
  </si>
  <si>
    <t xml:space="preserve">Đường từ ông Tâm </t>
  </si>
  <si>
    <t>Ông Mân</t>
  </si>
  <si>
    <t xml:space="preserve">Đường ông Thọ </t>
  </si>
  <si>
    <t>Ông Phan Văn Bá</t>
  </si>
  <si>
    <t>Dọc đường Hương lộ 62 (đoạn từ giáp ranh xã Diên Thọ  (cũ)</t>
  </si>
  <si>
    <t>Giáp ranh nhà bà Phan Thị Đây)</t>
  </si>
  <si>
    <t xml:space="preserve">Dọc Hương lộ 62 (từ nhà ông Lê Ngọc Trí </t>
  </si>
  <si>
    <t>Giáp xã Khánh Phú, Khánh Vĩnh)</t>
  </si>
  <si>
    <t xml:space="preserve">Đường vòng: Từ nhà ông Chu Trần Vũ </t>
  </si>
  <si>
    <t>UBND xã</t>
  </si>
  <si>
    <t xml:space="preserve">Dọc Hương lộ 62 (từ nhà bà Phan Thị Đây </t>
  </si>
  <si>
    <t>Giáp ranh nhà ông Lê Ngọc Trí)</t>
  </si>
  <si>
    <t xml:space="preserve">Nhánh Hương lộ 62: từ nhà bà Cao Thị Khải Huyền </t>
  </si>
  <si>
    <t xml:space="preserve">Nhà ông Trịnh Xuân Long) </t>
  </si>
  <si>
    <t xml:space="preserve">Tiếp giáp UB xã (cũ) (nhà bà Nguyễn Thị Dung) </t>
  </si>
  <si>
    <t>Nhà ông Nguyễn Văn Hoàng (suối Nhỏ)</t>
  </si>
  <si>
    <t xml:space="preserve">Từ nhà ông Nguyễn Xuân Một </t>
  </si>
  <si>
    <t>Nhà ông Trần Kiển</t>
  </si>
  <si>
    <t xml:space="preserve">Từ nhà ông Ngô An </t>
  </si>
  <si>
    <t>Nhà ông Nguyễn Văn Khương (đường xóm Núi)</t>
  </si>
  <si>
    <t xml:space="preserve">Từ nhà ông Vi Văn Nheo </t>
  </si>
  <si>
    <t>Nhà ông Nguyễn Khắc Lân (đường A)</t>
  </si>
  <si>
    <t xml:space="preserve">Từ nhà ông Huỳnh Binh </t>
  </si>
  <si>
    <t>Nhà ông Huỳnh Văn Trung (khu vực núi Nhỏ)</t>
  </si>
  <si>
    <t xml:space="preserve">Từ nhà ông Phúc </t>
  </si>
  <si>
    <t>Nhà ông Mang Đỏ (UBND xã đi hồ Cây Sung)</t>
  </si>
  <si>
    <t xml:space="preserve">Từ nhà ông Dương Đình Phùng </t>
  </si>
  <si>
    <t>Nhà ông Ao Quang Bình (đường bùng binh)</t>
  </si>
  <si>
    <t xml:space="preserve">Từ nhà ông Nguyễn Ngọc Kim </t>
  </si>
  <si>
    <t>Nhà ông Lê văn Doạn</t>
  </si>
  <si>
    <t xml:space="preserve">Từ nhà ông Nguyễn Trung Thành </t>
  </si>
  <si>
    <t>Nhà bà Nguyễn Thị Mai</t>
  </si>
  <si>
    <t>Các vị trí còn lại thuộc Khu vực 1</t>
  </si>
  <si>
    <t>Các vị trí còn lại thuộc Khu vực 2</t>
  </si>
  <si>
    <t>Tuyến Hương Lộ 62 (thôn Đồng Bé)</t>
  </si>
  <si>
    <t xml:space="preserve">Đoạn từ cầu Suối Muồng </t>
  </si>
  <si>
    <t>Giáp đường Quốc lộ 27C</t>
  </si>
  <si>
    <t xml:space="preserve">Đoạn từ đường Quốc Lộ 27C </t>
  </si>
  <si>
    <t>Công ty nước khoáng Đảnh Thạnh</t>
  </si>
  <si>
    <t>Các nhánh rẻ từ Hương Lộ 62 (thôn Đồng Bé)</t>
  </si>
  <si>
    <t xml:space="preserve">Đường rẽ Hương Lộ 62 từ nhà ông Huy </t>
  </si>
  <si>
    <t>Ngã 3 đường Suối Rút</t>
  </si>
  <si>
    <t xml:space="preserve">Đường rẽ từ  Hương Lộ 62 </t>
  </si>
  <si>
    <t>Nhà ông Trần văn Hoà</t>
  </si>
  <si>
    <t>Nhà ông Nguyễn Lai</t>
  </si>
  <si>
    <t>Đường rẽ từ  Hương Lộ 62 qua nhà bà Tý, ông Thạnh, ông Nhơn</t>
  </si>
  <si>
    <t xml:space="preserve">Đường rẽ từ Hương lộ 62 qua nhà bà Hải, bà Đước, ông Dẫu </t>
  </si>
  <si>
    <t>Kho K52</t>
  </si>
  <si>
    <t xml:space="preserve">Đường rẽ từ hương lộ 62 </t>
  </si>
  <si>
    <t>Nhà ông Đặng Thành Tân (đường đất từ thửa 85 đến thửa 90 tờ 20)</t>
  </si>
  <si>
    <t>Nhà ông Đỗ Văn Ngọc (đường bê tông từ thửa 735 đến thửa 741 tờ 20)</t>
  </si>
  <si>
    <t>Nhà ông Vũ Hồng Dương (đường bê tông từ thửa 771 đến thửa 787 tờ 20)</t>
  </si>
  <si>
    <t>Nhà ông Nguyễn Duy Đức đến mương cấp 1 (đường đất từ thửa 803 đến thửa 804 tờ 20)</t>
  </si>
  <si>
    <t>Nhà ông Đỗ Đức Lộc (đường bê tông từ thửa 940 đến thửa 978 tờ 20)</t>
  </si>
  <si>
    <t>Các nhánh rẽ thuộc Tỉnh Lộ 2 (thôn Phước Lương, Sơn Thạnh, Phú Thọ, Lễ Thạnh, Cẩm Sơn)</t>
  </si>
  <si>
    <t xml:space="preserve">Đường rẽ TL2 đường vào Lò đường </t>
  </si>
  <si>
    <t>Ngã tư đường xóm Suối</t>
  </si>
  <si>
    <t xml:space="preserve">Đường rẽ TL2 đường vào Đình </t>
  </si>
  <si>
    <t>Ngã ba nhà ông Quýnh</t>
  </si>
  <si>
    <t xml:space="preserve">Đường rẽ TL2 từ nhà ông Hải </t>
  </si>
  <si>
    <t>Chùa Bửu Long</t>
  </si>
  <si>
    <t xml:space="preserve">Đường rẽ TL2 từ nhà ông Lai  </t>
  </si>
  <si>
    <t>Nhà ông Đức (đường mỏ đá Á Châu )</t>
  </si>
  <si>
    <t xml:space="preserve">Đường rẽ tỉnh lộ 2 vào Lò đường </t>
  </si>
  <si>
    <t>Quốc lộ 27C (đường bê tông kéo dài đường Lò đường đến ngã tư Xóm Suối)</t>
  </si>
  <si>
    <t xml:space="preserve">Đường rẽ TL2 từ nhà ông Lê Đức – đường vào xóm Suối </t>
  </si>
  <si>
    <t>Ngã ba đường vào đình Phước Lương</t>
  </si>
  <si>
    <t xml:space="preserve">Đường rẽ TL2 từ nhà ông Thuyết </t>
  </si>
  <si>
    <t>Ngã ba đưòng vào xóm Suối</t>
  </si>
  <si>
    <t xml:space="preserve">Đường rẽ TL2 từ nhà bà Ngọ </t>
  </si>
  <si>
    <t xml:space="preserve">Đường rẽ đường vào Lò đường - Từ nhà ông Phạm Nghĩ  </t>
  </si>
  <si>
    <t>Ngã ba nhà ông Tự</t>
  </si>
  <si>
    <t xml:space="preserve">Đường rẽ TL2 từ quán ông Nhẫn </t>
  </si>
  <si>
    <t>Ngã ba nhà ông Thắng</t>
  </si>
  <si>
    <t xml:space="preserve">Đường rẽ TL2 từ nhà ông Cương </t>
  </si>
  <si>
    <t>Ngã ba nhà bà Tộ</t>
  </si>
  <si>
    <t xml:space="preserve">Đường rẽ TL2 từ nhà ông Thu Thọ </t>
  </si>
  <si>
    <t>Nhà ông Hùng</t>
  </si>
  <si>
    <t xml:space="preserve">Đường rẽ TL2 từ nhà ông Trọng </t>
  </si>
  <si>
    <t>Ngã ba đường vào chùa Bửu Long</t>
  </si>
  <si>
    <t xml:space="preserve">Đường rẽ TL2 từ nhà ông Lầu </t>
  </si>
  <si>
    <t>Gò Cày</t>
  </si>
  <si>
    <t xml:space="preserve">Đường rẽ TL2 từ trụ sở thôn Sơn Thạnh </t>
  </si>
  <si>
    <t>Nghĩa trang Sơn Thạnh</t>
  </si>
  <si>
    <t xml:space="preserve">Từ ngã ba nhà ông Bé </t>
  </si>
  <si>
    <t>Nhà ông Hồng</t>
  </si>
  <si>
    <t xml:space="preserve">Đường rẽ từ nhà ông Giáp </t>
  </si>
  <si>
    <t xml:space="preserve">Đường rẽ Tỉnh lộ 2 từ nhà bà Lý </t>
  </si>
  <si>
    <t>Nhà ông Công</t>
  </si>
  <si>
    <t xml:space="preserve">Đường rẽ tỉnh lộ 2 từ Lô cốt </t>
  </si>
  <si>
    <t>Nhà ông Trần Văn Quý (đường bê tông từ thửa 134 đến thửa 152, 157 tờ 16)</t>
  </si>
  <si>
    <t xml:space="preserve">Đường rẽ tỉnh lộ 2 từ nhà ông Nguyễn Thanh Nhàn </t>
  </si>
  <si>
    <t>Nhà ông Nguyễn Mạnh (đường bê tông từ thửa 127 đến 709 tờ 15)</t>
  </si>
  <si>
    <t xml:space="preserve">Đường rẽ tỉnh lộ 2 từ nhà ông Huỳnh Xuân Thọ </t>
  </si>
  <si>
    <t>Nhà ông Đỗ Văn Thẻ (đường bê tông từ thửa 91 đến 93 tờ 15)</t>
  </si>
  <si>
    <t xml:space="preserve">Đường rẽ tỉnh lộ 2 từ nhà ông Bùi Xẹ </t>
  </si>
  <si>
    <t>Nhà bà Huỳnh Thị Lý (đường bê tông từ thửa 129 đến 184 tờ 14)</t>
  </si>
  <si>
    <t xml:space="preserve">Đường rẽ tỉnh lộ 2 từ nhà ông Lưu Văn Xang </t>
  </si>
  <si>
    <t>Nhà ông Võ Văn Trôn (đường bê tông từ thửa 386 đến 392 tờ 7)</t>
  </si>
  <si>
    <t xml:space="preserve">Đường rẽ tỉnh lộ 2 từ nhà ông Lê Kim Thanh </t>
  </si>
  <si>
    <t>Nhà bà Đoàn Ngọc Thanh (đường bê tông từ thửa 376 đến 348 tờ 7)</t>
  </si>
  <si>
    <t>Đường rẽ tỉnh lộ 2 vào Hóc Dâu (đường bê tông từ thửa 23 tờ 7 đi vào bên trong)</t>
  </si>
  <si>
    <t xml:space="preserve">Đường rẽ tỉnh lộ 2 từ nhà ông Hoàng Đăng Hải </t>
  </si>
  <si>
    <t>Nhà bà Hồ Thị Màu (đường bê tông từ thửa 105 đến 110 tờ 7)</t>
  </si>
  <si>
    <t xml:space="preserve">Đường rẽ tỉnh lộ 2 </t>
  </si>
  <si>
    <t xml:space="preserve">Ngã ba nhà Sáu rừng (đường cấp phối từ thửa 196 tờ 4 đi vào bên trong) </t>
  </si>
  <si>
    <t xml:space="preserve">Nhà bà Hoa Tân (đường bê tông từ thửa 02, 08 đến thửa 11 tờ 4) </t>
  </si>
  <si>
    <t xml:space="preserve">Nhà ông Cao Bá Nghĩa (đường bê tông từ thửa 34 đến thửa 42 tờ 3) </t>
  </si>
  <si>
    <t>Khu tái định cư xã Diên Phước (cũ) (nhánh rẽ của đường Tỉnh lộ 2)</t>
  </si>
  <si>
    <t>Đường có lộ giới 13m</t>
  </si>
  <si>
    <t>XÃ DIÊN THỌ</t>
  </si>
  <si>
    <t>Địa bàn Diên Điền (cũ)</t>
  </si>
  <si>
    <t xml:space="preserve">Từ Tỉnh lộ 8  </t>
  </si>
  <si>
    <t>Chợ Đình Trung</t>
  </si>
  <si>
    <t xml:space="preserve">Từ ngã tư Cây Bản </t>
  </si>
  <si>
    <t>Ngã ba ông Ngộ</t>
  </si>
  <si>
    <t xml:space="preserve">Từ ngã ba Trần Phạn </t>
  </si>
  <si>
    <t>Chợ thôn Đông.</t>
  </si>
  <si>
    <t xml:space="preserve">Từ Hợp tác xã Diên Điền 1 </t>
  </si>
  <si>
    <t>Giáp xã Diên Sơn</t>
  </si>
  <si>
    <t xml:space="preserve">Từ nhà bà Lâu </t>
  </si>
  <si>
    <t xml:space="preserve">Từ Diên Phú </t>
  </si>
  <si>
    <t>Ngã ba chợ thôn Đông.</t>
  </si>
  <si>
    <t xml:space="preserve">Từ ngã ba Đình Trung </t>
  </si>
  <si>
    <t>Ngã ba bà Lùn.</t>
  </si>
  <si>
    <t xml:space="preserve">Từ nhà thờ Đồng Dưa </t>
  </si>
  <si>
    <t>Ngã ba Công Khánh.</t>
  </si>
  <si>
    <t xml:space="preserve">Từ ngã ba chợ Đình Trung </t>
  </si>
  <si>
    <t>Ngã ba ông Rồi.</t>
  </si>
  <si>
    <t xml:space="preserve">Từ cổng cây Gối </t>
  </si>
  <si>
    <t>Ngã ba bà Chuông.</t>
  </si>
  <si>
    <t xml:space="preserve">Từ ngã ba ông Hốt </t>
  </si>
  <si>
    <t>Cầu Lỗ Xễ.</t>
  </si>
  <si>
    <t xml:space="preserve">Từ cầu ông Tấn </t>
  </si>
  <si>
    <t>Cầu Xã Sáu.</t>
  </si>
  <si>
    <t xml:space="preserve">Từ ngã ba nhà bà Lững </t>
  </si>
  <si>
    <t>Ngã ba bà Cà</t>
  </si>
  <si>
    <t xml:space="preserve">Từ ngã ba bà Lún </t>
  </si>
  <si>
    <t>Nhà bà Lơ</t>
  </si>
  <si>
    <t xml:space="preserve">Từ ngã ba nhà ông Hốt </t>
  </si>
  <si>
    <t>Nhà ông Tài</t>
  </si>
  <si>
    <t xml:space="preserve">Từ nhà bà Thủy </t>
  </si>
  <si>
    <t xml:space="preserve">Từ nhà ông Tuyên </t>
  </si>
  <si>
    <t>Nhà ông Thông</t>
  </si>
  <si>
    <t xml:space="preserve">Từ nhà ông Lúc </t>
  </si>
  <si>
    <t>Nhà ông Hé</t>
  </si>
  <si>
    <t>Các tuyến đường còn lại thuộc khu vực 2</t>
  </si>
  <si>
    <t>Địa bàn Diên Phú (cũ)</t>
  </si>
  <si>
    <t xml:space="preserve">Từ Bưu điện văn hóa xã </t>
  </si>
  <si>
    <t>Cầu Mương Quan</t>
  </si>
  <si>
    <t xml:space="preserve">Từ Công ty Quang Châu </t>
  </si>
  <si>
    <t xml:space="preserve">Từ nhà ông Võ Đình Thi </t>
  </si>
  <si>
    <t>Cầu Voi đến ngã tư Phú Ân Bắc B.</t>
  </si>
  <si>
    <t xml:space="preserve">Từ nhà ông Trương Thiệu </t>
  </si>
  <si>
    <t>Ngã tư Phú Ân Bắc A</t>
  </si>
  <si>
    <t xml:space="preserve">Từ cầu Mương Quan </t>
  </si>
  <si>
    <t xml:space="preserve">Ngã tư Phú Ân Bắc B </t>
  </si>
  <si>
    <t>Từ Quốc Lộ 1A đi Diên Điền</t>
  </si>
  <si>
    <t xml:space="preserve">Từ cầu Ngói (giáp Quốc lộ 1A) </t>
  </si>
  <si>
    <t>Xã Vĩnh Phương (cũ)</t>
  </si>
  <si>
    <t xml:space="preserve">Từ chùa Phú Phong </t>
  </si>
  <si>
    <t>Cầu Voi đến khu Gò Tháp.</t>
  </si>
  <si>
    <t xml:space="preserve">Từ cầu bà Lánh </t>
  </si>
  <si>
    <t>Văn phòng thôn 1</t>
  </si>
  <si>
    <t xml:space="preserve">Nhà ông Nguyễn Xôi </t>
  </si>
  <si>
    <t xml:space="preserve">Từ ngã ba Đình Phú Cấp </t>
  </si>
  <si>
    <t>Ngã tư Phú Nẫm</t>
  </si>
  <si>
    <t xml:space="preserve">Từ ngã 4 Phú Ân Bắc B </t>
  </si>
  <si>
    <t>Giáp ranh xã Vĩnh Phương (cũ)</t>
  </si>
  <si>
    <t xml:space="preserve">Từ Quốc Lộ 1A nhà ông Mót </t>
  </si>
  <si>
    <t>Nhà bà Báu</t>
  </si>
  <si>
    <t xml:space="preserve">Nhà ông Trần Phiển </t>
  </si>
  <si>
    <t xml:space="preserve">Từ nhà bà Mỹ (giáp Quốc lộ 1A) </t>
  </si>
  <si>
    <t>Nhà ông Nguyễn Minh Kiến</t>
  </si>
  <si>
    <t xml:space="preserve">Từ nhà ông Đoán (Quốc lộ 1A) </t>
  </si>
  <si>
    <t xml:space="preserve">Từ nhà ông Nguyễn Cổng </t>
  </si>
  <si>
    <t>Nhà ông Nghiệp (giáp xã Vĩnh Phương (cũ))</t>
  </si>
  <si>
    <t xml:space="preserve">Từ nhà ông Võ Văn Tài </t>
  </si>
  <si>
    <t>Nhà bà Huỳnh Thị Búp (thôn 3)</t>
  </si>
  <si>
    <t xml:space="preserve">Từ nhà bà Kiêm Tha </t>
  </si>
  <si>
    <t>Gò Mả Đông</t>
  </si>
  <si>
    <t xml:space="preserve">Từ nhà bà Dạ </t>
  </si>
  <si>
    <t>Nhà ông Lo</t>
  </si>
  <si>
    <t xml:space="preserve">Nhà ông Lâm Ngọc Sinh </t>
  </si>
  <si>
    <t xml:space="preserve">Nhà ông Nhành (giáp xã Diên Điền) </t>
  </si>
  <si>
    <t xml:space="preserve">Từ nhà ông Sức </t>
  </si>
  <si>
    <t>Giáp ranh xã Vĩnh Phương</t>
  </si>
  <si>
    <t xml:space="preserve">Từ cầu Bầu Máng (giáp quốc lộ 1A) </t>
  </si>
  <si>
    <t xml:space="preserve">Nhà ông Nguyễn Tấn Khoa </t>
  </si>
  <si>
    <t xml:space="preserve">Từ nhà ông Nọ </t>
  </si>
  <si>
    <t>Nhà ông Hưng (thôn 4)</t>
  </si>
  <si>
    <t xml:space="preserve">Từ nhà ông Thọ (hẻm đường Bạch Qua) </t>
  </si>
  <si>
    <t>Nhà ông Mười Nhiêm (thôn 4)</t>
  </si>
  <si>
    <t xml:space="preserve">Từ nhà ông Chiến </t>
  </si>
  <si>
    <t>Nhà Trung (công ty Thiên Ân) (thôn 4)</t>
  </si>
  <si>
    <t xml:space="preserve">Từ nhà ông Trương Tiến Vàng </t>
  </si>
  <si>
    <t>Nhà bà Thước (thôn 4)</t>
  </si>
  <si>
    <t xml:space="preserve">Từ nhà ông Trung </t>
  </si>
  <si>
    <t>Nhà ông Hiệp (thôn 4)</t>
  </si>
  <si>
    <t xml:space="preserve">Từ trụ sở thôn Phú Ân Bắc A </t>
  </si>
  <si>
    <t>Cầu Voi cũ (thôn 4)</t>
  </si>
  <si>
    <t xml:space="preserve">Đường Mẫu 7 (từ hương lộ 45 </t>
  </si>
  <si>
    <t>Nhà ông Hai ) (thôn 1)</t>
  </si>
  <si>
    <t>Đường nghĩa trang Thùng Cây Trăm (giáp quốc lộ 1A) đi Diên Điền (thôn 1)</t>
  </si>
  <si>
    <t xml:space="preserve">Từ đường hương lộ 45 (ao ông Chín) </t>
  </si>
  <si>
    <t>Nhà bà Giáo (thôn 4)</t>
  </si>
  <si>
    <t xml:space="preserve">Từ nhà máy gạo ông Lê Hà </t>
  </si>
  <si>
    <t>Nhà ông Bùi Văn Minh (thôn 2)</t>
  </si>
  <si>
    <t xml:space="preserve">Từ nhà bà Cảnh </t>
  </si>
  <si>
    <t>Miếu ấp Trung (thôn 2)</t>
  </si>
  <si>
    <t xml:space="preserve">Từ ngã tư Phú Nẫm </t>
  </si>
  <si>
    <t>Cầu gỗ Vĩnh Trung (thôn 1)</t>
  </si>
  <si>
    <t xml:space="preserve">Từ nhà ông Thùng (giáp hương lộ 45) </t>
  </si>
  <si>
    <t>Nhà ông Quan Cát (thôn 1)</t>
  </si>
  <si>
    <t xml:space="preserve">Đường bê tông xi măng từ Miễu ấp Trung nhà ông Thơm (thửa 64 tờ 7) </t>
  </si>
  <si>
    <t>Nhà bà Cảnh (thửa 221 tờ 7)</t>
  </si>
  <si>
    <t xml:space="preserve">Đường bê tông xi măng từ nhà ông Trần Phê (thửa 554 tờ 5) </t>
  </si>
  <si>
    <t>Nhà ông Kề, ông Xạ (thửa 747 tờ 5)</t>
  </si>
  <si>
    <t xml:space="preserve">Đường bê tông xi măng từ Gò Đình </t>
  </si>
  <si>
    <t>Nhà ông Mạnh (thửa 206 tờ 8), ông Xong (thửa 576 tờ 3)</t>
  </si>
  <si>
    <t xml:space="preserve">Đường bê tông xi măng từ nhà ông Võ Tri (thửa 124 tờ 9) </t>
  </si>
  <si>
    <t>Giáp ranh xã Vĩnh Phương (thửa 101 tờ 9)</t>
  </si>
  <si>
    <t xml:space="preserve">Từ Quốc Lộ 1A </t>
  </si>
  <si>
    <t>Vườn ông Dĩnh</t>
  </si>
  <si>
    <t xml:space="preserve">Từ Mẫu Bảy (Hương lộ 45) </t>
  </si>
  <si>
    <t xml:space="preserve">Nhà ông Nhơn </t>
  </si>
  <si>
    <t xml:space="preserve">Từ nhà ông Phú </t>
  </si>
  <si>
    <t xml:space="preserve">Nhà ông Xuân </t>
  </si>
  <si>
    <t xml:space="preserve">Từ nhà ông Hồng (Hương lộ 45) </t>
  </si>
  <si>
    <t>Nhà ông Thạnh</t>
  </si>
  <si>
    <t xml:space="preserve">Từ  Miễu ấp Tây Hạ </t>
  </si>
  <si>
    <t xml:space="preserve">Nhà bà Búp </t>
  </si>
  <si>
    <t xml:space="preserve">Từ nhà ông Võ Đứng </t>
  </si>
  <si>
    <t xml:space="preserve">Nhà bà Tơ </t>
  </si>
  <si>
    <t xml:space="preserve">Từ Lỗ Cua ( thôn 3) </t>
  </si>
  <si>
    <t>Nhà ông Đổng</t>
  </si>
  <si>
    <t xml:space="preserve">Từ nhà ông Sừng </t>
  </si>
  <si>
    <t>Nhà ông Bốn</t>
  </si>
  <si>
    <t xml:space="preserve">Từ sau trường Phú Ân Bắc B </t>
  </si>
  <si>
    <t>Nhà ông Bùi Tiêm giáp Hương Lộ 45</t>
  </si>
  <si>
    <t xml:space="preserve">Từ nhà bà Cỏ dọc sông Cái </t>
  </si>
  <si>
    <t>Nhà bà Ơn</t>
  </si>
  <si>
    <t xml:space="preserve">Từ nhà ông Thuận sau kho Gò Dơn </t>
  </si>
  <si>
    <t>Nhà ông Ri</t>
  </si>
  <si>
    <t xml:space="preserve">Từ nhà ông Bài </t>
  </si>
  <si>
    <t>Hương Lộ 45</t>
  </si>
  <si>
    <t xml:space="preserve">Nội bộ khu dân cư Gò Dơn </t>
  </si>
  <si>
    <t xml:space="preserve">Từ nhà ông Phương </t>
  </si>
  <si>
    <t>Nhà ông Lót</t>
  </si>
  <si>
    <t xml:space="preserve">Từ nhà ông Âu </t>
  </si>
  <si>
    <t xml:space="preserve">Nhà ông Hoàng (giáp Hương lộ 45) </t>
  </si>
  <si>
    <t xml:space="preserve">Từ Trạm bơm Phú Ân Bắc B </t>
  </si>
  <si>
    <t>Nhà ông Dòn</t>
  </si>
  <si>
    <t xml:space="preserve">Từ nhà bà Xũn </t>
  </si>
  <si>
    <t>Nhà ông Hiệp (rẽ nhà bà Kiều Hoa)</t>
  </si>
  <si>
    <t xml:space="preserve">Từ nhà ông Năm </t>
  </si>
  <si>
    <t xml:space="preserve">Nhà bà Dừa </t>
  </si>
  <si>
    <t xml:space="preserve">Từ ngã 4 Phú Ân Bắc A </t>
  </si>
  <si>
    <t>Nhà ông Nhâm, nhà ông Côn giáp Hương lộ 45</t>
  </si>
  <si>
    <t xml:space="preserve">Từ nhà bà Nhè </t>
  </si>
  <si>
    <t xml:space="preserve">Nhà ông Mỹ (rẽ nhà ông Chơi) </t>
  </si>
  <si>
    <t>Đường nội bộ khu dân cư Gò Đình</t>
  </si>
  <si>
    <t>Địa bàn Diên Sơn (cũ)</t>
  </si>
  <si>
    <t xml:space="preserve">Đường từ nhà ông Lương Duy Châu (giáp tỉnh lộ 8) </t>
  </si>
  <si>
    <t>Cầu Đàng Lội</t>
  </si>
  <si>
    <t xml:space="preserve">Đường từ nhà ông Hiên (Tỉnh lộ 8)  </t>
  </si>
  <si>
    <t>Nhà ông Nguyễn Đẩu</t>
  </si>
  <si>
    <t xml:space="preserve">Đường từ nhà ông Thại (Tỉnh lộ 8) </t>
  </si>
  <si>
    <t>Nhà ông Kế đến trường Trung học Diên Sơn 1</t>
  </si>
  <si>
    <t xml:space="preserve">Đường từ nhà ông Rậm (Tỉnh lộ 8) </t>
  </si>
  <si>
    <t>Đường đi nhà thờ Cây Vông (nhà ông Tầm)</t>
  </si>
  <si>
    <t xml:space="preserve">Từ nhà Vuông </t>
  </si>
  <si>
    <t xml:space="preserve">Nhà ông Nguyễn Duy </t>
  </si>
  <si>
    <t xml:space="preserve">Từ nhà ông Vịnh </t>
  </si>
  <si>
    <t>Đình Đại Điền Tây</t>
  </si>
  <si>
    <t xml:space="preserve">Từ Hợp tác xã Diên Sơn </t>
  </si>
  <si>
    <t>Nhà thờ cây Vông ra Tỉnh lộ 8</t>
  </si>
  <si>
    <t xml:space="preserve">Từ ngã ba nhà ông Tống Bốn </t>
  </si>
  <si>
    <t>Ngã ba nhà ông Đẩu</t>
  </si>
  <si>
    <t xml:space="preserve">Từ chợ Diên Sơn </t>
  </si>
  <si>
    <t>Nhà Nguyễn Quang Dinh đến nhà ông Định Chương</t>
  </si>
  <si>
    <t xml:space="preserve">Từ nhà ông Lê Xuân Hoài </t>
  </si>
  <si>
    <t>Nhà ông Nguyễn Tân</t>
  </si>
  <si>
    <t xml:space="preserve">Ngã tư ông Lánh </t>
  </si>
  <si>
    <t xml:space="preserve">Từ nhà ông Võ Đậu (TL8) </t>
  </si>
  <si>
    <t>Nhà ông Phan Kinh</t>
  </si>
  <si>
    <t xml:space="preserve">Từ ngã ba nhà ông Nguyễn </t>
  </si>
  <si>
    <t>Đến nhà ông Kìn đến đình Tây đến nhà ông Nguyễn Bông</t>
  </si>
  <si>
    <t xml:space="preserve">Từ Tỉnh lộ 8 (nhà ông Nghĩa) </t>
  </si>
  <si>
    <t>Nhà ông Nguyễn Thân</t>
  </si>
  <si>
    <t xml:space="preserve">Từ quán ông Tín </t>
  </si>
  <si>
    <t>Bờ sông đến nhà ông Đỏ (TTDK)</t>
  </si>
  <si>
    <t>Giáp ranh xã Diên Điền (đường liên xã)</t>
  </si>
  <si>
    <t xml:space="preserve">Từ nhà ông Vũ Khắc Khai </t>
  </si>
  <si>
    <t>Nhà ông Nguyễn Lánh</t>
  </si>
  <si>
    <t xml:space="preserve">Từ nhà ông Sây </t>
  </si>
  <si>
    <t>Gò Mít đến đường ông Ngọ ra Tỉnh lộ 8</t>
  </si>
  <si>
    <t xml:space="preserve">Từ nhà ông Lệ (tỉnh lộ 8) </t>
  </si>
  <si>
    <t>Nhà ông Lê Văn Cường</t>
  </si>
  <si>
    <t xml:space="preserve">Từ nhà ông Thăng (TL8) </t>
  </si>
  <si>
    <t>Nhà ông Đồng</t>
  </si>
  <si>
    <t xml:space="preserve">Từ nhà ông Cư </t>
  </si>
  <si>
    <t>Nhà bà Rô</t>
  </si>
  <si>
    <t xml:space="preserve">Từ nhà ông Dũng </t>
  </si>
  <si>
    <t>Ngã 3 Đồng Lăng</t>
  </si>
  <si>
    <t xml:space="preserve">Từ tỉnh lộ 8 </t>
  </si>
  <si>
    <t>Nhà ông Khanh</t>
  </si>
  <si>
    <t>Nhà ông Lê Tiến Hóa</t>
  </si>
  <si>
    <t xml:space="preserve">Đường từ nhà ông Ngô Trạm (thửa 403 và 453 tờ 12) </t>
  </si>
  <si>
    <t>Nhà ông Lộc (thửa 334 và 335 tờ 12)</t>
  </si>
  <si>
    <t xml:space="preserve">Đường từ nhà ông Minh (thửa 781, 763 tờ 12) </t>
  </si>
  <si>
    <t>Nhà ông Linh (thửa 777, 850 tờ 12)</t>
  </si>
  <si>
    <t xml:space="preserve">Đường từ nhà từ Nghĩa địa Công giáo (thửa 475, 477 tờ 17) </t>
  </si>
  <si>
    <t>Nhà ông Lòng (thửa 341, 342 tờ 17)</t>
  </si>
  <si>
    <t xml:space="preserve">Đường từ nhà ông Đình Trí (thửa 350, 304 tờ 18) </t>
  </si>
  <si>
    <t>Chùa Hoàng Nam (thửa 470, 422 tờ 18)</t>
  </si>
  <si>
    <t xml:space="preserve">Đường từ nhà ông Võ Văn Tấn (thửa 671, 672 tờ 16) </t>
  </si>
  <si>
    <t>Nhà ông Quý (thửa 712, 738 tờ 16)</t>
  </si>
  <si>
    <t xml:space="preserve">Từ nhà ông Chịu </t>
  </si>
  <si>
    <t>Nhà ông Sây đến nhà ông Cao Sản (câu ao)</t>
  </si>
  <si>
    <t xml:space="preserve">Từ nhà Thờ họ Ngô </t>
  </si>
  <si>
    <t>Nhà ông Lánh đến nhà họ Bùi đến nhà ông Phi (máy gạo)</t>
  </si>
  <si>
    <t xml:space="preserve">Từ nhà ông Lê Văn Trí </t>
  </si>
  <si>
    <t>Nhà ông Đoàn Dũng</t>
  </si>
  <si>
    <t xml:space="preserve">Từ nhà ông Trần Quan </t>
  </si>
  <si>
    <t>Nhà ông Nguyễn Chen đến nhà ông Phi (máy gạo)</t>
  </si>
  <si>
    <t xml:space="preserve">Từ nhà ông Lê Bửu </t>
  </si>
  <si>
    <t>Nhà ông Bùi Luông đến nhà ông Phi (máy gạo)</t>
  </si>
  <si>
    <t xml:space="preserve">Từ nhà ông Bùi Hữu Thanh </t>
  </si>
  <si>
    <t xml:space="preserve">Từ Tỉnh lộ 8 (Nhà ông Mạng) </t>
  </si>
  <si>
    <t>Nhà ông Xứng đến nhà ông Tuấn đến ngã ba ông Tầm</t>
  </si>
  <si>
    <t xml:space="preserve">Từ nhà ông Quý </t>
  </si>
  <si>
    <t xml:space="preserve">Cầu Đàng Lội </t>
  </si>
  <si>
    <t xml:space="preserve">Từ nhà ông Tầm </t>
  </si>
  <si>
    <t>Nhà Lê Nghinh</t>
  </si>
  <si>
    <t xml:space="preserve">Từ nhà ông Tuấn </t>
  </si>
  <si>
    <t xml:space="preserve">Từ Trường tiểu học Diên Sơn 1 </t>
  </si>
  <si>
    <t>Nhà ông Hải, đến nhà ông Đồng, đến nhà ông Xứng</t>
  </si>
  <si>
    <t xml:space="preserve">Từ nhà ông Xứng </t>
  </si>
  <si>
    <t>Nhà ông Dũng</t>
  </si>
  <si>
    <t xml:space="preserve">Từ nhà ông Đoàn </t>
  </si>
  <si>
    <t>Nhà thờ họ Huỳnh đến lò gạch</t>
  </si>
  <si>
    <t xml:space="preserve">Từ nhà ông Sơn </t>
  </si>
  <si>
    <t>Nhà ông Mâu, đến nhà thờ Bùi Thơ, đến nhà bà Điệt</t>
  </si>
  <si>
    <t xml:space="preserve">Từ nhà ông Nguyễn Ngọc Sơn </t>
  </si>
  <si>
    <t>Nhà ông Cao Hanh</t>
  </si>
  <si>
    <t xml:space="preserve">Từ Trường Mẫu giáo </t>
  </si>
  <si>
    <t>Nhà ông Trang, đến nhà ông Kìn</t>
  </si>
  <si>
    <t xml:space="preserve">Từ nhà ông Nấp </t>
  </si>
  <si>
    <t>Nhà ông Võ Nhỏ</t>
  </si>
  <si>
    <t xml:space="preserve">Từ nhà ông Võ Quạt </t>
  </si>
  <si>
    <t>Nhà ông Lê Lý</t>
  </si>
  <si>
    <t xml:space="preserve">Từ nhà ông Ngạch </t>
  </si>
  <si>
    <t>Nhà ông Việt</t>
  </si>
  <si>
    <t xml:space="preserve">Từ nhà ông Ánh </t>
  </si>
  <si>
    <t>Nhà ông Khâm</t>
  </si>
  <si>
    <t>Nhà ông Tịch</t>
  </si>
  <si>
    <t xml:space="preserve">Từ nhà ông Cao Cảm </t>
  </si>
  <si>
    <t>Nhà ông Thọ</t>
  </si>
  <si>
    <t xml:space="preserve">Từ nhà ông Ngô Tiến Dũng </t>
  </si>
  <si>
    <t>Nhà ông Khánh</t>
  </si>
  <si>
    <t xml:space="preserve">Từ nhà ông Trọn </t>
  </si>
  <si>
    <t>Nhà bà Hương</t>
  </si>
  <si>
    <t xml:space="preserve">Từ nhà ông Châu </t>
  </si>
  <si>
    <t>Nhà ông Nhẹ</t>
  </si>
  <si>
    <t>Khu tái định cư xã Diên Sơn (cũ) (nhánh rẽ Tỉnh lộ 8)</t>
  </si>
  <si>
    <t>Đường Hương Lộ 5 (lộ giới 20m)</t>
  </si>
  <si>
    <t>Đường Đồng giữa (lộ giới 10m)</t>
  </si>
  <si>
    <t>Đường N1 (lộ giới 12m)</t>
  </si>
  <si>
    <t>Đường D1 (lộ giới 12m)</t>
  </si>
  <si>
    <t>Khu tái định cư xã Diên Phú (cũ)</t>
  </si>
  <si>
    <t>Đường D6 (lộ giới 10m)</t>
  </si>
  <si>
    <t>Đường N2 (lộ giới 12m)</t>
  </si>
  <si>
    <t>XÃ DIÊN ĐIỀN</t>
  </si>
  <si>
    <t>Địa bàn Diên Hoà (cũ)</t>
  </si>
  <si>
    <t>Khu tái định cư sau lưng trường Trần Đại Nghĩa</t>
  </si>
  <si>
    <t xml:space="preserve">Đường Hương lộ 62 từ nhà ông Đỗ Văn Xuân </t>
  </si>
  <si>
    <t xml:space="preserve">Trạm vật liệu xây dựng </t>
  </si>
  <si>
    <t xml:space="preserve">Đường nhà ông Phạm Văn Son </t>
  </si>
  <si>
    <t>Đỗ Cộng (cạnh cây xăng Hưng Thịnh, thôn Quang Thạnh) đường bê tông rộng 5m</t>
  </si>
  <si>
    <t xml:space="preserve">Từ giáp đường Quốc lộ 27C </t>
  </si>
  <si>
    <t>Đập tràn cũ giáp ranh xã Diên Phước (cũ) (nhà bà Võ Thị Bảy)</t>
  </si>
  <si>
    <t xml:space="preserve">Đường nhà ông Phạm Tấn Sang  (Thửa 484 tờ 7) </t>
  </si>
  <si>
    <t>Nhà ông Huỳnh Ngọc Chọn (thửa 485 tờ 7)</t>
  </si>
  <si>
    <t xml:space="preserve">Đường liên xã Quang Thạnh (cũ) Thửa 547 tờ 6 </t>
  </si>
  <si>
    <t>Đình Quang Thạnh thửa 676 tờ 7</t>
  </si>
  <si>
    <t xml:space="preserve">Đường liên xã Bình Khánh (cũ) thửa 5196 tờ 7 </t>
  </si>
  <si>
    <t>Nhà ông Phạm Đình Quang thửa 959 tờ 7</t>
  </si>
  <si>
    <t xml:space="preserve">Đường trường mầm non Diên Hòa thửa 207 tờ 7 </t>
  </si>
  <si>
    <t>Nhà ông Nguyễn Ích thửa 309 tờ 7</t>
  </si>
  <si>
    <t xml:space="preserve">Đường Chương Chẩn thửa 732 tờ 6 </t>
  </si>
  <si>
    <t>Nhà bà Võ Thị Đời thửa 719 tờ 6</t>
  </si>
  <si>
    <t xml:space="preserve">Đường liên xã Quang Thạnh (cũ) thửa 375 tờ 6 </t>
  </si>
  <si>
    <t>Nhà ông Nguyễn Chí Hùng thửa 367 tờ 6</t>
  </si>
  <si>
    <t xml:space="preserve">Đường nhà ông Luật thửa 174 tờ 7 </t>
  </si>
  <si>
    <t>Nhà ông Nguôc thửa  70 tờ 7 và ông Cường thửa 72 tờ 7</t>
  </si>
  <si>
    <t xml:space="preserve">Đường nhà ông Nguyễn Bàng thửa 180 tờ 7 </t>
  </si>
  <si>
    <t>Nhà bà Tống Thị Nhành thửa 41 tờ 7</t>
  </si>
  <si>
    <t xml:space="preserve">Đường từ miếu Quang Thạnh thửa 313 tờ 6 </t>
  </si>
  <si>
    <t>Khu Đồng Gieo thửa 1012 tờ 6</t>
  </si>
  <si>
    <t>Nhà ông Nguyễn Lịch thửa 165 tờ 7</t>
  </si>
  <si>
    <t>Khu tái định cư xã Diên Hòa (cũ)</t>
  </si>
  <si>
    <t>Các lô tiếp giáp đường số 2: lô số 1, 8, lô số 17, 18, 19, 20</t>
  </si>
  <si>
    <t>Các còn lại tiếp giáp đường số 1 và đường số 3 (bằng 85% giá đất khu vực 1, vị trí 1)</t>
  </si>
  <si>
    <t xml:space="preserve">Từ nhà ông Mai Tam ( Thửa 997 tờ 07) </t>
  </si>
  <si>
    <t>Nhà ông Nguyễn Xá ( Thửa 378 tờ 06), từ nhà ông Huỳnh Nhận đến nhà Nguyễn Phụng</t>
  </si>
  <si>
    <t xml:space="preserve">Nguyễn Xá ( Thửa 378 tờ 06) </t>
  </si>
  <si>
    <t>Nhà ông Nguyễn Câu, giáp Diên Lạc ( Thửa 76 tờ 3), từ nhà ông Nguyễn Đồn đến nhà bà Võ Thị Giáp</t>
  </si>
  <si>
    <t xml:space="preserve">Từ nhà bà Nguyễn Thị Gắn </t>
  </si>
  <si>
    <t>Nhà ông Nguyễn Ngọc Luân</t>
  </si>
  <si>
    <t xml:space="preserve">Đường từ Đình Bình Khánh </t>
  </si>
  <si>
    <t>Trại ông Hòa</t>
  </si>
  <si>
    <t>Đường từ nhà ông Thạnh (Cầu Lùng - Khánh Lê) đi nghĩa trang xã</t>
  </si>
  <si>
    <t xml:space="preserve">Đường từ ông Mai Sang </t>
  </si>
  <si>
    <t>Nhà ông Đặng Chốn</t>
  </si>
  <si>
    <t xml:space="preserve">Đường từ ngã 3 Trại Nấm </t>
  </si>
  <si>
    <t>Giáp đường Cầu Lùng - Khánh Lê</t>
  </si>
  <si>
    <t xml:space="preserve">Từ cấu suối Đăng </t>
  </si>
  <si>
    <t>Nhà ông Lê Xuân Hai (giáp đường Khánh Lê – Cầu Lùng)</t>
  </si>
  <si>
    <t xml:space="preserve">Đường từ ông Nguyễn Thơi (thửa 24 tờ 6) </t>
  </si>
  <si>
    <t>Nhà bà Tô Thị Ẩn (thửa 146 tờ 6)</t>
  </si>
  <si>
    <t xml:space="preserve">Từ nhà Nguyễn Tắc </t>
  </si>
  <si>
    <t>Nhà Diệp Thị Se</t>
  </si>
  <si>
    <t xml:space="preserve">Từ nhà bà Phương </t>
  </si>
  <si>
    <t>Nhà Nguyễn Thị Uyên Thư</t>
  </si>
  <si>
    <t xml:space="preserve">Đường nhà ông Phan Triêm </t>
  </si>
  <si>
    <t>Đỗ Văn Tạo và Phan Triêm đến Đỗ Văn Dũng (thôn Quang Thạnh) đường bê tông rộng 5m</t>
  </si>
  <si>
    <t xml:space="preserve">Đường nhà ông Trương Thái Thắng </t>
  </si>
  <si>
    <t>Nhà Nguyễn Minh (thôn Lạc Lợi) đường bê tông rộng 5m</t>
  </si>
  <si>
    <t xml:space="preserve">Đường từ ông Nguyễn Văn Mười </t>
  </si>
  <si>
    <t>Trương Thị Mở (thôn Quang Thạnh) đường bê tông rộng 5m</t>
  </si>
  <si>
    <t xml:space="preserve">Từ nhà Trần Sáu </t>
  </si>
  <si>
    <t>Nhà Trần Văn Siêng</t>
  </si>
  <si>
    <t xml:space="preserve">Từ nhà Trương Thị Thu Trang </t>
  </si>
  <si>
    <t>Nhà Nguyễn Văn Kinh</t>
  </si>
  <si>
    <t xml:space="preserve">Đình Lạc Lợi (Thửa 211 tờ 06)  </t>
  </si>
  <si>
    <t>Cầu rọc giáp Diên Lạc (Thửa 235 tờ 5)</t>
  </si>
  <si>
    <t xml:space="preserve">Nhà ông Lê Đô (Thửa 95 tờ 02) </t>
  </si>
  <si>
    <t>Trại Đinh Công Tâm (Diên Phước) thửa 03 tờ 8</t>
  </si>
  <si>
    <t xml:space="preserve">Đường từ nhà ông Nhự (Hương lộ 39) thửa 460 tờ 7 </t>
  </si>
  <si>
    <t>Nhà ông Châu (Thửa 121 tờ 7) và ông Trương Văn Báu (Thửa 447 tờ 8)</t>
  </si>
  <si>
    <t>Nguyễn Xá (Thửa 378 tờ 06) Cầu suối đăng (Thửa 636 tờ 06)</t>
  </si>
  <si>
    <t>Cầu suối đăng (Lạc Lợi)  Ấp Cầu Bè Lạc Lợi (Thửa 102 tờ 3)</t>
  </si>
  <si>
    <t xml:space="preserve">Ấp Cầu Bè Lạc Lợi (thửa 102 tờ 3) </t>
  </si>
  <si>
    <t>Nhà bà Tâm (thửa 15 tờ 4)</t>
  </si>
  <si>
    <t xml:space="preserve">Đường nhà ông Nguyễn Văn Truyền (thửa 104 tờ 5) </t>
  </si>
  <si>
    <t>Nhà bà Huỳnh Thị Lợt (thửa 117 tờ 5)</t>
  </si>
  <si>
    <t xml:space="preserve">Đường nhà ông Lê Văn Lẹt (thửa 459 tờ 6) </t>
  </si>
  <si>
    <t>Tiếp giáp đường gò ông Tổng (thửa 591 tờ 6)</t>
  </si>
  <si>
    <t xml:space="preserve">Đường từ ông Phạm Văn Tuyên (thửa 289 tờ 06) </t>
  </si>
  <si>
    <t>Nhà bà Trương Thị Mở (Giáp xã Diên Phước) (thửa 3 tờ 03) và đến miếu Củ Chi (thửa 190 tờ 7)</t>
  </si>
  <si>
    <t xml:space="preserve">Đường liên xã Lạc Lợi (cũ) ( Thửa 340 tờ 6) </t>
  </si>
  <si>
    <t>Nhà ông Nguyễn Văn Khôi ( Thửa 198 tờ 6)</t>
  </si>
  <si>
    <t xml:space="preserve">Đường từ trường bắn quân đội giáp QL27C (thửa 43 tờ 9) </t>
  </si>
  <si>
    <t>Trại ông Loai (thửa 95 tờ 1 rừng) và đến đất ông Đức (giáp hương lộ 62) (thửa 2 tờ 10)</t>
  </si>
  <si>
    <t xml:space="preserve">Đường từ nhà ông Lê Tiến Phùng (HL39) (thửa 303 tờ 7) </t>
  </si>
  <si>
    <t>UBND xã Diên Hòa (cũ) (thửa 400 tờ 6)</t>
  </si>
  <si>
    <t>Địa bàn Diên Lạc (cũ)</t>
  </si>
  <si>
    <t>Đường liên xã Diên Lạc-Diên Bình (cũ) qua cầu Khánh Hội</t>
  </si>
  <si>
    <t>Đường liên xã Diên Lạc-Diên Phước (cũ) (đường Tư  Văn)</t>
  </si>
  <si>
    <t>Đường liên xã Diên Lạc-Diên Hòa (cũ) (đường cây Ván Hương)</t>
  </si>
  <si>
    <t>Đường liên xã Diên Lạc-Diên Hòa (cũ) (chùa Minh Thiện)</t>
  </si>
  <si>
    <t>Đường liên xóm (Đường xóm mới Thanh Minh 3)</t>
  </si>
  <si>
    <t>Đường nhà thờ họ Đỗ (Thanh Minh 3)</t>
  </si>
  <si>
    <t>Đường Bến Cát, đường tổ 21 (Thanh Minh 3)</t>
  </si>
  <si>
    <t>Đường số 19, 20, 22</t>
  </si>
  <si>
    <t>Đường số 7, 8, 9  (Thanh Minh 2)</t>
  </si>
  <si>
    <t>Đường liên xóm tổ 14 (Thanh Minh 3)</t>
  </si>
  <si>
    <t>Đường liên xóm tổ 17, 18 (Thanh Minh 2)</t>
  </si>
  <si>
    <t>Đường liên xã Diên Lạc-Diên Thạnh</t>
  </si>
  <si>
    <t>Đường nhà thờ họ Lê (Trường Lạc)</t>
  </si>
  <si>
    <t>Đường cây Vông (Trường Lạc)</t>
  </si>
  <si>
    <t>Đường tổ 27 (Trường Lạc)</t>
  </si>
  <si>
    <t>Đường tổ 24 và 32 (Trường Lạc)</t>
  </si>
  <si>
    <t>Đường tổ 26 (đường Bến Cát)</t>
  </si>
  <si>
    <t>Đường tổ 4 và 5 (Thanh Minh 1)</t>
  </si>
  <si>
    <t>Đường Tổ 1 (Thanh Minh 1)</t>
  </si>
  <si>
    <t>Đường Tổ 2 (Thanh Minh 1)</t>
  </si>
  <si>
    <t>Đường Tổ 3 (Thanh Minh 1)</t>
  </si>
  <si>
    <t>Đường Tổ 12a (Thanh Minh 2)</t>
  </si>
  <si>
    <t>Đường Tổ 12b (Thanh Minh 2)</t>
  </si>
  <si>
    <t>Đường Tổ 13 (Thanh Minh 2)</t>
  </si>
  <si>
    <t>Đường Tổ 16 (Thanh Minh 2)</t>
  </si>
  <si>
    <t>Đường Tổ 31 (Trường Lạc)</t>
  </si>
  <si>
    <t>Đường Tổ 30 (Trường Lạc)</t>
  </si>
  <si>
    <t>Đường Tổ 34 liên xã Diên Thạnh - Diên Bình (cũ)</t>
  </si>
  <si>
    <t xml:space="preserve">Đường tổ 15 ( thanh minh 3 ) </t>
  </si>
  <si>
    <t>Đường Miếu Tiền Hiền</t>
  </si>
  <si>
    <t>Đường tổ 10</t>
  </si>
  <si>
    <t>Đường tổ 6</t>
  </si>
  <si>
    <t xml:space="preserve">Các tuyến đường còn lại trong khu vực </t>
  </si>
  <si>
    <t>Đường Nội đồng Sân Trâu cây Xoài</t>
  </si>
  <si>
    <t>Địa bàn Diên Thạnh (cũ)</t>
  </si>
  <si>
    <t xml:space="preserve">Từ nhà bà Ngô Thị Ngọc Thái </t>
  </si>
  <si>
    <t>Giáp ranh xã Diên Toàn (cũ)
(đường liên xã Diên Thạnh - Diên Toàn (cũ))</t>
  </si>
  <si>
    <t xml:space="preserve">Từ nhà ông Cao Minh Anh </t>
  </si>
  <si>
    <t>Ngã ba Chòi Mòng</t>
  </si>
  <si>
    <t xml:space="preserve">Từ Nhà thờ Hà Dừa </t>
  </si>
  <si>
    <t>Nhà ông Nguyễn Chí Nhân</t>
  </si>
  <si>
    <t>Nhà ông Nguyễn Bậm đến thổ bà Bốn đến nhà ông Sanh</t>
  </si>
  <si>
    <t xml:space="preserve">Từ nhà Nguyễn Bậm </t>
  </si>
  <si>
    <t>Nhà ông Đỗ Thị</t>
  </si>
  <si>
    <t xml:space="preserve">Từ nhà ông Sanh qua khu bảo vệ thực vật (cũ) </t>
  </si>
  <si>
    <t>QL1A</t>
  </si>
  <si>
    <t>Đường liên xã Diên Thạnh - Diên Lạc (cũ)</t>
  </si>
  <si>
    <t xml:space="preserve">Quốc Lộ 1A </t>
  </si>
  <si>
    <t>Nhà ông Đỗ Thị đến cầu Máng đến đường Cầu Lùng-Khánh lê</t>
  </si>
  <si>
    <t xml:space="preserve">Từ nhà ông Nguyễn Văn Long </t>
  </si>
  <si>
    <t xml:space="preserve">Từ chợ Diên Thạnh </t>
  </si>
  <si>
    <t>Cuối đất bà Nguyễn Thị Thừa ra QL1A</t>
  </si>
  <si>
    <t>Nhà bà Ca Thị Lài đến nhà ông Trần Kim Hoàng ra QL1A</t>
  </si>
  <si>
    <t xml:space="preserve">Từ ngã ba Chòi Mòng </t>
  </si>
  <si>
    <t>Nhà bà Nguyễn Thị Lùn.</t>
  </si>
  <si>
    <t xml:space="preserve">Từ cầu ông Lắng </t>
  </si>
  <si>
    <t>Nhà bà Nguyễn Thị Minh Tân đến đường Cầu Lùng-Khánh lê</t>
  </si>
  <si>
    <t>Đường liên xã Diên Thạnh - Diên Toàn - Thị trấn (cũ)</t>
  </si>
  <si>
    <t xml:space="preserve">Từ nhà ông Trí </t>
  </si>
  <si>
    <t>Nhà bà Hoa, đến nhà ông Thái Văn Khoa</t>
  </si>
  <si>
    <t xml:space="preserve">Từ TL2 </t>
  </si>
  <si>
    <t>Chùa Linh Nghĩa</t>
  </si>
  <si>
    <t xml:space="preserve">Từ nhà Cao Minh Anh </t>
  </si>
  <si>
    <t>Đường liên xã Diên Thạnh - Diên Bình (cũ)</t>
  </si>
  <si>
    <t xml:space="preserve">Từ nhà ông Trương Đình Mạng (Nguyễn Thanh) </t>
  </si>
  <si>
    <t>Nhà ông Nguyễn Khôi ra QL.1A</t>
  </si>
  <si>
    <t xml:space="preserve">Từ nhà bà Chắc </t>
  </si>
  <si>
    <t xml:space="preserve">Từ QL1A </t>
  </si>
  <si>
    <t>Cà phê Tình Xanh đến Trạm Y tế (TL2)</t>
  </si>
  <si>
    <t>Nhà ông Trương Ngọc Đoàn</t>
  </si>
  <si>
    <t>Đường từ Quốc lộ 1A vào khu tái định cư thôn Phú Khánh Thượng</t>
  </si>
  <si>
    <t xml:space="preserve">Từ nhà bà Ánh </t>
  </si>
  <si>
    <t>Nhà ông Bửu</t>
  </si>
  <si>
    <t xml:space="preserve">Từ nhà ông Ngô Văn Phượng </t>
  </si>
  <si>
    <t>Nhà ông Nguyễn Đình Hậu đến nhà bà Xạt ra QL1A</t>
  </si>
  <si>
    <t xml:space="preserve">Từ nhà bà Nguyễn Thị Lùn </t>
  </si>
  <si>
    <t>Giáp ranh xã Diên Bình (cũ)</t>
  </si>
  <si>
    <t xml:space="preserve">Từ nhà ông Huỳnh Công Tác </t>
  </si>
  <si>
    <t>Nhà ông Nguyễn Đình Tuấn</t>
  </si>
  <si>
    <t xml:space="preserve">Từ văn phòng thôn Phú Khánh Thượng </t>
  </si>
  <si>
    <t xml:space="preserve">Thổ bà Bốn </t>
  </si>
  <si>
    <t xml:space="preserve">Từ nhà ông Thạch </t>
  </si>
  <si>
    <t xml:space="preserve">Từ Miếu thôn Trung </t>
  </si>
  <si>
    <t>Tỉnh lộ 2</t>
  </si>
  <si>
    <t xml:space="preserve">Từ nhà ông Ba </t>
  </si>
  <si>
    <t>Giáp ranh xã Diên Toàn (cũ)</t>
  </si>
  <si>
    <t xml:space="preserve">Từ nhà ông Khâm </t>
  </si>
  <si>
    <t xml:space="preserve">Từ nhà ông Sáu </t>
  </si>
  <si>
    <t xml:space="preserve">Nhà bà Hay  </t>
  </si>
  <si>
    <t xml:space="preserve">Từ nhà bà Khắp </t>
  </si>
  <si>
    <t>Nhà ông Trần Thảo</t>
  </si>
  <si>
    <t xml:space="preserve">Từ nhà bà Bu </t>
  </si>
  <si>
    <t>Nhà ông Tô Bảy</t>
  </si>
  <si>
    <t xml:space="preserve">Từ nhà ông Điền </t>
  </si>
  <si>
    <t>Nhà bà Vinh</t>
  </si>
  <si>
    <t xml:space="preserve">Từ nhà bà Diệu </t>
  </si>
  <si>
    <t>Nhà ông Võ Huệ</t>
  </si>
  <si>
    <t xml:space="preserve">Từ nhà ông Thông </t>
  </si>
  <si>
    <t>Nhà ông Lê Thọ</t>
  </si>
  <si>
    <t>Nhà ông Tân</t>
  </si>
  <si>
    <t>Nhà bà Đẹt</t>
  </si>
  <si>
    <t xml:space="preserve">Từ nhà ông Nguyễn Thanh Tân </t>
  </si>
  <si>
    <t>Nhà bà Nguyễn Thị Diễm Châu</t>
  </si>
  <si>
    <t xml:space="preserve">Từ Chùa Linh Nghĩa </t>
  </si>
  <si>
    <t>Nhà bà Vinh đến nhà ông Thìn</t>
  </si>
  <si>
    <t xml:space="preserve">Đường từ Quốc lộ 1A (nhà ông Lê Phương Anh - thửa 2701 tờ bản đồ số 2) </t>
  </si>
  <si>
    <t>Chợ Diên Thạnh (giáp xã Diên Toàn (cũ))</t>
  </si>
  <si>
    <t xml:space="preserve">Từ nhà ông Trần Đăng Ưng (thửa 353 tờ bản đồ 2) </t>
  </si>
  <si>
    <t>Chợ Diên Thạnh (thửa 424 tờ bản đò 2)</t>
  </si>
  <si>
    <t xml:space="preserve">Từ nhà ông Nguyễn Ngọc Ánh (thửa 136 tờ bản đồ 2) </t>
  </si>
  <si>
    <t>Nhà ông Phạm Đình Chương (thửa 203 tờ bản đồ 2)</t>
  </si>
  <si>
    <t xml:space="preserve">Từ nhà ông Huỳnh Cẩm Thạch (thửa 508 tờ bản đồ 2) </t>
  </si>
  <si>
    <t>Nhà ông Lê Đức Huy (thửa 570 tờ bản đồ 2)</t>
  </si>
  <si>
    <t>Từ nhà bà Đỗ Thị Đây (thửa 517 tờ bản đồ 7) đên nhà ông Trần Văn Trường (thửa 73 tờ bản đồ 7)</t>
  </si>
  <si>
    <t xml:space="preserve">Từ nhà bà Trần Thị Quế (thửa 250 tờ bản đò 2) </t>
  </si>
  <si>
    <t>Chưa Linh Nghĩa (thửa 157 tờ bản đồ 2)</t>
  </si>
  <si>
    <t>Khu tái định cư xã Diên Lạc (cũ) (nhánh rẽ của đường D6)</t>
  </si>
  <si>
    <t>Các lô đất tiếp giáp đường D6</t>
  </si>
  <si>
    <t>Đường số 7 (lộ giới 16m)</t>
  </si>
  <si>
    <t>Đường có lộ giới 13-14m</t>
  </si>
  <si>
    <t>Đường có lộ giới 8-9,5m</t>
  </si>
  <si>
    <t>XÃ DIÊN LẠC</t>
  </si>
  <si>
    <t>XÃ DIÊN LÂM</t>
  </si>
  <si>
    <t xml:space="preserve">Khu vực xưởng cưa (từ ngã ba Xuân Đông) </t>
  </si>
  <si>
    <t>Nhà Mai Liên</t>
  </si>
  <si>
    <t xml:space="preserve">Đường từ nhà ông Cù Văn Thành ven trục Tỉnh lộ 8 </t>
  </si>
  <si>
    <t>Giáp ranh Khánh Đông</t>
  </si>
  <si>
    <t xml:space="preserve">Đường từ HTX/NN </t>
  </si>
  <si>
    <t>Giáp ranh xã Diên Lâm (Tỉnh lộ 8)</t>
  </si>
  <si>
    <t xml:space="preserve">Đường vào Xuân Nam (nhà ông Lành) </t>
  </si>
  <si>
    <t>Nhà ông Châu (Đồng Hằng)</t>
  </si>
  <si>
    <t xml:space="preserve">Từ cầu Xuân Nam (nhà ông Mai Liên) đi theo dọc đường Xuân Nam Tây </t>
  </si>
  <si>
    <t>Nhà ông Nguyễn Ngọc Liên (Xuân Tây)</t>
  </si>
  <si>
    <t>Từ nhà ông Nhân (Xuân Nam) đi dọc theo đường liên xã Diên Đồng (cũ)</t>
  </si>
  <si>
    <t xml:space="preserve">Từ nhà ông Truyện </t>
  </si>
  <si>
    <t>Nhà ông Trực (Xuân Đông)</t>
  </si>
  <si>
    <t>Từ nhà ông Lý vào Hồ Đồng Mộc</t>
  </si>
  <si>
    <t xml:space="preserve">Từ nhà ông Thuẫn (Xuân Nam) </t>
  </si>
  <si>
    <t>Ngã ba Đồng Hằng</t>
  </si>
  <si>
    <t xml:space="preserve">Từ nhà ông Hùng  (Xuân Đông) </t>
  </si>
  <si>
    <t>Giáp đường đồi Thông tin</t>
  </si>
  <si>
    <t xml:space="preserve">Từ nhà ông Thọ (Xuân Đông) ra </t>
  </si>
  <si>
    <t>Gần sông Chò</t>
  </si>
  <si>
    <t xml:space="preserve">Từ nhà ông Tài (Xuân Nam) đi </t>
  </si>
  <si>
    <t>Nhà thờ Đông Hằng</t>
  </si>
  <si>
    <t>Nhà ông Sáu Đa (Xuân Tây)</t>
  </si>
  <si>
    <t xml:space="preserve">Từ nhà ông Thái xuống </t>
  </si>
  <si>
    <t>Nhà ông Kỳ (Xuân Tây)</t>
  </si>
  <si>
    <t xml:space="preserve">Từ nhà ông Sáu Méc </t>
  </si>
  <si>
    <t>Nhà ông Bảy Bang</t>
  </si>
  <si>
    <t xml:space="preserve">Từ ngã ba UBND xã + chợ </t>
  </si>
  <si>
    <t>Nhà ông Phạm Thanh Hải</t>
  </si>
  <si>
    <t xml:space="preserve">Từ ngã ba chợ + UBND xã </t>
  </si>
  <si>
    <t>Nhà ông Phan Thanh Giao</t>
  </si>
  <si>
    <t xml:space="preserve">Hết khu dân cư giáp thôn 1 </t>
  </si>
  <si>
    <t xml:space="preserve">Hết khu dân cư thôn 1 </t>
  </si>
  <si>
    <t>Nhà ông Hữu (hết khu dân cư thôn 5)</t>
  </si>
  <si>
    <t xml:space="preserve">Từ nhà ông Huyền </t>
  </si>
  <si>
    <t>Nhà ông Dương Hữu Trung</t>
  </si>
  <si>
    <t xml:space="preserve">Từ nhà ông Dương Hữu Trung </t>
  </si>
  <si>
    <t>Cầu C3</t>
  </si>
  <si>
    <t xml:space="preserve">Từ nhà ông Phương (Khanh) </t>
  </si>
  <si>
    <t>Giáp thôn 4 (nhà ông Nguyễn văn Hùng) đường liên thôn</t>
  </si>
  <si>
    <t xml:space="preserve">Các nơi còn lại dọc đường liên xã (từ nhà ông Giao </t>
  </si>
  <si>
    <t>Nhà ông Trần Văn Oánh - thôn 4)</t>
  </si>
  <si>
    <t>Từ giáp đường liên xã đến đường liên thôn 3,4 (nhà ông Hoàn)</t>
  </si>
  <si>
    <t xml:space="preserve">Từ giáp đường liên xã </t>
  </si>
  <si>
    <t>Đường liên thôn 3,4 (nhà ông Hoàn)</t>
  </si>
  <si>
    <t>Từ giáp đường liên xã đến nhà ông Nguyễn Thế Thái (thôn 4) đường bê tông rộng 3,5m</t>
  </si>
  <si>
    <t>Nhà ông Nguyễn Thế Thái (thôn 4) đường bê tông rộng 3,5m</t>
  </si>
  <si>
    <t>Địa bàn Diên Lâm cũ</t>
  </si>
  <si>
    <t>Những khu vực phân lô đấu giá chuyển quyền sử dụng đất cho dân</t>
  </si>
  <si>
    <t xml:space="preserve">Từ Cầu Phú Cốc (dọc theo Sông cái) </t>
  </si>
  <si>
    <t>Nhà ông Nguyễn Này</t>
  </si>
  <si>
    <t xml:space="preserve">Từ nhà ông Nguyễn Này (theo tỉnh lộ 8) </t>
  </si>
  <si>
    <t>Nhà thờ Đồng Dài</t>
  </si>
  <si>
    <t xml:space="preserve">Từ cầu Đồng Găng (theo tỉnh lộ 8) </t>
  </si>
  <si>
    <t>Giáp ranh xã Diên Xuân (cũ)</t>
  </si>
  <si>
    <t>Giáp ranh xã Diên Sơn (cũ)(mỏ đá Hòn Ngang)</t>
  </si>
  <si>
    <t xml:space="preserve">Từ nhà thờ Đồng Dài (theo tỉnh lộ 8) </t>
  </si>
  <si>
    <t>Cầu Đồng Găng</t>
  </si>
  <si>
    <t xml:space="preserve">Từ nhà ông Nguyễn Sơn </t>
  </si>
  <si>
    <t>Nhà ông Nguyễn Văn Đông (thôn Hạ)</t>
  </si>
  <si>
    <t>Từ Bưu điện xã Diên Lâm (cũ)</t>
  </si>
  <si>
    <t>Nhà ông Nguyễn Văn Phúc (liên thôn Hạ- Trung)</t>
  </si>
  <si>
    <t xml:space="preserve">Từ trạm Y tế xã </t>
  </si>
  <si>
    <t xml:space="preserve">Nhà thờ Đồng Dài </t>
  </si>
  <si>
    <t xml:space="preserve">Đường từ ông Võ Ký </t>
  </si>
  <si>
    <t>Ông Lê Đức Hiệp (thôn Trung)</t>
  </si>
  <si>
    <t>Địa bàn Bình Lộc (cũ)</t>
  </si>
  <si>
    <t xml:space="preserve">Từ nhà ông Huỳnh Văn Thưa </t>
  </si>
  <si>
    <t>Nhà ông Lê Kim Sơn (liên xã Diên Lạc - Diên Bình (cũ))</t>
  </si>
  <si>
    <t xml:space="preserve">Từ nhà bà Huỳnh Thị Trị </t>
  </si>
  <si>
    <t>Nhà ông Nguyễn Quý (liên xã Diên Thạnh - Diên Bình)</t>
  </si>
  <si>
    <t xml:space="preserve">Từ nhà bà Nguyễn Thị Giai </t>
  </si>
  <si>
    <t>Nhà ông Võ Tuất</t>
  </si>
  <si>
    <t xml:space="preserve">Từ nhà ông Lê Đức </t>
  </si>
  <si>
    <t>Nhà ông Hồ Sướng (thôn Lương Phước) tuyến đường liên xóm</t>
  </si>
  <si>
    <t xml:space="preserve">Từ nhà ông Trương Văn Xiệt </t>
  </si>
  <si>
    <t xml:space="preserve">Nhà ông Tỷ </t>
  </si>
  <si>
    <t>Xóm lò gạch (thôn Lương Phước)</t>
  </si>
  <si>
    <t xml:space="preserve">Từ nhà bà Lê Thị Lưỡng </t>
  </si>
  <si>
    <t>Nhà bà Nguyễn Thị Ngội (Nghiệp Thành)</t>
  </si>
  <si>
    <t xml:space="preserve">Từ nhà ông Đinh Công Thành  </t>
  </si>
  <si>
    <t>Nhà ông Đào Văn Đức</t>
  </si>
  <si>
    <t xml:space="preserve">Từ nhà ông Nguyễn Tăng </t>
  </si>
  <si>
    <t>Nhà ông Ngô Rồi (Nghiệp Thành)</t>
  </si>
  <si>
    <t xml:space="preserve">Từ nhà ông Phạm Trung Tận </t>
  </si>
  <si>
    <t>Nhà ông Nguyễn Chắt  (Nghiệp Thành)</t>
  </si>
  <si>
    <t xml:space="preserve">Từ nhà bà Tô Thị Thu </t>
  </si>
  <si>
    <t>Nhà ông Nguyễn Lội (Hội Phước)</t>
  </si>
  <si>
    <t xml:space="preserve">Từ nhà ông Huỳnh Minh Chính </t>
  </si>
  <si>
    <t>Nhà ông Phạm Đình Thông (Hội Phước)</t>
  </si>
  <si>
    <t xml:space="preserve">Từ nhà bà Đỗ Thị Hai </t>
  </si>
  <si>
    <t xml:space="preserve">Đường Đồng Dừng </t>
  </si>
  <si>
    <t>Đường xuống nhà Tư Họ</t>
  </si>
  <si>
    <t>Đường vào núi Trại 1 và 2</t>
  </si>
  <si>
    <t xml:space="preserve">Đường từ nhà ông Kính </t>
  </si>
  <si>
    <t xml:space="preserve">Đường từ nhà ông Ưng </t>
  </si>
  <si>
    <t>Nhà ông Mục</t>
  </si>
  <si>
    <t xml:space="preserve">Đường từ nhà ông Lót </t>
  </si>
  <si>
    <t>Nhà bà Muộn</t>
  </si>
  <si>
    <t xml:space="preserve">Đường từ nhà ông Lý </t>
  </si>
  <si>
    <t>Nhà ông Cũ</t>
  </si>
  <si>
    <t>Đường xuống chùa Nghiệp Thành</t>
  </si>
  <si>
    <t xml:space="preserve">Đường từ nhà ông Đức </t>
  </si>
  <si>
    <t>Nhà bà Hai</t>
  </si>
  <si>
    <t xml:space="preserve">Đường từ nhà ông Quyền </t>
  </si>
  <si>
    <t>Nhà ông Long (Nghiệp Thành)</t>
  </si>
  <si>
    <t xml:space="preserve">Đường từ núi Lớn </t>
  </si>
  <si>
    <t>Gò bà Thân, thôn Hội Phước</t>
  </si>
  <si>
    <t xml:space="preserve">Đường từ nhà ông Bảy </t>
  </si>
  <si>
    <t>Nhà ông Trần Ngọc Út, thôn Hội Phước (Đường Thống nhất)</t>
  </si>
  <si>
    <t xml:space="preserve">Đường từ nhà ông Bá </t>
  </si>
  <si>
    <t>Nhà ông Khôi, thôn Hội Phước</t>
  </si>
  <si>
    <t xml:space="preserve">Đường từ nhà ông Huỳnh Minh Chính </t>
  </si>
  <si>
    <t>Nhà ông Hồ Lắc, thôn Hội Phước</t>
  </si>
  <si>
    <t xml:space="preserve">Đường từ nhà bà Lê Thị Sáo </t>
  </si>
  <si>
    <t>Nhà ông Đinh Hiệp, thôn Hội Phước</t>
  </si>
  <si>
    <t xml:space="preserve">Đường từ nhà ông Quang </t>
  </si>
  <si>
    <t>Nhà ông Diệt, thôn Hội Phước</t>
  </si>
  <si>
    <t xml:space="preserve">Đường từ nhà ông Thiều </t>
  </si>
  <si>
    <t>Chùa Phước Long, thôn Hội Phước</t>
  </si>
  <si>
    <t xml:space="preserve">Đường từ nhà ông Nguyễn Lưỡi </t>
  </si>
  <si>
    <t>Nhà ông Neo, thôn Hội Phước</t>
  </si>
  <si>
    <t>Nhà ông Trợ, thôn Nghiệp Thành</t>
  </si>
  <si>
    <t xml:space="preserve">Đường từ nhà ông Thảo </t>
  </si>
  <si>
    <t>Nhà ông Nhựt, thôn Nghiệp Thành</t>
  </si>
  <si>
    <t xml:space="preserve">Đường từ nhà ông Á </t>
  </si>
  <si>
    <t>Nhà bà Giáo, thôn Nghiệp Thành</t>
  </si>
  <si>
    <t xml:space="preserve">Đường liên xã Diên Lạc (cũ) - Diên Bình (cũ) - Suối Tiên: Từ nhà ông Lê Kim Sơn </t>
  </si>
  <si>
    <t>Giáp ranh xã Suối Tiên (cũ)</t>
  </si>
  <si>
    <t xml:space="preserve">Đường từ nhà ông Nguyễn Thái Học </t>
  </si>
  <si>
    <t>Lê Văn Minh, thôn nghiệp thành</t>
  </si>
  <si>
    <t xml:space="preserve">Đường từ nhà ông Nguyễn Ngọc Phán </t>
  </si>
  <si>
    <t>Bà Nguyễn Thị Điệp, thôn Nghiệp Thành</t>
  </si>
  <si>
    <t xml:space="preserve">Đường từ nhà bà Nguyễn Thị Nay </t>
  </si>
  <si>
    <t>Bà Đào Thị Coi, thôn Nghiệp Thành</t>
  </si>
  <si>
    <t xml:space="preserve">Dọc Hương lộ 39 từ nhà ông Đoàn Văn Ngọc </t>
  </si>
  <si>
    <t>Cầu ông Đường</t>
  </si>
  <si>
    <t xml:space="preserve">Tiếp giáp Hương lộ 39 từ nhà ông Nguyễn Viết Đông </t>
  </si>
  <si>
    <t>Nhà ông Phan Văn Tường</t>
  </si>
  <si>
    <t xml:space="preserve">Từ nhà ông Đặng Ngọc Sơn </t>
  </si>
  <si>
    <t xml:space="preserve">Đoạn tiếp giáp Hương lộ 39 từ nhà Võ Mật  </t>
  </si>
  <si>
    <t>Nhà ông Nguyễn Mỹ</t>
  </si>
  <si>
    <t xml:space="preserve">Đoạn tiếp giáp Hương lộ 39 từ nhà bà Nguyễn Thị Ngọc Sương </t>
  </si>
  <si>
    <t>Nguyễn Đình Hàn</t>
  </si>
  <si>
    <t xml:space="preserve">Đoạn tiếp giáp Hương lộ 39 từ nhà bà Phan Thị Nhĩ </t>
  </si>
  <si>
    <t>Nhà ông Trần Thăng Long</t>
  </si>
  <si>
    <t xml:space="preserve">Đoạn tiếp giáp Hương Lộ 39 từ nhà ông Nguyễn Khẩn </t>
  </si>
  <si>
    <t>Nhà ông Nguyễn Quận</t>
  </si>
  <si>
    <t xml:space="preserve">Đoạn tiếp giáp Hương Lộ 39 từ nhà ông Huỳnh Phân </t>
  </si>
  <si>
    <t>Nhà bà Nguyễn Thị Miền</t>
  </si>
  <si>
    <t xml:space="preserve">Đoan tiếp giáp Hương Lộ 39 từ nhà ông Trần Chính </t>
  </si>
  <si>
    <t>Nhà ông Ngô Thanh Tuấn</t>
  </si>
  <si>
    <t xml:space="preserve">Tiếp giáp nhà ông Trần Văn Hải </t>
  </si>
  <si>
    <t>Nhà ông Trần Thọ</t>
  </si>
  <si>
    <t xml:space="preserve">Tiếp giáp liên thôn đoạn Từ nhà ông Nguyễn Lê Truyền </t>
  </si>
  <si>
    <t xml:space="preserve">Nhà ông Võ Khiêm </t>
  </si>
  <si>
    <t xml:space="preserve">Nối tiếp đường liên thôn từ tiếp giáp Hương Lộ 39 từ nhà ông Lê Văn Thành </t>
  </si>
  <si>
    <t>Nhà ông Nguyễn Thanh</t>
  </si>
  <si>
    <t xml:space="preserve">Tiếp giáp Hương lộ 39 từ nhà ông Lê Đình Quốc </t>
  </si>
  <si>
    <t>Nhà ông Võ Lương Chí</t>
  </si>
  <si>
    <t xml:space="preserve">Tiếp giáp Hương lộ 39 từ nhà bà Tô Thị Treo </t>
  </si>
  <si>
    <t>Nhà ông Nguyễn Thông</t>
  </si>
  <si>
    <t xml:space="preserve">Tiếp giáp Hương lộ 39 từ nhà ông Trần Thuận </t>
  </si>
  <si>
    <t>Nhà ông Nguyễn Văn Chắc</t>
  </si>
  <si>
    <t xml:space="preserve">Tiếp giáp Hương lộ 39 từ nhà ông Lê Hừng </t>
  </si>
  <si>
    <t>Nhà ông Tô Nguyễn Thành Hân</t>
  </si>
  <si>
    <t xml:space="preserve">Tiếp giáp đường liên thôn từ nhà bà Phan Thị Chận </t>
  </si>
  <si>
    <t>Nhà ông Hàng Luân</t>
  </si>
  <si>
    <t xml:space="preserve">Đoạn tiếp giáp Hương lộ 39 từ nhà ông Trần Trung Hiền </t>
  </si>
  <si>
    <t>Nhà ông Nguyễn Văn Quân</t>
  </si>
  <si>
    <t xml:space="preserve">Đoạn tiếp giáp đường liên thôn từ nhà ông Lê Kiên </t>
  </si>
  <si>
    <t>Nhà ông Phan Yên</t>
  </si>
  <si>
    <t xml:space="preserve">Đoạn tiếp giáp đường liên thôn từ nhà ông Huỳnh Tạo </t>
  </si>
  <si>
    <t>Nhà ông Nguyễn Năng Nổ</t>
  </si>
  <si>
    <t xml:space="preserve">Đoạn tiếp giáp Hương lộ 39 từ nhà bà Ngô Thị Sanh </t>
  </si>
  <si>
    <t>Nhà ông Võ Văn Nhường</t>
  </si>
  <si>
    <t xml:space="preserve">Từ nhà ông Phan Văn Minh </t>
  </si>
  <si>
    <t>Nhà ông Nguyễn Xẻo</t>
  </si>
  <si>
    <t xml:space="preserve">Từ nhà bà Nguyễn Thị Yến </t>
  </si>
  <si>
    <t>Nhà bà Phan Cẩm Cát Trâm</t>
  </si>
  <si>
    <t xml:space="preserve">Đường Từ nhà bà Phan Cẩm Cát Trâm </t>
  </si>
  <si>
    <t>Nhà ông Ngô Sỹ Hùng - Xã Diên Lộc</t>
  </si>
  <si>
    <t xml:space="preserve">Hương lộ 39 từ nhà ông Ngô Văn Dễ </t>
  </si>
  <si>
    <t>Ruộng Gốc Me - Xã Diên Lộc</t>
  </si>
  <si>
    <t xml:space="preserve">Đường Từ nhà bà Hồ Thị Giải </t>
  </si>
  <si>
    <t>Nhà ông Lê Văn Cường - Xã Diên Lộc</t>
  </si>
  <si>
    <t>Địa bàn Suối Hiệp (cũ)</t>
  </si>
  <si>
    <t>Từ giáp ranh xã Diên Thạnh dọc Quốc lộ 1A đến nhà máy Festi</t>
  </si>
  <si>
    <t xml:space="preserve">Đường rẽ từ nhà máy nước đá Phú Hậu </t>
  </si>
  <si>
    <t>Cầu Thuỷ Xưởng</t>
  </si>
  <si>
    <t xml:space="preserve">Đường rẽ từ nhà ông Trục </t>
  </si>
  <si>
    <t>Nhà ông Bình</t>
  </si>
  <si>
    <t xml:space="preserve">Đường rẽ từ nhà ông Vui </t>
  </si>
  <si>
    <t>Nhà ông Danh</t>
  </si>
  <si>
    <t xml:space="preserve">Đường rẽ từ nhà bà Uyên </t>
  </si>
  <si>
    <t>Nghĩa trang Ba Làng</t>
  </si>
  <si>
    <t xml:space="preserve">Đường rẽ từ nhà ông Trúc </t>
  </si>
  <si>
    <t>Nhà ông Sanh</t>
  </si>
  <si>
    <t>Đường rẽ từ  nhà ông Trần Lạo đến sông</t>
  </si>
  <si>
    <t xml:space="preserve">Đường rẽ từ cầu Cống Ba (thửa 318 tờ 20) </t>
  </si>
  <si>
    <t>Đường tránh Quốc lộ 1A (thửa 146 tờ 20)</t>
  </si>
  <si>
    <t xml:space="preserve">Đường rẽ từ nhà ông Du (thửa 234 tờ 24) </t>
  </si>
  <si>
    <t>Nhà ông Kỷ (thửa 209 tờ 24)</t>
  </si>
  <si>
    <t>Từ nhà máy bao bì Hiệp Hưng dọc Quốc Lộ 1A đến thôn Vĩnh Cát</t>
  </si>
  <si>
    <t xml:space="preserve">Từ nhà máy bao bì Hiệp Hưng dọc Quốc Lộ 1A </t>
  </si>
  <si>
    <t>Thôn Vĩnh Cát</t>
  </si>
  <si>
    <t xml:space="preserve">Đường rẽ từ Nhà máy Bia </t>
  </si>
  <si>
    <t>Mương cấp 1, đến nhà bà Mai đến chợ Cư Thạnh</t>
  </si>
  <si>
    <t xml:space="preserve">Đường rẽ từ nhà ông Phong </t>
  </si>
  <si>
    <t>Nhà máy Cồn</t>
  </si>
  <si>
    <t xml:space="preserve">Đường rẽ từ Taiso </t>
  </si>
  <si>
    <t>Nhà ông Khương</t>
  </si>
  <si>
    <t xml:space="preserve">Đường rẽ từ nhà máy Bao Bì </t>
  </si>
  <si>
    <t>Trường Mẫu giáo đến nhà ông Khương</t>
  </si>
  <si>
    <t xml:space="preserve">Đường từ quốc lộ 1A </t>
  </si>
  <si>
    <t>Nghĩa trang liệt sỹ</t>
  </si>
  <si>
    <t xml:space="preserve">Đường từ nghĩa trang liệt sỹ </t>
  </si>
  <si>
    <t>Nhà ông Niên, bà Lan</t>
  </si>
  <si>
    <t xml:space="preserve">Đường tư nhà ông Thám (thửa 155 tờ 30) </t>
  </si>
  <si>
    <t>Nhà ông Bá, nhà bà Mão (thửa 141 tờ 30)</t>
  </si>
  <si>
    <t xml:space="preserve">Đường rẽ từ nhà máy Festi </t>
  </si>
  <si>
    <t>Nhà ông Đoàn Công Hiệp</t>
  </si>
  <si>
    <t>Đường rẽ từ nhà ông Kiệt ra đồng Tam Bảo</t>
  </si>
  <si>
    <t xml:space="preserve">Đường rẽ từ nhà máy Đường </t>
  </si>
  <si>
    <t>Nhà ông Bá</t>
  </si>
  <si>
    <t xml:space="preserve">Đường rẽ từ nhà ông Đẩu </t>
  </si>
  <si>
    <t>Nhà sông Kinh</t>
  </si>
  <si>
    <t xml:space="preserve">Đường từ nhà ông Nguyễn Quốc Đạt </t>
  </si>
  <si>
    <t>Nhà ông Nguyễn Nhợ</t>
  </si>
  <si>
    <t>Đường vào thôn Vĩnh Cát dọc Quốc Lộ 1A đến xã Suối Cát</t>
  </si>
  <si>
    <t xml:space="preserve">Đường rẽ từ nhà ông Mâu </t>
  </si>
  <si>
    <t>Nhà ông Sáu</t>
  </si>
  <si>
    <t xml:space="preserve">Đường rẽ từ nhà ông Phan Tiến Dụng </t>
  </si>
  <si>
    <t>Nhà ông Lê Văn Tú</t>
  </si>
  <si>
    <t xml:space="preserve">Đường rẽ từ nhà ông Nghĩa </t>
  </si>
  <si>
    <t>Nhà ông Sự</t>
  </si>
  <si>
    <t xml:space="preserve">Đường rẽ từ nhà ông Thâm (thửa 194 tờ 40) </t>
  </si>
  <si>
    <t>Nhà bà Đáng, nhà ông Trịnh Nhì đến nhà nhà ông Nhơn (thửa 159 tờ 40)</t>
  </si>
  <si>
    <t>Các tuyến còn lại</t>
  </si>
  <si>
    <t xml:space="preserve">Từ nhà ông Đành </t>
  </si>
  <si>
    <t>Nhà ông Phước (Vĩnh Cát)</t>
  </si>
  <si>
    <t xml:space="preserve">Từ nhà ông Đỗ Sáu </t>
  </si>
  <si>
    <t xml:space="preserve">Từ cầu Thủy Xương </t>
  </si>
  <si>
    <t xml:space="preserve">Nhà ông Dũng </t>
  </si>
  <si>
    <t xml:space="preserve">Từ nhà ông Minh </t>
  </si>
  <si>
    <t>Đồng Tam Bảo đến đường nhựa Thủy Xương</t>
  </si>
  <si>
    <t xml:space="preserve">Từ cầu Hội Xương </t>
  </si>
  <si>
    <t>Đập Hội Xương</t>
  </si>
  <si>
    <t xml:space="preserve">Đường rẽ từ nhà bà Bông </t>
  </si>
  <si>
    <t>Nhà ông Quang</t>
  </si>
  <si>
    <t xml:space="preserve">Đường rẽ từ nhà bà Đậu </t>
  </si>
  <si>
    <t>Nhà ông Hoa</t>
  </si>
  <si>
    <t xml:space="preserve">Đường rẽ từ nhà bà Thao </t>
  </si>
  <si>
    <t>Nhà ông Trúc</t>
  </si>
  <si>
    <t xml:space="preserve">Từ ngã 3 Vĩnh Cát </t>
  </si>
  <si>
    <t>Ngã 3 Hội Xương</t>
  </si>
  <si>
    <t xml:space="preserve">Từ nhà ông Đỗ Cao Kỳ (thửa 101 tờ 35) </t>
  </si>
  <si>
    <t>Nhà ông Lê Văn Nhân (thửa 18 tờ 34)</t>
  </si>
  <si>
    <t xml:space="preserve">Từ đập Hội Xương </t>
  </si>
  <si>
    <t>Nhà ông Lợi đến nhà ông Bộ</t>
  </si>
  <si>
    <t xml:space="preserve">Từ nhà ông Hạnh </t>
  </si>
  <si>
    <t>Gò Đế</t>
  </si>
  <si>
    <t xml:space="preserve">Từ nhà ông Nê, ông Hùng </t>
  </si>
  <si>
    <t xml:space="preserve">Từ nhà ông Cơ, ông Ơn, ông Tây </t>
  </si>
  <si>
    <t>Mương cấp 1</t>
  </si>
  <si>
    <t xml:space="preserve">Từ cầu ông Xuân </t>
  </si>
  <si>
    <t xml:space="preserve">Từ nhà ông Hòa </t>
  </si>
  <si>
    <t>Nhà ông Vũ</t>
  </si>
  <si>
    <t>Các vị trí còn lại trong Khu vực</t>
  </si>
  <si>
    <t>Khu tái định cư xã Suối Hiệp (cũ)</t>
  </si>
  <si>
    <t>Đường hiện trạng (Đường rẽ từ nhà ông Trục đến nhà ông Bình)</t>
  </si>
  <si>
    <t>Đường từ Đập Hội Xương đến Đập Chín xã</t>
  </si>
  <si>
    <t xml:space="preserve">Đường từ Đập Hội Xương </t>
  </si>
  <si>
    <t>Đập Chín xã</t>
  </si>
  <si>
    <t>Các đường QH mới trong khu tái định cư</t>
  </si>
  <si>
    <t xml:space="preserve">Đường từ nhà ông Hoa </t>
  </si>
  <si>
    <t>Nhà ông Sanh (từ thửa 208 tờ 20 đến thửa 63 tờ 19)</t>
  </si>
  <si>
    <t>Nhà ông Hạnh (từ thửa 208 tờ 20 đến thửa 444 tờ 20)</t>
  </si>
  <si>
    <t xml:space="preserve">Từ tuyến tránh QL1A nhà ông thọ </t>
  </si>
  <si>
    <t>Mương cấp 1 thôn Cư Thạnh (thửa 434 tờ 20 đến thửa 43 tờ 21)</t>
  </si>
  <si>
    <t xml:space="preserve">Từ nhà ông Lê </t>
  </si>
  <si>
    <t>Nhà ông Thành thôn Cư Thạnh (thửa 69 tờ 26 đến thửa 483 tờ 27)</t>
  </si>
  <si>
    <t xml:space="preserve">Từ nhà ông Nhật </t>
  </si>
  <si>
    <t>Nhà bà Rơi thôn Cư Thạnh (thửa 456 tờ 27 đến thửa 41 tờ 260</t>
  </si>
  <si>
    <t xml:space="preserve">Từ nhà ông Thỏa </t>
  </si>
  <si>
    <t>Nghĩa trang Ba Làng thôn Cư Thạnh (dọc đường sắt từ thửa 245 tờ 35 đến thửa 109 tờ 28)</t>
  </si>
  <si>
    <t xml:space="preserve">Từ nhà ông Khanh </t>
  </si>
  <si>
    <t>Nghĩa trang Ba Làng thôn Cư Thạnh (từ thửa 568 tờ 31 đến thửa 109 tờ 28)</t>
  </si>
  <si>
    <t xml:space="preserve">Từ nhà ông Nghĩa </t>
  </si>
  <si>
    <t>Ông Thành thôn Vĩnh Cát (từ thửa 57 tờ 35 đến thửa 199 tờ 35)</t>
  </si>
  <si>
    <t xml:space="preserve">Từ nhà bà Khánh </t>
  </si>
  <si>
    <t>Ông Bình khu tái định cư QL1A thôn Cư Thạnh (dọc mương cấp 1 từ thửa 13 tờ 28 đến thửa 12 tờ 25)</t>
  </si>
  <si>
    <t>Công ty Đồ hợp thôn Cư Thạnh (dọc mương cấp 1 từ thửa 33 tờ 28 đến thửa 568 tờ 27)</t>
  </si>
  <si>
    <t xml:space="preserve">Từ Hợp tác xã nông nghiệp Suối Hiệp 1 </t>
  </si>
  <si>
    <t>Nhà ông Minh thôn Cư Thạnh (từ thửa 299 tờ 27 đến thửa 132 tờ 27)</t>
  </si>
  <si>
    <t xml:space="preserve">Từ nhà ông Toán </t>
  </si>
  <si>
    <t>Nhà ông Phước thôn Cư Thạnh (từ thửa 461 tờ 27 đến thửa 90 tờ 27)</t>
  </si>
  <si>
    <t xml:space="preserve">Từ nhà ông cẩn </t>
  </si>
  <si>
    <t>Nhà ông Giáo thôn Cư Thạnh (từ thửa 271 tờ 27 đến thửa 409 tờ 27)</t>
  </si>
  <si>
    <t xml:space="preserve">Từ nhà ông Nhợ </t>
  </si>
  <si>
    <t>Ông Quan thôn Hội xương (dọc đường sắt từ thửa 29 tờ 40 đến thửa 125 tờ 44)</t>
  </si>
  <si>
    <t xml:space="preserve">Từ nhà bà Ngòi </t>
  </si>
  <si>
    <t>Bầu Kín thôn Hội xương (từ thửa 472 tờ 14 đến thửa 456 tờ 14)</t>
  </si>
  <si>
    <t xml:space="preserve">Từ nhà ông Chín </t>
  </si>
  <si>
    <t>Ông Đông thôn Hội xương (từ thửa 65 tờ 14 đến thửa 441 tờ 14 và 797 tờ 8)</t>
  </si>
  <si>
    <t xml:space="preserve">Từ nhà ông Tiên </t>
  </si>
  <si>
    <t xml:space="preserve">Nhà ông Khải thôn Vĩnh Cát (từ thửa 745 tờ 8 đến 618 tờ 8) </t>
  </si>
  <si>
    <t xml:space="preserve">Tiếp giáp QL1A từ nhà ông Đệ </t>
  </si>
  <si>
    <t>Nhà ông Trung thôn Vĩnh Cát (từ thửa 334 tờ 40 đến thửa 99 tờ 40)</t>
  </si>
  <si>
    <t xml:space="preserve">Từ nhà Văn hóa thôn Thủy Xương </t>
  </si>
  <si>
    <t>Nhà ông Lặc (từ thửa 568 tờ 5 đến thửa 262 tờ 5)</t>
  </si>
  <si>
    <t>Địa bàn Suối Tiên (cũ)</t>
  </si>
  <si>
    <t xml:space="preserve">Hương lộ 39: Từ nhà ông Ninh </t>
  </si>
  <si>
    <t>Thôn Gò Mè giáp ranh xã Diên Bình (cũ)</t>
  </si>
  <si>
    <t xml:space="preserve">Hương lộ 39: Từ nhà ông Miên </t>
  </si>
  <si>
    <t>Ngã 3 thôn Gò Mè (nhà ông Điểm)</t>
  </si>
  <si>
    <t>Từ Hương lộ 39 đi xóm 70 (mỏ đá) thôn Kinh Tế Mới</t>
  </si>
  <si>
    <t>Từ Hương lộ 39 đi Bầu Sen,Tân Khánh</t>
  </si>
  <si>
    <t xml:space="preserve">Từ Hương lộ 39 nhà ông Đền </t>
  </si>
  <si>
    <t>Khu Trài Dân xã Suối Cát (cũ)</t>
  </si>
  <si>
    <t>Từ UBND xã  (cũ)</t>
  </si>
  <si>
    <t>Nhà lầu Hai Thái</t>
  </si>
  <si>
    <t xml:space="preserve">Từ nhà ông Cự tiếp giáp Hương lộ 39 </t>
  </si>
  <si>
    <t>Ngã ba thôn Gò Mè (nhà bà Mé)</t>
  </si>
  <si>
    <t>Từ nhà ông Đặng Mậu Đào (Hương lộ 39) đi Suối Tiên</t>
  </si>
  <si>
    <t xml:space="preserve">Từ nhà ông Xí </t>
  </si>
  <si>
    <t>Nhà ông Cù</t>
  </si>
  <si>
    <t xml:space="preserve">Từ nhà ông Trương </t>
  </si>
  <si>
    <t>Nhà bà Thắng</t>
  </si>
  <si>
    <t>Nhà ông Chi</t>
  </si>
  <si>
    <t>Nhà ông Dũng thôn Gò Mè cũ (từ thửa 214 đến thửa 605 tờ bản đồ số 10)</t>
  </si>
  <si>
    <t xml:space="preserve">Đường từ nhà bà Nga </t>
  </si>
  <si>
    <t>Nhà ông Lãnh thôn Gò Mè cũ (từ thửa 310 đến 599 tờ bản đồ số 10)</t>
  </si>
  <si>
    <t xml:space="preserve">Đường từ nhà ông Mai Xuân Tỉnh </t>
  </si>
  <si>
    <t>Nhà ông Huỳnh Thanh Tài (từ thửa 142 đến thửa 276 tờ bản đồ số 2)</t>
  </si>
  <si>
    <t xml:space="preserve">Đường khu Gò Mè từ trường Mẫu giáo cũ </t>
  </si>
  <si>
    <t>Nhà ông Sung (từ thửa 903 đến thửa 904 tờ bản đồ số 01)</t>
  </si>
  <si>
    <t xml:space="preserve">Đường nhà ông Quang </t>
  </si>
  <si>
    <t>Đồng Trường Tần (từ thửa 926 đến thửa 923 bản đồ số 01)</t>
  </si>
  <si>
    <t xml:space="preserve">Đường từ nhà ông Nam </t>
  </si>
  <si>
    <t>Nhà ông Hòa Xuân Phú 2 (từ thửa 674 đến thửa 722 tờ bản đồ số 4)</t>
  </si>
  <si>
    <t xml:space="preserve">Đường thửa đất số 700 tờ 3 </t>
  </si>
  <si>
    <t>Thửa đất số 77 tờ 3</t>
  </si>
  <si>
    <t>Khu tái định cư xã Bình Lộc (cũ)</t>
  </si>
  <si>
    <t>Đường lộ giới 20m</t>
  </si>
  <si>
    <t>Đường lộ giới 13-14m</t>
  </si>
  <si>
    <t>XÃ SUỐI HIỆP</t>
  </si>
  <si>
    <t>ĐẤT Ở TẠI NÔNG THÔN VEN TRỤC GIAO THÔNG CHÍNH</t>
  </si>
  <si>
    <t>QUỐC LỘ 1 A</t>
  </si>
  <si>
    <t>Từ giáp ranh xã Vĩnh Phương (cũ)</t>
  </si>
  <si>
    <t>UBND xã Diên Phú (cũ)</t>
  </si>
  <si>
    <t>Từ UBND xã Diên Phú  (cũ)</t>
  </si>
  <si>
    <t>Giáp ranh thị trấn Diên Khánh (cũ)</t>
  </si>
  <si>
    <t xml:space="preserve">Từ Cầu Mới </t>
  </si>
  <si>
    <t>Đường liên xã Diên An (cũ)</t>
  </si>
  <si>
    <t>Từ Tỉnh lộ 2 và ranh giới thị trấn và Diên Thạnh  (cũ)</t>
  </si>
  <si>
    <t>Cầu Lùng</t>
  </si>
  <si>
    <t xml:space="preserve">Từ cầu Lùng </t>
  </si>
  <si>
    <t>Giáp Nhà máy bao bì Hiệp Hưng</t>
  </si>
  <si>
    <t xml:space="preserve">Từ Nhà máy bao bì Hiệp Hưng </t>
  </si>
  <si>
    <t>Đường vào Hội Xương</t>
  </si>
  <si>
    <t xml:space="preserve">Đoạn còn lại </t>
  </si>
  <si>
    <t>Giáp xã Suối Cát</t>
  </si>
  <si>
    <t>Đoạn từ giáp ranh xã Diên Phú (cũ)</t>
  </si>
  <si>
    <t>Giáp ranh Tỉnh lộ 8 (xã Diên Điền)</t>
  </si>
  <si>
    <t>Tuyến tránh Quốc lộ 1A đoạn qua thị trấn Diên Khánh và xã Diên An (cũ)</t>
  </si>
  <si>
    <t>Tuyến tránh Quốc lộ 1A đoạn qua xã Diên Toàn (cũ)</t>
  </si>
  <si>
    <t>Tuyến tránh Quốc lộ 1A đoạn qua xã Suối Hiệp (cũ)</t>
  </si>
  <si>
    <t>TỈNH LỘ 2</t>
  </si>
  <si>
    <t>Ngã tư đường vào trường Tiểu học Diên Thạnh (đối diện đường vào cổng Tiền)</t>
  </si>
  <si>
    <t>Cầu Hà Dừa</t>
  </si>
  <si>
    <t xml:space="preserve">Từ Cầu Hà Dừa </t>
  </si>
  <si>
    <t>Thửa đất số 60 tờ bản đồ số 04 xã Diên Lạc (cũ)</t>
  </si>
  <si>
    <t>Hết trường Tiểu học Diên Lạc và đến đường hẻm vào thôn Trường Lạc</t>
  </si>
  <si>
    <t>Cống Bà Chắc</t>
  </si>
  <si>
    <t xml:space="preserve">Từ Cống Bà Chắc </t>
  </si>
  <si>
    <t>Ngã tư Bót Bà Lá</t>
  </si>
  <si>
    <t xml:space="preserve">Từ ngã tư Bót Bà Lá </t>
  </si>
  <si>
    <t>Cầu Đôi</t>
  </si>
  <si>
    <t xml:space="preserve">Từ cầu Đôi </t>
  </si>
  <si>
    <t>Cầu Ồ Ồ</t>
  </si>
  <si>
    <t xml:space="preserve">Từ cầu Ồ Ồ </t>
  </si>
  <si>
    <t>Đường vào xã Diên Đồng (cũ) và đến Xí nghiệp gạch ngói Tuynen</t>
  </si>
  <si>
    <t xml:space="preserve">Từ xí nghiệp gạch ngói Tuynen (theo TL 2) </t>
  </si>
  <si>
    <t>Ngã tư đường vào UBND xã Diên Điền  (cũ) - Nguyễn Khắc Diện</t>
  </si>
  <si>
    <t>Từ ngã tư đường vào UBND xã Diên Điền  (cũ)</t>
  </si>
  <si>
    <t>Ngã ba đường vào UBND xã Diên Sơn (cũ) - hết nhà Bác sỹ Loan</t>
  </si>
  <si>
    <t>Nhà ông Nguyễn Lệ, đối diện nhà bà Ly (cuối ranh thị trấn Diên Khánh (cũ))</t>
  </si>
  <si>
    <t xml:space="preserve">Từ giáp nhà ông Nguyễn Lệ (Diên Sơn (cũ)) và nhà bà Ly (cuối ranh thị trấn Diên Khánh (cũ)) </t>
  </si>
  <si>
    <t>Mỏ đá Hòn Ngang</t>
  </si>
  <si>
    <t>Ngã ba đi Diên Đồng và hết nhà ông Cù Văn Thành</t>
  </si>
  <si>
    <t>Những đoạn còn lại của Tỉnh lộ 8</t>
  </si>
  <si>
    <t>ĐƯỜNG 23/10</t>
  </si>
  <si>
    <t xml:space="preserve">Từ cầu Ông Bộ </t>
  </si>
  <si>
    <t>Ngã tư thông tin cũ</t>
  </si>
  <si>
    <t xml:space="preserve">Từ ngã tư thông tin cũ </t>
  </si>
  <si>
    <t>Hết địa phận xã Diên An (cũ) (giáp ranh xã Diên An (cũ) và thị trấn Diên Khánh (cũ) (xưởng tôn Thành Dũng))</t>
  </si>
  <si>
    <t>ĐƯỜNG CẦU LÙNG - KHÁNH LÊ</t>
  </si>
  <si>
    <t>Đoạn qua xã Diên Thạnh (cũ)</t>
  </si>
  <si>
    <t>Đoạn qua xã Diên Lạc - Diên Bình (cũ)</t>
  </si>
  <si>
    <t>Đoạn qua xã Diên Hòa (cũ)</t>
  </si>
  <si>
    <t>Đoạn qua xã Diên Thọ (cũ)</t>
  </si>
  <si>
    <t>MỘT SỐ ĐƯỜNG GIAO THÔNG CHÍNH TRONG HUYỆN</t>
  </si>
  <si>
    <t>Tuyến đường Nha Trang Diên Khánh từ xã Diên An qua Diên Toàn  (cũ)</t>
  </si>
  <si>
    <t>Diên Thạnh (cũ) (đường Võ Nguyên Giáp)</t>
  </si>
  <si>
    <t xml:space="preserve">Từ tiếp giáp đường 23/10 </t>
  </si>
  <si>
    <t>Hết chợ Diên An (bên phải) và Kho Hợp tác xã nông nghiệp Diên An (bên trái)</t>
  </si>
  <si>
    <t xml:space="preserve">Từ Quốc lộ 1A (đường Lạc Long Quân) qua sân phơi xã Diên Thạnh (cũ) </t>
  </si>
  <si>
    <t>Kè và đường dọc sông nhánh nối sông Cái và sông Đồng Đen đoạn qua xã Diên An, Diên Toàn (cũ)</t>
  </si>
  <si>
    <t xml:space="preserve">Từ nhà bà Ân (bên phải) và từ kho Hợp tác xã nông nghiệp Diên An (bên trái) </t>
  </si>
  <si>
    <t>Tiếp giáp trường Trung học cơ sở Trần Nhân Tông (bên phải) bên trái giáp đường Gò Miễu - Cầu Duối</t>
  </si>
  <si>
    <t xml:space="preserve">Đường Chu Văn An (đoạn từ sân vận động Diên Khánh </t>
  </si>
  <si>
    <t>Thửa đất chiếu đối diện hết ranh nhà ông Lê Đức (thị trấn Diên Khánh (cũ))</t>
  </si>
  <si>
    <t xml:space="preserve">Đường Chu Văn An (đoạn qua xã Diên Toàn) </t>
  </si>
  <si>
    <t>Đường núi Chín Khúc từ Vĩnh Trung qua Suối Đỗ Diên Toàn</t>
  </si>
  <si>
    <t xml:space="preserve">Đường Nguyễn Trãi qua xã Diên Toàn (cũ) từ giáp ranh thị trấn Diên Khánh (cũ) (02 bên đường) </t>
  </si>
  <si>
    <t>Cầu Thủy Xương (từ thửa 315 tờ 27 đến thửa 3 tờ 26)</t>
  </si>
  <si>
    <t xml:space="preserve">Từ Quốc lộ 1A nhà ông Thuấn (thửa 22 tờ 35) </t>
  </si>
  <si>
    <t>Sông Kinh (thửa 153 tờ 30)</t>
  </si>
  <si>
    <t>Cầu Hội XƯơng (từ thửa 242 tờ 40 đến thửa 151 tờ 39)</t>
  </si>
  <si>
    <t xml:space="preserve">Đoạn từ Quốc lộ 27C </t>
  </si>
  <si>
    <t>Giáp ranh xã Diên Lộc (nay là xã Bình Lộc (cũ))</t>
  </si>
  <si>
    <t xml:space="preserve">Đoạn từ ngã tư (Bốt Bà Lá) </t>
  </si>
  <si>
    <t>Hết cây xăng gã - đối diện thửa số 320 tờ số 4</t>
  </si>
  <si>
    <t>Đoạn từ ngã ba An Định giáp đường Thành Hồ, xã Diên Phước và Diên Hòa (cũ)</t>
  </si>
  <si>
    <t xml:space="preserve">Đoạn từ cầu Diên Lâm (cầu Phú Cốc) theo Hương lộ 39B </t>
  </si>
  <si>
    <t>Trạm Thủy văn (thôn Thượng)</t>
  </si>
  <si>
    <t>Những đoạn còn lại của Hương Lộ 39 (Áp dụng giá đất phi nông nghiệp tại nông thôn)</t>
  </si>
  <si>
    <t xml:space="preserve">Từ giáp xã Diên Lộc (nay là xã Bình Lộc (cũ)) </t>
  </si>
  <si>
    <t>Hết ranh giới xã Suối Tiên (giáp Suối Cát)</t>
  </si>
  <si>
    <t>Khu tái định cư Suối Tiên, xã Suối Tiên (nhánh rẽ đường Hương Lộ 39)</t>
  </si>
  <si>
    <t>Đường số 7 (QH rộng 16m)</t>
  </si>
  <si>
    <t>Đường số 6, 9 (QH rộng 14m)</t>
  </si>
  <si>
    <t>Đường số 8 (QH rộng 9,5m)</t>
  </si>
  <si>
    <t>Đường D6 (kết nối từ Tỉnh lộ 2 đến đường Cầu Lùng - Khánh Lê (Quốc lộ 27C))</t>
  </si>
  <si>
    <t>Đường số 1 (đoạn từ Hương Lộ 39 đến đường Thành Hồ) xã Diên Phước (cũ)</t>
  </si>
  <si>
    <t>Đường số 13 (đoạn từ Tính lộ 2 đến Hương lộ 39) xã Diên Phước (cũ)</t>
  </si>
  <si>
    <t>Đường số 11 (từ đường Tính lộ 2 đến đường số 1) xã Diên Phước (cũ)</t>
  </si>
  <si>
    <t>Đường từ Tỉnh lộ 2 (thửa số 42 tờ bản đồ số 4) đến giáp khu đô thị Nam Sông Cái</t>
  </si>
  <si>
    <t>Đường N3 (lộ giới 13m) xã Diên Lạc nhánh rẽ của đường D6</t>
  </si>
  <si>
    <t>Đường D1 (đoạn từ Tỉnh lộ 2 đến Quốc lộ 27C)</t>
  </si>
  <si>
    <t>Đường Hương lộ 5</t>
  </si>
  <si>
    <t>Đường Nhà Vuông</t>
  </si>
  <si>
    <t>Ngã tư vòng xuyến</t>
  </si>
  <si>
    <t>Ga Vạn Giã</t>
  </si>
  <si>
    <t>Hải Thượng Lãn Ông</t>
  </si>
  <si>
    <t>Giáp đất ông Huỳnh Thanh Phong</t>
  </si>
  <si>
    <t>Hoàng Hữu Chấp</t>
  </si>
  <si>
    <t>Hết sân kho HTX NN Thị trấn Vạn Giã (cũ)</t>
  </si>
  <si>
    <t>Hùng Lộc Hầu</t>
  </si>
  <si>
    <t>Cầu Hiền Lương</t>
  </si>
  <si>
    <t>Chắn Giã</t>
  </si>
  <si>
    <t>Trần Hưng Đạo (hết đất ông Mai Ngọc Hùng)</t>
  </si>
  <si>
    <t>Ga Giã</t>
  </si>
  <si>
    <t>Ngã tư Huỳnh Thúc Kháng, Lê Thánh Tông</t>
  </si>
  <si>
    <t>Cống Bà Giảo</t>
  </si>
  <si>
    <t>Nhà Thờ Vạn Giã</t>
  </si>
  <si>
    <t>Ngô Quyền (Phan Đình Phùng cũ)</t>
  </si>
  <si>
    <t>Cầu Huyện</t>
  </si>
  <si>
    <t>Đường 14/8</t>
  </si>
  <si>
    <t>Đường bê Tông 10m tại Khu dân cư Gò Trường</t>
  </si>
  <si>
    <t>Giáp thửa đất số 303, tờ bản đồ số 9 (thông với hẻm 5m ra đường Lạc Long Quân)</t>
  </si>
  <si>
    <t>Cổng Bà Giảo</t>
  </si>
  <si>
    <t>Giáp đường bê tông 5m KDC Ruộng Đùi</t>
  </si>
  <si>
    <t>Giáp đất ông Mai Ngọc Hùng</t>
  </si>
  <si>
    <t>Ngô Gia Tự (đất bà Trần Thị Nết)</t>
  </si>
  <si>
    <t>Hết trường Tiểu học Vạn Giã 3</t>
  </si>
  <si>
    <t>Tú Xương</t>
  </si>
  <si>
    <t>Khu dân cư Đồng Láng</t>
  </si>
  <si>
    <t xml:space="preserve">Đường số 4 </t>
  </si>
  <si>
    <t xml:space="preserve">Đường số 3 </t>
  </si>
  <si>
    <t>Khu dân cư Ruộng Đùi</t>
  </si>
  <si>
    <t>Đường ĐX 1</t>
  </si>
  <si>
    <t>Huỳnh Thúc Kháng (QH)</t>
  </si>
  <si>
    <t>Nguyễn Tri Phương (QH)</t>
  </si>
  <si>
    <t>Lạc Long Quân (QH)</t>
  </si>
  <si>
    <t>Lý Thái Tổ (QH)</t>
  </si>
  <si>
    <t>Giáp khu dân cư</t>
  </si>
  <si>
    <t>Khu dân cư Lương Hải</t>
  </si>
  <si>
    <t>đường 14/8</t>
  </si>
  <si>
    <t>Đường Quy hoạch số 4</t>
  </si>
  <si>
    <t>Đường Quy hoạch số 3</t>
  </si>
  <si>
    <t>Đường Quy hoạch 10m sau Đài tưởng niệm)</t>
  </si>
  <si>
    <t>Đường Trần Đường</t>
  </si>
  <si>
    <t>Cầu Huyện (dọc theo sông Chà Là)</t>
  </si>
  <si>
    <t>Trường THPT Huỳnh Phúc Kháng</t>
  </si>
  <si>
    <t>Đường QH Lý Thái Tổ</t>
  </si>
  <si>
    <t>Cầu Vong I</t>
  </si>
  <si>
    <t>Giáp ranh xã Xuân Sơn (cũ)</t>
  </si>
  <si>
    <t>Đường từ cầu Suối Sình</t>
  </si>
  <si>
    <t>Đến giáp nhà ông Trần Theo</t>
  </si>
  <si>
    <t>Từ UBND xã (cũ)</t>
  </si>
  <si>
    <t>Hết sân phơi HTX Vạn Lương 1</t>
  </si>
  <si>
    <t>Từ trạm Y tế xã (cũ)</t>
  </si>
  <si>
    <t>Đến hết nhà bà Phạm Thị Tình</t>
  </si>
  <si>
    <t>Từ sau nhà bà Phạm Thị Tình</t>
  </si>
  <si>
    <t>Giáp đường Tân Lập</t>
  </si>
  <si>
    <t>Đường Tân Lập (đường Quốc lộ 1)</t>
  </si>
  <si>
    <t>Đường Tân Lập (đoạn còn lại) Từ đường sắt</t>
  </si>
  <si>
    <t>Nhà ông Huỳnh Anh Thư</t>
  </si>
  <si>
    <t>Từ trường Mẫu giáo (tiếp giáp đường liên xã Vạn Lương - Xuân Sơn (cũ))</t>
  </si>
  <si>
    <t>Sân phơi HTX Vạn Lương 1</t>
  </si>
  <si>
    <t>Thôn Tân Đức Tây</t>
  </si>
  <si>
    <t>Từ nhà ông Hải (giáp đường liên xã VL-XS (cũ))</t>
  </si>
  <si>
    <t>Nhà ông Quốc (giáp đường từ chợ Tân Đức Cũ đến đường sắt)</t>
  </si>
  <si>
    <t>Từ nhà ông Ký (giáp đường liên xã VL-XS (cũ))</t>
  </si>
  <si>
    <t>Nhà ông Trần Đức Hồng (giáp đường sắt)</t>
  </si>
  <si>
    <t>Từ nhà ông Anh (giáp đường liên xã VL-XS (cũ))</t>
  </si>
  <si>
    <t>Nhà ông Liên (giáp đường từ chợ Tân Đức Cũ đến đường sắt)</t>
  </si>
  <si>
    <t>Từ cây Kén (giáp đường liên xã VL-XS (cũ))</t>
  </si>
  <si>
    <t>Nhà ông Hài (giáp đường từ chợ Tân Đức Cũ đến đường sắt)</t>
  </si>
  <si>
    <t>Từ nhà ông Lê Văn Quảng  (giáp đường từ chợ Tân Đức Cũ đến đường sắt)</t>
  </si>
  <si>
    <t>Đến nhà ông Tây (thầy giáo)</t>
  </si>
  <si>
    <t>Từ nhà ông Lý Hiệp Bông (giáp đường từ chợ Tân Đức Cũ đến đường sắt)</t>
  </si>
  <si>
    <t>Đến nhà ông Mẹo</t>
  </si>
  <si>
    <t>Từ ngã ba nhà ông Trương Công Khanh</t>
  </si>
  <si>
    <t>Đến nhà ông Bùi Công Hân  (giáp đường sắt)</t>
  </si>
  <si>
    <t>Nhà ông Lý Hoài Thương (giáp đường từ chợ Tân Đức Cũ đến đường sắt)</t>
  </si>
  <si>
    <t>Giáp đường Tân Lập (giáp đường sắt)</t>
  </si>
  <si>
    <t>Nhà ông Đặng Văn Châu</t>
  </si>
  <si>
    <t>Khu dân cư Rộc Mướp: từ chừa Tân Đức</t>
  </si>
  <si>
    <t>Đến hết nhà ông Tâm</t>
  </si>
  <si>
    <t>Từ nhà ông Phạm Văn Tình</t>
  </si>
  <si>
    <t>Đến đường sắt</t>
  </si>
  <si>
    <t>Khu vực xóm Ó từ nhà ông Chí</t>
  </si>
  <si>
    <t>Giáp ngã ba đất ông Lê Thành Sơn</t>
  </si>
  <si>
    <t>Từ nhà bà Trương Thị Miễn</t>
  </si>
  <si>
    <t>Đến Tịnh xá Ngọc Hưng</t>
  </si>
  <si>
    <t>Từ ngã ba đất ông Lê Thành Sơn</t>
  </si>
  <si>
    <t>Đến nhà ông Nguyễn Trị</t>
  </si>
  <si>
    <t>Từ nhà ông Nguyễn Cư (thửa 181, tờ 39)</t>
  </si>
  <si>
    <t>Đến nhà ông Kiểm (thửa 127, tờ 39)</t>
  </si>
  <si>
    <t>Đường dọc đường sắt từ ngã ba giáp đường sắt thùng vôi (nhà bà Đỗ Thị Xuân, thửa 109, tờ 24)</t>
  </si>
  <si>
    <t>Đến ngã ba đường sắt Tân Lập, nhà bà Huỳnh Thị Da (thửa 501, tờ 36)</t>
  </si>
  <si>
    <t>Đường dọc đường sắt từ ngã ba giáp đường sắt điểm Tân Lập (nhà ông Võ Thanh Bình thửa 443, tờ 36)</t>
  </si>
  <si>
    <t>Đến nhà ông Nguyễn Thành Lợi (thửa 401, tờ 32)</t>
  </si>
  <si>
    <t>Đường từ QL1A (nhà ông Trần Văn Hồng)</t>
  </si>
  <si>
    <t>Nhà ông Tiên (giáp đường sắt)</t>
  </si>
  <si>
    <t>Đường từ QL1A (dốc thị)</t>
  </si>
  <si>
    <t>Đến cổng ty Mạnh Cường</t>
  </si>
  <si>
    <t>Đường Từ nhà ông Nguyễn Tấn Toàn (giáp đường tận lập đoạn trên đường sắt)</t>
  </si>
  <si>
    <t>Đến cổng Tân Mỹ</t>
  </si>
  <si>
    <t>Đường từ nhà bà Liễu (giáp đường sắt)</t>
  </si>
  <si>
    <t>Đến nhà ông Phúc</t>
  </si>
  <si>
    <t xml:space="preserve">Đường từ Chợ Tân Đức </t>
  </si>
  <si>
    <t>Đến giáp Nhà văn hóa thôn Tân Đức Tây</t>
  </si>
  <si>
    <t>Đường từ QL 1A (nhà ông Huỳnh Quang Vận)</t>
  </si>
  <si>
    <t>Đến giáp đường sắt</t>
  </si>
  <si>
    <t>Thôn Quảng Phước</t>
  </si>
  <si>
    <t>Nhà ông Trị</t>
  </si>
  <si>
    <t>Giáp đường Tân Lập (nhà ông Lê Ngọc An)</t>
  </si>
  <si>
    <t>Đường từ Trường Mẫu Giáo Vạn Lương</t>
  </si>
  <si>
    <t>Đến nhà văn hóa thôn Quảng Phước</t>
  </si>
  <si>
    <t>Đường từ nhà ông Phùng Thanh Cả</t>
  </si>
  <si>
    <t xml:space="preserve">Đến nhà ông Trần Văn Hùng </t>
  </si>
  <si>
    <t>Đường từ nhà ông Đỗ Long Mâu</t>
  </si>
  <si>
    <t>Đến nhà ông Võ Chu</t>
  </si>
  <si>
    <t>Từ nhà ông Nguyễn Hai</t>
  </si>
  <si>
    <t>Đến hết nhà ông Nguyễn Thanh Tùng (Lang)</t>
  </si>
  <si>
    <t>Từ nhà ông Phùng Văn Xứng</t>
  </si>
  <si>
    <t>Đến hết nhà ông Huỳnh Khanh</t>
  </si>
  <si>
    <t>Từ cổng Quảng Phước</t>
  </si>
  <si>
    <t>Đến hết nhà ông Phùng Thơm</t>
  </si>
  <si>
    <t>Từ nhà ông Ngô Xuân Phúc</t>
  </si>
  <si>
    <t>Đến nhà ông Đinh Tiến Thành</t>
  </si>
  <si>
    <t>Từ nhà ông Mang Hải</t>
  </si>
  <si>
    <t>Đường từ bà Hai</t>
  </si>
  <si>
    <t xml:space="preserve">Đến nhà ông Lân (bà Phố) </t>
  </si>
  <si>
    <t>Từ nhà ông Phan Văn Hợp</t>
  </si>
  <si>
    <t>Từ nhà ông Mai Hòa</t>
  </si>
  <si>
    <t>Đến nhà ông Phùng Mạnh</t>
  </si>
  <si>
    <t>Từ cổng chùa Linh Sơn (giáp đường liên xã VL-XS)</t>
  </si>
  <si>
    <t>Chùa Linh Sơn</t>
  </si>
  <si>
    <t>Từ nhà ông Nguyễn Lộc  (giáp đường liên xã VL-XS)</t>
  </si>
  <si>
    <t>Đình Hiền lương</t>
  </si>
  <si>
    <t>Đoạn từ chùa Linh Sơn</t>
  </si>
  <si>
    <t>Đến Đình Hiền Lương</t>
  </si>
  <si>
    <t>Từ nhà ông Ba Hiếu</t>
  </si>
  <si>
    <t>Đến nhà ông Hùng</t>
  </si>
  <si>
    <t>Đường từ nhà ông Nguyễn Sỉ (giáp đường liên xã VL-XS)</t>
  </si>
  <si>
    <t>Đến hết nhà ông Mai Xử</t>
  </si>
  <si>
    <t>Từ nhà ông Trịnh Lôm</t>
  </si>
  <si>
    <t>Đến hết nhà ông Tây</t>
  </si>
  <si>
    <t>Từ nhà ông Võ Ngạt</t>
  </si>
  <si>
    <t>Đến giáp đường sắt (nhà ông Dũng)</t>
  </si>
  <si>
    <t>Từ nhà ông Võ Thành Đến</t>
  </si>
  <si>
    <t>Đến nhà ông Nguyễn Văn Phương</t>
  </si>
  <si>
    <t>Đoạn giáp ngã ba liên xã (đường lên Chùa Chân Nguyên)</t>
  </si>
  <si>
    <t>Đến giáp ruộng (nhà bà Ba)</t>
  </si>
  <si>
    <t>Đoạn từ cổng chùa Pháp Hoa</t>
  </si>
  <si>
    <t>Đến chùa Pháp Hoa</t>
  </si>
  <si>
    <t>ĐườngTừ nhà ông Nguyễn Chín</t>
  </si>
  <si>
    <t>Đến Nhà ông Hưng</t>
  </si>
  <si>
    <t>Thôn Tân Đức Đông</t>
  </si>
  <si>
    <t>Từ Quốc Lộ 1A (tiệm Văn Khoa)</t>
  </si>
  <si>
    <t>Nhà ông Giáo</t>
  </si>
  <si>
    <t>Từ cây me cụt QL1A</t>
  </si>
  <si>
    <t>Nhà bà Hèn</t>
  </si>
  <si>
    <t>Đường giáp QL1A nhà ông Phát</t>
  </si>
  <si>
    <t>Đến ngã ba giáp đường xuống Bệnh viện</t>
  </si>
  <si>
    <t>Từ Quốc Lộ 1A nhà ông Chiến</t>
  </si>
  <si>
    <t>Đến nhà cộng đồng thôn Tân Đức Đông</t>
  </si>
  <si>
    <t>Từ nhà ông Thung</t>
  </si>
  <si>
    <t>Giáp biển</t>
  </si>
  <si>
    <t>Đường từ nhà ông Giáo</t>
  </si>
  <si>
    <t>đến giáp biển</t>
  </si>
  <si>
    <t>Đường từ nhà ông Hùng (giáp đường xuống Bệnh viện)</t>
  </si>
  <si>
    <t>đến nhà bà Lan</t>
  </si>
  <si>
    <t>Đường khu Rọc Chò từ nhà ông Lê Ngưu</t>
  </si>
  <si>
    <t>Đến khu dân cư Rọc Chò</t>
  </si>
  <si>
    <t>Từ Quốc Lộ 1A nhà ông Phường</t>
  </si>
  <si>
    <t>Từ Quốc Lộ 1A quán số 2</t>
  </si>
  <si>
    <t>Đến giáp biển</t>
  </si>
  <si>
    <t>Từ Quốc Lộ 1A nhà ông Bình</t>
  </si>
  <si>
    <t>Từ nhà ông Chiến</t>
  </si>
  <si>
    <t>Đến nhà ông Nha</t>
  </si>
  <si>
    <t>Đường từ quán Bino (cũ)</t>
  </si>
  <si>
    <t>Đường Từ QL 1A trường trung cấp nghề</t>
  </si>
  <si>
    <t>đến Giáp Biển</t>
  </si>
  <si>
    <t>Thôn Mỹ Đồng</t>
  </si>
  <si>
    <t>Từ ngã ba lò gạch (giáp đường liên xã Vạn Lương - Xuân Sơn (cũ))</t>
  </si>
  <si>
    <t>Cầu Cây Kê (Nhà ông Đặng Bính)</t>
  </si>
  <si>
    <t>Từ cầu Cây kê (Nhà ông Đặng Bính)</t>
  </si>
  <si>
    <t>Hết HTX Vạn Lương 2</t>
  </si>
  <si>
    <t>HTX Vạn Lương 2</t>
  </si>
  <si>
    <t>Ngã tư Mỹ Đồng</t>
  </si>
  <si>
    <t>Cầu ông Mạnh</t>
  </si>
  <si>
    <t>Cống ruộng Bà Đồ</t>
  </si>
  <si>
    <t>Từ nhà ông Dánh</t>
  </si>
  <si>
    <t>Từ nhà ông Lắm</t>
  </si>
  <si>
    <t>Đến cây sộp</t>
  </si>
  <si>
    <t>Đường nhà bà Lo Chợ Mỹ Đồng</t>
  </si>
  <si>
    <t>đến giáp đường suối Sình</t>
  </si>
  <si>
    <t>Đường từ nhà ông Châu (Chợ Mỹ Đồng)</t>
  </si>
  <si>
    <t>đến nhà bà Tuyết Mỹ Đồng</t>
  </si>
  <si>
    <t>Đường từ nhà ông Trương Công Lộc</t>
  </si>
  <si>
    <t>Đến nhà ông Trương Đình Hưởng</t>
  </si>
  <si>
    <t>Đường từ nhà ông Ngô Long  (thửa 25, tờ 29)</t>
  </si>
  <si>
    <t>Đến nhà ông Nguyễn Lộc (thửa 86, tờ 29)</t>
  </si>
  <si>
    <t>Đường từ cầu Gò Mè dọc kênh suối rễ</t>
  </si>
  <si>
    <t>Đến giáp đất ông Dương Văn Vi (thửa 86, tờ 29)</t>
  </si>
  <si>
    <t xml:space="preserve">Đường từ nhà ông Vũ Trọng Văn </t>
  </si>
  <si>
    <t>Đến đến nhà bà Chênh và nnhà ông Chương</t>
  </si>
  <si>
    <t>Đường từ nhà ông Dương Văn Thành</t>
  </si>
  <si>
    <t>Đến đến nhà ông Phan Văn Hoàng</t>
  </si>
  <si>
    <t xml:space="preserve">Đường từ nhà ông Mùi </t>
  </si>
  <si>
    <t xml:space="preserve"> đến nhà bà Văn</t>
  </si>
  <si>
    <t>Đường Khu dân Cư Bà Đồ</t>
  </si>
  <si>
    <t>Các đoạn còn lại thuộc thôn Hiền Lương và thôn Tân Đức</t>
  </si>
  <si>
    <t>Các đoạn còn lại thuộc các thôn còn lại trong xã</t>
  </si>
  <si>
    <t>Thôn Phú Cang 1</t>
  </si>
  <si>
    <t>Đoạn từ bờ tràn qua nhà ông Nguyễn Bình (thửa 50, tờ 23)</t>
  </si>
  <si>
    <t>Cổng làng thôn Phú Cang 1 Bắc (thửa 99, tờ 17)</t>
  </si>
  <si>
    <t>Đoạn từ nhà bà Phạm Thị Minh Thư (thửa 256, tờ 45)</t>
  </si>
  <si>
    <t>Đến nhà ông Nguyễn Lượm (thửa 10, tờ 48)</t>
  </si>
  <si>
    <t>Đoạn từ nhà ông Phạm Ngọc Ân (thửa 108, tờ 45)</t>
  </si>
  <si>
    <t>Đến nhà ông Võ Minh Viên (thửa 11, tờ 44)</t>
  </si>
  <si>
    <t>Đoạn từ nhà ông Nguyễn Văn Trừ (thửa 158, tờ 44)</t>
  </si>
  <si>
    <t>Đến nhà ông Nguyễn Văn Hồng (thửa 123, tờ 44)</t>
  </si>
  <si>
    <t>Đoạn từ nhà ông Phạm Hưng (thửa 157, tờ 44)</t>
  </si>
  <si>
    <t>Đến nhà ông Nguyễn Nam (thửa 120, tờ 44)</t>
  </si>
  <si>
    <t>Đoạn từ nhà ông Trịnh Nhân Dũng (thửa 55, tờ 44)</t>
  </si>
  <si>
    <t>Đến nhà ông Huỳnh Ngọc Bình (thửa 184, tờ 44)</t>
  </si>
  <si>
    <t>Đoạn từ nhà ông Phan Minh Hào (thửa 91, tờ 44)</t>
  </si>
  <si>
    <t>Đến nhà ông Nguyễn Văn Sung (thửa 10, tờ 45)</t>
  </si>
  <si>
    <t>Thôn Phú Cang 1 Bắc</t>
  </si>
  <si>
    <t>Đoạn từ cổng làng thôn Phú Cang 1 Bắc (thửa 99, tờ 17)</t>
  </si>
  <si>
    <t>Đến nhà ông Võ Chuyển (thửa 40, tờ 5)</t>
  </si>
  <si>
    <t>Đoạn từ nhà ông Trương Lạo (thửa 3, tờ 33)</t>
  </si>
  <si>
    <t>Đến nhà ông Nguyễn Trừ (thửa 40, tờ 38)</t>
  </si>
  <si>
    <t>Đoạn từ nhà ông Phạm Công Thành (thửa 149, tờ 39)</t>
  </si>
  <si>
    <t>Đến nhà ông Trần Điệp (thửa 6, tờ 44)</t>
  </si>
  <si>
    <t>Đoạn từ nhà ông Võ Minh Viên (thửa 11, tờ 44)</t>
  </si>
  <si>
    <t>Đến nhà ông Trần Công Điệp (thửa 81, tờ 38)</t>
  </si>
  <si>
    <t>Đoạn từ nhà ông Nguyễn Xuân Đào (thửa 265, tờ 38)</t>
  </si>
  <si>
    <t>Đến nhà bà Huỳnh Thị Lan (thửa 157, tờ 38)</t>
  </si>
  <si>
    <t>Thôn Phú Cang 2</t>
  </si>
  <si>
    <t>Đoạn từ UBND xã cũ (thửa 137, tờ 54)</t>
  </si>
  <si>
    <t>Đến Chùa Long Hòa (thửa 31, tờ 58)</t>
  </si>
  <si>
    <t>Đoạn từ nhà ông Trần Quang Minh (thửa 171, tờ 54)</t>
  </si>
  <si>
    <t>Đến nhà bà Huỳnh Thị Canh (thửa 193, tờ 54)</t>
  </si>
  <si>
    <t>Đoạn từ nhà bà Huỳnh Thị Canh (thửa 193, tờ 54)</t>
  </si>
  <si>
    <t>Đến nhà ông Nguyễn Hữu Quyền (thửa 224, tờ 60)</t>
  </si>
  <si>
    <t>Đoạn từ nhà ông Nguyễn Hữu Quyền (thửa 224, tờ 60)</t>
  </si>
  <si>
    <t>Đến nhà ông Nguyễn Liêu (thửa 33, tờ 59)</t>
  </si>
  <si>
    <t>Đoạn từ nhà ông Hồ Ngọc Thu (thửa 161, tờ 54)</t>
  </si>
  <si>
    <t>Đến nhà ông Nguyễn Xuân Lợi (thửa 9, tờ 61)</t>
  </si>
  <si>
    <t>Đoạn từ nhà ông Nguyễn Trọng Sơn (thửa 144, tờ 54)</t>
  </si>
  <si>
    <t>Đến nhà ông Lê Hữu Trinh (thửa 163, tờ 53)</t>
  </si>
  <si>
    <t>Đoạn từ nhà ông Trần Đụng (thửa 340, tờ 53)</t>
  </si>
  <si>
    <t>Đến nhà ông Nguyễn Ngọc Lân (thửa 20, tờ 53)</t>
  </si>
  <si>
    <t>Đoạn từ nhà bà Đặng Thị Ca (thửa 351, tờ 53)</t>
  </si>
  <si>
    <t>Đến giáp ruộng ông Nguyễn Hữu Nhân (thửa 215, tờ 23)</t>
  </si>
  <si>
    <t>Đoạn từ nhà ông Nguyễn Thành Thông (thửa 292, tờ 53)</t>
  </si>
  <si>
    <t>Đến giáp ruộng ông Nguyễn Thành Quân (thửa 81, tờ 59)</t>
  </si>
  <si>
    <t>Đoạn từ nhà ông Đặng Thông (thửa 263, tờ 53)</t>
  </si>
  <si>
    <t>Đến giáp đường Trần Tạo (thửa 1, tờ 52)</t>
  </si>
  <si>
    <t>Đoạn từ Nhà văn hóa thôn Phú Cang 2 (thửa 287, tờ 53)</t>
  </si>
  <si>
    <t>Đến hết nhà ông Châu Văn Phước (thửa 123, tờ 60)</t>
  </si>
  <si>
    <t>Thôn Phú Cang 2 Nam</t>
  </si>
  <si>
    <t>Đoạn từ nhà ông Nguyễn Lập (thửa 48, tờ 65)</t>
  </si>
  <si>
    <t>Đến nhà ông Nguyễn Hoàng Minh (thửa 56, tờ 59)</t>
  </si>
  <si>
    <t>Đến nhà bà Nguyễn Thị Tới (thửa 8, tờ 64)</t>
  </si>
  <si>
    <t>Đến nhà ông Nguyễn Lưu (thửa 33, tờ 59)</t>
  </si>
  <si>
    <t>Đoạn từ nhà ông Châu Đông Đức (thửa 270, tờ 63)</t>
  </si>
  <si>
    <t>Đến nhà ông Bùi Xuân Thắng (thửa 148, tờ 63)</t>
  </si>
  <si>
    <t>Đoạn từ nhà ông Trương Ngọc Huynh (thửa 227, tờ 63)</t>
  </si>
  <si>
    <t>Đến nhà ông Nguyễn Hữu Hải (thửa 28, tờ 65)</t>
  </si>
  <si>
    <t>Đoạn từ nhà ông Lê Văn Tuấn (thửa 161, tờ 63)</t>
  </si>
  <si>
    <t>Đến nhà ông Hà Văn Chạp (thửa 73, tờ 64)</t>
  </si>
  <si>
    <t>Đoạn từ nhà ông Lê Hưu Trí (thửa 108, tờ 63)</t>
  </si>
  <si>
    <t>Đến nhà ông Nguyễn Kim Em (thửa 40, tờ 64)</t>
  </si>
  <si>
    <t>Đoạn từ nhà ông Trần Đức Việt (thửa 27, tờ 62)</t>
  </si>
  <si>
    <t>Đến nhà ông Nguyễn Ngọc Xa (thửa 85, tờ 62)</t>
  </si>
  <si>
    <t>Đoạn từ nhà ông Đào Duy Hạnh (thửa 135, tờ 59)</t>
  </si>
  <si>
    <t>Đến nhà ông Hồ Văn Luôn (thửa 92, tờ 59)</t>
  </si>
  <si>
    <t>Đoạn từ nhà ông Hồ Ngọc Nam (thửa 161, tờ 60)</t>
  </si>
  <si>
    <t>Đến nhà ông Lê Ngọc Tài (thửa 281, tờ 59)</t>
  </si>
  <si>
    <t>Đoạn từ nhà ông Nguyễn Văn Bình (thửa 17, tờ 63)</t>
  </si>
  <si>
    <t>Đến nhà bà Trần Thị Năm (thửa 52, tờ 63)</t>
  </si>
  <si>
    <t>Thôn Vinh Huề</t>
  </si>
  <si>
    <t>Đoạn từ Chùa Long Hòa (thửa 31, tờ 58)</t>
  </si>
  <si>
    <t>Đến đất bà Nguyễn Thị Châu (thửa 557, tờ 20)</t>
  </si>
  <si>
    <t>Đoạn từ nhà ông Đinh Thanh Dương (thửa 26, tờ 49)</t>
  </si>
  <si>
    <t>Đến nhà ông Võ Văn Trai (thửa 30, tờ 47)</t>
  </si>
  <si>
    <t>Đoạn từ nhà ông Đặng Ân (thửa 39, tờ 50)</t>
  </si>
  <si>
    <t>Đến nhà ông Nguyễn Văn Tài (thửa 5, tờ 50)</t>
  </si>
  <si>
    <t>Đoạn từ nhà bà Nguyễn Thị Hòa (thửa 58, tờ 58)</t>
  </si>
  <si>
    <t>Đến Nhà văn hóa mới thôn Vinh Huề (thửa 18, tờ 58)</t>
  </si>
  <si>
    <t>Đoạn từ Đinh Vinh Huề (thửa 19, tờ 50)</t>
  </si>
  <si>
    <t>Đến nhà ông Nguyễn Đình Trí (thửa 02, tờ 50)</t>
  </si>
  <si>
    <t>Đoạn từ cổng làng thôn Tân Phú (thửa 93, tờ 43)</t>
  </si>
  <si>
    <t>Đến nhà bà Nguyễn Thị Thu (thửa 3, tờ 35)</t>
  </si>
  <si>
    <t>Đoạn từ nhà bà Nguyễn Thị Thu (thửa 3, tờ 35)</t>
  </si>
  <si>
    <t>Đến nhà bà Nguyễn Thị Châu (thửa 557, tờ 20)</t>
  </si>
  <si>
    <t>Đoạn từ nhà ông Nguyễn Ảnh (thửa 23, tờ 36)</t>
  </si>
  <si>
    <t>Đến nhà ông Ngô Văn Bi (thửa 47, tờ 43)</t>
  </si>
  <si>
    <t>Đoạn từ nhà ông Nguyễn Thị Nga (thửa 28, tờ 43)</t>
  </si>
  <si>
    <t>Đến nhà ông Nguyễn Văn Khoan (thửa 18, tờ 36)</t>
  </si>
  <si>
    <t>Đoạn từ Trường Tiểu học Vạn Phú 3 (thửa 26, tờ 42)</t>
  </si>
  <si>
    <t>Đến đất bà Nguyễn Thị Xướng (thửa 10, tờ 37)</t>
  </si>
  <si>
    <t>Đoạn từ nhà ông Lê Văn Tám (thửa 95, tờ 43)</t>
  </si>
  <si>
    <t>Đến đất của ông Nguyễn Văn Trước (thửa 387, tờ 9)</t>
  </si>
  <si>
    <t>Đoạn từ nhà ông Phạm Ngọc Hải (thửa 17, tờ 14)</t>
  </si>
  <si>
    <t>Các tuyến đường còn lại thuộc thôn Phú Cang 2 và Phú Cang 2 Nam</t>
  </si>
  <si>
    <t>Các tuyến đường còn lại thuộc các thôn còn lại trong xã</t>
  </si>
  <si>
    <t>Khu dân cư Tân Đức Đông (xã Vạn Lương (cũ))</t>
  </si>
  <si>
    <t>Đường QH 12m</t>
  </si>
  <si>
    <t>Đường QH 10m</t>
  </si>
  <si>
    <t>Khu tái định cư Vông Trắc Tre (xã Vạn Phú (cũ))</t>
  </si>
  <si>
    <t>Đường QH 22,5m</t>
  </si>
  <si>
    <t>Khu tái định cư phía Tây Nam (Khu I) (thị trấn Vạn Giã (cũ))</t>
  </si>
  <si>
    <t>Đường QH 24m</t>
  </si>
  <si>
    <t>XÃ VẠN NINH</t>
  </si>
  <si>
    <t>Địa bàn Đại Lãnh (cũ)</t>
  </si>
  <si>
    <t>Thôn Tây Bắc 2</t>
  </si>
  <si>
    <t>Đường từ nhà bà Võ Thị Trang (thửa 131, tờ 17)</t>
  </si>
  <si>
    <t>đến nhà bà Võ Thị Thử (thửa 37, tờ 17)</t>
  </si>
  <si>
    <t>Từ nhà ông Nguyễn Văn Đương (thửa 27 tờ 19)</t>
  </si>
  <si>
    <t>đến hết nhà bà Nguyễn Thị Năm (thửa 126 tờ 17)</t>
  </si>
  <si>
    <t>Nhà bà Hoàng Thị Na (thửa 134 tờ 2)</t>
  </si>
  <si>
    <t>Nhà ông Nguyễn Văn Danh (thửa 35 tờ 2)</t>
  </si>
  <si>
    <t>Thôn Tây Bắc 1</t>
  </si>
  <si>
    <t>Đường từ chợ Đại Lãnh (Lê Đức Long) (thửa 10 tờ 22)</t>
  </si>
  <si>
    <t>Nhà ông Võ Tấn Tài (thửa 79 tờ 20)</t>
  </si>
  <si>
    <t>Đường từ nhà ông Võ Tấn Tài (thửa 79 tờ 20)</t>
  </si>
  <si>
    <t>Nhà ông Văn Toàn (thửa 59 tờ 6)</t>
  </si>
  <si>
    <t>Nhà ông Nguyễn Sơn Thành (thửa 6 tờ 6)</t>
  </si>
  <si>
    <t>Đường từ nhà ông Nguyễn Phúc Hậu (thửa 125 tờ 9)</t>
  </si>
  <si>
    <t>Cầu Đông Đại Lãnh</t>
  </si>
  <si>
    <t>Đường liên thôn Tây Bắc 1-Tây Bắc 2 từ nhà ông Đinh Văn Tuấn (thửa 212, tờ 9)</t>
  </si>
  <si>
    <t>Nhà ông Nguyễn Đồng Khang (thửa 78, tờ 5)</t>
  </si>
  <si>
    <t>Đường liên thôn Tây Nam 1 và Tây Nam 2 (từ nhà bà Lê Thị Mai Hương thửa 39 tờ 21 )</t>
  </si>
  <si>
    <t>Đến hết đất của ông Lưu Tấn Bình (thửa 56 tờ 13)</t>
  </si>
  <si>
    <t>Đường liên thôn Tây Bắc 1 -Tây Nam 2 từ nhà ông Trần Bi (thửa 40 tờ 19)</t>
  </si>
  <si>
    <t>Đến hết nhà ông Nguyễn Văn Tàu (thửa 365 tờ 8)</t>
  </si>
  <si>
    <t>Đường liên thôn Tây Bắc 1-Tây Bắc 2 từ nhà ông Lê Văn Tổng (thửa 89, tờ 20)</t>
  </si>
  <si>
    <t>Nhà ông Nguyễn Đồng Khang (thửa 78, tờ 05)</t>
  </si>
  <si>
    <t>Thôn Tây Nam 1</t>
  </si>
  <si>
    <t>Đường từ nhà bà Phạm Thị Trang (thửa 90, tờ 19)</t>
  </si>
  <si>
    <t>Đến đất ông Lưu Tấn Bình (thửa 04 tờ 12)</t>
  </si>
  <si>
    <t>Đường từ nhà ông Huỳnh Ngọc Trung (thửa 13 tờ 12)</t>
  </si>
  <si>
    <t>Nhà bà Bùi Thị Thưa (thửa 40 tờ 21)</t>
  </si>
  <si>
    <t>Đường từ nhà bà Bùi Thị Thưa (thửa 40 tờ 21)</t>
  </si>
  <si>
    <t>Nhà ông Lê Văn Lực (thửa 216 tờ 18)</t>
  </si>
  <si>
    <t>Đường từ nhà ông Nguyễn Hiếu (thửa 227 tờ 18)</t>
  </si>
  <si>
    <t>Ga Đại Lãnh (thửa 276 tờ 8)</t>
  </si>
  <si>
    <t>Đường từ nhà bà Võ Thị Rớt (dọc đường sắt thửa 206 tờ 22)</t>
  </si>
  <si>
    <t>Nhà ông Hoàng Văn Dặn thôn Tây Nam 2 (thửa 173 tờ 12)</t>
  </si>
  <si>
    <t>Đường từ đầu nhà ông Trần Văn Thành (thửa 346, tờ bản đồ 8)</t>
  </si>
  <si>
    <t>Đến hết nhà bà Lê Thị Mộng Hà (thửa 257 tờ bản đồ 8)</t>
  </si>
  <si>
    <t>Đường từ nhà ông Lê Công Minh (thửa 59, tờ 21)</t>
  </si>
  <si>
    <t>đến nhà bà Nguyễn Thị Thanh Ly (thửa 104, tờ 19)</t>
  </si>
  <si>
    <t>Từ nhà ông Đặng Bìa (thửa 30 tờ 08)</t>
  </si>
  <si>
    <t>Đến giáp đường Gia Long (thửa 37 tờ 8)</t>
  </si>
  <si>
    <t>Thôn Tây Nam 2</t>
  </si>
  <si>
    <t>Từ nhà ông Hà Văn Anh (thửa 320 tờ 12)</t>
  </si>
  <si>
    <t>Đến nhà ông Phạm Gia Lãm (thửa 35 tờ 15)</t>
  </si>
  <si>
    <t>Đến giáp đường Gia Long (thửa 9 tờ 11)</t>
  </si>
  <si>
    <t>Từ nhà ông Nguyễn Văn Hùng (thửa 89 tờ 13)</t>
  </si>
  <si>
    <t>Đến giáp đường Gia Long (thửa 76 tờ 13)</t>
  </si>
  <si>
    <t>Đường từ cuối nhà ông Phạm Gia Lãm (thửa 35 tờ bản đồ 15)</t>
  </si>
  <si>
    <t>Đến hết nhà Trần Văn Hồng (thửa 50 tờ bản đồ 15)</t>
  </si>
  <si>
    <t>Đường Gia Long (thửa 2 tờ 2) cống chui</t>
  </si>
  <si>
    <t>Nhà ông Trần Kính (thửa 3 tờ 3)</t>
  </si>
  <si>
    <t>Khu dân cư thôn Tây Nam 2</t>
  </si>
  <si>
    <t>Tiếp giáp đường QH 20m</t>
  </si>
  <si>
    <t>Tiếp giáp đường QH 16m</t>
  </si>
  <si>
    <t>Tiếp giáp đường QH 5-8m</t>
  </si>
  <si>
    <t>Đường liên thôn Đông Bắc- Đông Nam</t>
  </si>
  <si>
    <t>Từ cầu Đông Đại Lãnh</t>
  </si>
  <si>
    <t>Đến cầu Suối Dừa</t>
  </si>
  <si>
    <t>Khu tái định cư số 2 Hầm đường bộ Đèo Cả (thôn Tây Bắc 2)</t>
  </si>
  <si>
    <t>Các đường còn lại thuộc thôn Tây Bắc 1, 2</t>
  </si>
  <si>
    <t>Các đường còn lại thuộc các thôn còn lại trong xã</t>
  </si>
  <si>
    <t>Địa bàn Vạn Thạnh  (cũ)</t>
  </si>
  <si>
    <t>Thôn Đầm Môn</t>
  </si>
  <si>
    <t>Đoạn từ cổng thôn Đầm Môn (thửa 84 tờ 58)</t>
  </si>
  <si>
    <t>Đến nhà bà Lai (thửa 481 tờ 57)</t>
  </si>
  <si>
    <t>Đoạn từ nhà bà Lai (thửa 481 tờ 57)</t>
  </si>
  <si>
    <t>Đến nhà ông Huỳnh Văn Chính (thửa 32 tờ 56)</t>
  </si>
  <si>
    <t>Đến nhà ông Thiền (thửa 7 tờ 52)</t>
  </si>
  <si>
    <t>Đoạn từ nhà ông Công (thửa 524 tờ 57)</t>
  </si>
  <si>
    <t>Đến UBND xã Vạn Thạnh</t>
  </si>
  <si>
    <t>UBND xã Vạn Thạnh (thửa 119 tờ 59)</t>
  </si>
  <si>
    <t>Nhà ông Trần Văn Minh (thửa 110 tờ 59)</t>
  </si>
  <si>
    <t>Các vị trí còn lại của thôn Đầm Môn</t>
  </si>
  <si>
    <t>Thôn Vĩnh Yên</t>
  </si>
  <si>
    <t>Các vị trí còn lại của thôn Vĩnh Yên</t>
  </si>
  <si>
    <t>Các thôn còn lại (Các thôn miền núi)</t>
  </si>
  <si>
    <t>Địa bàn Vạn Thọ (cũ)</t>
  </si>
  <si>
    <t>Thôn Cổ Mã</t>
  </si>
  <si>
    <t>Đường từ nhà bà Nguyễn Thị Chiểu (giáp đoạn từ QL1A đến nhà ông Nguyễn Tự)</t>
  </si>
  <si>
    <t>đến giáp địa bàn Vạn Phước (cũ)</t>
  </si>
  <si>
    <t>Đoạn từ Cầu Tràn</t>
  </si>
  <si>
    <t>Đến Nhà máy nước khoáng</t>
  </si>
  <si>
    <t>Đường từ đường nước khoáng</t>
  </si>
  <si>
    <t>đến nhà ông Đặng Trung Phú</t>
  </si>
  <si>
    <t>Từ nhà ông Nguyễn Đựng</t>
  </si>
  <si>
    <t>Đến giáp nhà ông Trần Ngọc An</t>
  </si>
  <si>
    <t>Từ Quốc lộ 1A</t>
  </si>
  <si>
    <t>Đến giáp nhà ông Nguyễn Sơn Hải</t>
  </si>
  <si>
    <t>Đến giáp nhà ông Nguyễn Văn Trang</t>
  </si>
  <si>
    <t>Đến giáp nhà ông Nguyễn Đựng</t>
  </si>
  <si>
    <t>Đến giáp nhà ông Trần Văn Điều</t>
  </si>
  <si>
    <t>Đến giáp nhà ông Huỳnh Lương</t>
  </si>
  <si>
    <t>Đến giáp trại tôm ông Lê Cán</t>
  </si>
  <si>
    <t>Đến giáp ruộng lúa</t>
  </si>
  <si>
    <t>Đến ao tôm</t>
  </si>
  <si>
    <t>Thôn Ninh Mã</t>
  </si>
  <si>
    <t>Từ đường liên thôn</t>
  </si>
  <si>
    <t>Đến giáp ao tôm ông Lê Văn Minh</t>
  </si>
  <si>
    <t>Từ gò vuông</t>
  </si>
  <si>
    <t>Đến giáp nhà ông Nguyễn Kính</t>
  </si>
  <si>
    <t>Đến giáp nhà ông Đặng Đạt</t>
  </si>
  <si>
    <t>Đến nhà bà Nguyễn Thị Non</t>
  </si>
  <si>
    <t>Cầu Ninh Mã</t>
  </si>
  <si>
    <t>Đến giáp nhà ông Lê Ba</t>
  </si>
  <si>
    <t>Đến giáp nhà ông Trương Quận</t>
  </si>
  <si>
    <t>Đến giáp nhà bà Trần Thị Lay</t>
  </si>
  <si>
    <t>Đến giáp nhà ông Huỳnh Văn Thái</t>
  </si>
  <si>
    <t>Đến giáp nhà ông Lê Châu</t>
  </si>
  <si>
    <t>Đến giáp nhà ông Lê Văn Rở</t>
  </si>
  <si>
    <t>Từ đường sắt</t>
  </si>
  <si>
    <t>Đến giáp đường Đầm Môn</t>
  </si>
  <si>
    <t>Đường quy hoạch khu DC Tư Ích</t>
  </si>
  <si>
    <t>Đường quy hoạch khu DC Cây Sanh</t>
  </si>
  <si>
    <t>Các tuyến đường còn lại thuộc thôn Cổ Mã</t>
  </si>
  <si>
    <t>Các tuyến đường còn lại thuộc các thôn còn lại</t>
  </si>
  <si>
    <t>Khu tái định cư Vĩnh Yên (Địa bàn Vạn Thạnh (cũ))</t>
  </si>
  <si>
    <t>Đường L (QH 22,5m)</t>
  </si>
  <si>
    <t>Đường C, G, N, O, đường số 1, đường sổ 2, đường số 3 (QH 15,5m)</t>
  </si>
  <si>
    <t>Đường M (QH 13,5m)</t>
  </si>
  <si>
    <t>Khu dân cư Ruộng Dỡ (Địa bànVạn Thọ (cũ))</t>
  </si>
  <si>
    <t>Khu dân cư Chợ Cổ Mã (Địa bàn Vạn Thọ (cũ))</t>
  </si>
  <si>
    <t>Đường QH 5m</t>
  </si>
  <si>
    <t>Khu tái định cư số 2, thôn Tây Bắc 2 (Địa bàn Đại Lãnh (cũ))</t>
  </si>
  <si>
    <t>Đường D1, QH rộng 12m</t>
  </si>
  <si>
    <t>Đường D2, QH rộng 12m</t>
  </si>
  <si>
    <t>Đường D3, QH rộng 19,25m</t>
  </si>
  <si>
    <t>Đường D4, QH rộng 12m</t>
  </si>
  <si>
    <t>Đường D5, QH rộng 12m</t>
  </si>
  <si>
    <t>Đường D6, QH rộng 12m</t>
  </si>
  <si>
    <t>Đường D7, QH rộng 20m</t>
  </si>
  <si>
    <t>Đường D8, QH rộng 12m</t>
  </si>
  <si>
    <t>Đường D9, QH rộng 12m</t>
  </si>
  <si>
    <t>Đường D10, QH rộng 12m</t>
  </si>
  <si>
    <t>Đường D11, QH rộng 14,5m</t>
  </si>
  <si>
    <t>Đường D12, QH rộng 16m</t>
  </si>
  <si>
    <t>Đường D13, QH rộng 12m</t>
  </si>
  <si>
    <t>Khu tái định cư Ninh Mã (Địa bàn Vạn Thọ (cũ))</t>
  </si>
  <si>
    <t>Đường QH 26m</t>
  </si>
  <si>
    <t>XÃ ĐẠI LÃNH</t>
  </si>
  <si>
    <t>XÃ TU BÔNG</t>
  </si>
  <si>
    <t>Địa bàn Vạn Khánh (cũ)</t>
  </si>
  <si>
    <t>Thôn Hội Khánh Đông</t>
  </si>
  <si>
    <t>Từ đường Nguyễn Huệ (thửa 163 tờ 27)</t>
  </si>
  <si>
    <t>Đến cuối xóm bắc (thửa 70 tờ 24)</t>
  </si>
  <si>
    <t>Từ đường Hội Khánh (thửa 126, tờ 26)</t>
  </si>
  <si>
    <t>Đến nhà ông Ưng (xóm bắc) (thửa 28 tờ 24)</t>
  </si>
  <si>
    <t>Từ nhà ông Thọ (thửa 40 tờ 24)</t>
  </si>
  <si>
    <t>Đến nhà ông Ưng (thửa 28 tờ 24)</t>
  </si>
  <si>
    <t>Từ nhà ông Trợ (thửa 140 tờ 24)</t>
  </si>
  <si>
    <t>Đến nhà ông Diệm (thửa 159 tờ 24)</t>
  </si>
  <si>
    <t>Thôn Hội Khánh</t>
  </si>
  <si>
    <t>Từ Quốc lộ 1A (thửa 575 tờ 06)</t>
  </si>
  <si>
    <t>Đến ngã ba chợ Vạn Khánh (thửa 6 tờ 31 )</t>
  </si>
  <si>
    <t>Từ đường Nguyễn Huệ (thửa 8 tờ 31 )</t>
  </si>
  <si>
    <t>Đến cuối xóm Gò Keo (thửa 117 tờ 35)</t>
  </si>
  <si>
    <t>Từ đường Nguyễn Huệ (thửa 283 tờ 27)</t>
  </si>
  <si>
    <t>Đến cuối xóm Hóc Quéo (thửa 100 tờ 27)</t>
  </si>
  <si>
    <t>Thôn Nhơn Khánh</t>
  </si>
  <si>
    <t>Từ đường Nguyễn Huệ (thửa 84 tờ 27)</t>
  </si>
  <si>
    <t>Đến cuối xóm Tây (thửa 240 tờ 26)</t>
  </si>
  <si>
    <t>Từ đường Hội Khánh (thửa 220 tờ 27)</t>
  </si>
  <si>
    <t>Đến cuối xóm Tây (thửa 50 tờ 30)</t>
  </si>
  <si>
    <t>Từ nhà ông Tuấn (thửa 220 tờ 27)</t>
  </si>
  <si>
    <t>Đến đường sắt (thửa 51 tờ 23)</t>
  </si>
  <si>
    <t>Từ đường bê tông Hội Khánh 4 (nhà bà Phương) (thửa 186 tờ 27)</t>
  </si>
  <si>
    <t>Đến đường bê tông Hội Khánh Tây 3 (nhà bà Quyên) (thửa 8 tờ 30)</t>
  </si>
  <si>
    <t>Từ đường Nguyễn Huệ (thửa 69 tờ 34)</t>
  </si>
  <si>
    <t>Thửa đất ông Đỗ Tấn Tài (thửa 47, tờ 39)</t>
  </si>
  <si>
    <t>Thôn Lâm Điền</t>
  </si>
  <si>
    <t>Từ đường Nguyễn Huệ (nhà ông Quyên) (thửa 180 tờ 41)</t>
  </si>
  <si>
    <t>Đến Quốc lộ 1A (thửa 621, tờ 11)</t>
  </si>
  <si>
    <t>Từ đường Nguyễn Huệ (thửa 113 tờ 46)</t>
  </si>
  <si>
    <t>Đến đường Ninh Lâm (thửa 103 tờ 45; thửa 13 tờ 47)</t>
  </si>
  <si>
    <t>Từ đường Nguyễn Huệ (thửa 66 tờ 47)</t>
  </si>
  <si>
    <t>Đến Quốc Lộ 1A (thửa 02 tờ 18)</t>
  </si>
  <si>
    <t>Thôn Tiên Ninh</t>
  </si>
  <si>
    <t>Từ Quốc lộ 1A (nhà bà Cắt) (thửa 65 tờ 37)</t>
  </si>
  <si>
    <t>Đến cuối thôn Suối Hàng (thửa 01 tờ 36)</t>
  </si>
  <si>
    <t>Từ Quốc lộ 1A (thửa 82 tờ 37)</t>
  </si>
  <si>
    <t>Đến cuối thôn Suối Hàng (thửa 50 tờ 36)</t>
  </si>
  <si>
    <t>Từ Quốc lộ 1A (thửa 91 tờ 37)</t>
  </si>
  <si>
    <t>Đến cuối thôn Suối Hàng (thửa 89 tờ 36)</t>
  </si>
  <si>
    <t>Từ đường Nguyễn Huệ (nhà ông Tuyến) (thửa 82 tờ 39)</t>
  </si>
  <si>
    <t>Đến Quốc Lộ 1A (thửa 359 tờ 12)</t>
  </si>
  <si>
    <t>Từ đường bê tông Tiên Ninh (thửa 60 tờ 38)</t>
  </si>
  <si>
    <t>Đến nhà ông Thanh (thửa 86 tờ 38)</t>
  </si>
  <si>
    <t>Từ đường bê tông Tiên Ninh (nhà bà Đỉnh) (thửa 17 tờ 38)</t>
  </si>
  <si>
    <t>Đến nhà bà Hòa (thửa 12, tờ 32)</t>
  </si>
  <si>
    <t>Đến nhà ông Thơm (thửa 104, tờ 32)</t>
  </si>
  <si>
    <t>Từ đường bê tông Tiên Ninh (nhà ông Châu) (thửa 38 tờ 32)</t>
  </si>
  <si>
    <t>Đến nhà ông Anh (thửa 35 tờ 32)</t>
  </si>
  <si>
    <t>Các tuyến đường còn lại thuộc thôn Hội Khánh, Hội Khánh Đông</t>
  </si>
  <si>
    <t>Địa bàn Vạn Long (cũ)</t>
  </si>
  <si>
    <t>Thôn Long Hòa (Đội 1)</t>
  </si>
  <si>
    <t>Đoạn từ nhà bà Võ Thị Ngọc Yến (thửa 23 tờ bản đồ số 33)</t>
  </si>
  <si>
    <t>Đến nhà ông Ngôn, đến quốc lộ 1A</t>
  </si>
  <si>
    <t>Đoạn từ nhà bà Võ Thị Ngọc Ánh (thửa 64 tờ bản đồ số 33)</t>
  </si>
  <si>
    <t>Đến nhà ông Nguyễn Hoài (thửa 27, tờ bản đồ số 32)</t>
  </si>
  <si>
    <t>Đoạn từ đất bà Lê Thị Buồm (thửa 67 tờ bản đồ số 33)</t>
  </si>
  <si>
    <t>Đến nhà ông Trần Đồng (thửa 92 tờ bản đồ số 7)</t>
  </si>
  <si>
    <t>Thôn Long Hòa (Các đội còn lại )</t>
  </si>
  <si>
    <t>Đoạn từ Nhà ông Tuấn (thửa 16 tờ bản đồ số 18)</t>
  </si>
  <si>
    <t>Đến nhà ông Lợi (thửa 31 tờ bản đồ số 16)</t>
  </si>
  <si>
    <t>Đoạn từ nhà ông Trần Văn Diệu (thửa 62 tờ bản đồ số 18)</t>
  </si>
  <si>
    <t>Đến nhà ông Cấn (thửa 229 tờ bản đồ số 18)</t>
  </si>
  <si>
    <t>Đoạn từ Trạm Y tế (thửa 7 tờ bản đồ số 35)</t>
  </si>
  <si>
    <t>Nhà ông Nguyễn Minh Sơn (thửa 6 tờ bản đồ số 34)</t>
  </si>
  <si>
    <t>Nhà ông Phạm Hùng (thửa 29 tờ bản đồ số 34)</t>
  </si>
  <si>
    <t>Nhà ông Nhành (thửa 45 tờ bản đồ số 34)</t>
  </si>
  <si>
    <t>Nhà ông Lê Phi Hổ (thửa 20 tờ bản đồ số 34)</t>
  </si>
  <si>
    <t>Nhà ông Giống (thửa 13 tờ bản đồ số 34)</t>
  </si>
  <si>
    <t>Đoạn từ nhà ông Lê Văn Bình (thửa 123 tờ bản đồ số 18)</t>
  </si>
  <si>
    <t>Đến nhà ông Trần Ngọc Hùng (thửa 151 tờ bản đồ số 18)</t>
  </si>
  <si>
    <t>Đoạn từ nhà ông Phan Đình Thuận (thửa 143 tờ bản đồ số 18)</t>
  </si>
  <si>
    <t>Đến nhà ông Phan Dưỡng (thửa 127 tờ bản đồ số 18)</t>
  </si>
  <si>
    <t>Đoạn từ giáp đường cây đuối, nhà ông Hà Văn Học (thửa 40, tờ 18)</t>
  </si>
  <si>
    <t>Đến đường bê tông nhà bà Nguyễn Thị Sương (thửa 01, tờ 18)</t>
  </si>
  <si>
    <t>Khu dân cư Long Hoa</t>
  </si>
  <si>
    <t>từ nhà ông Lê Lợi</t>
  </si>
  <si>
    <t>đến nhà ông Phạm Giống</t>
  </si>
  <si>
    <t>Khu dân cư Nước Mặn</t>
  </si>
  <si>
    <t>từ lô số 1</t>
  </si>
  <si>
    <t>đến lô số 10</t>
  </si>
  <si>
    <t>từ lô số 17</t>
  </si>
  <si>
    <t>đến lô số 29</t>
  </si>
  <si>
    <t>Thôn Lộc Thọ</t>
  </si>
  <si>
    <t>Đoạn từ nhà bà Nguyễn Thị Điểm (thửa 72 tờ bản đồ số 20)</t>
  </si>
  <si>
    <t>Đến Cầu tràng Ninh Thọ</t>
  </si>
  <si>
    <t>Đoạn từ trường Mẫu giáo Lộc Thọ (thửa 75 tờ bản đồ số 20)</t>
  </si>
  <si>
    <t>Đến nhà ông Trần Văn Hóa (thửa 7 tờ bản đồ số 20)</t>
  </si>
  <si>
    <t>Đoạn từ giáp đường Nguyễn Huệ (thửa 45, tờ 19)</t>
  </si>
  <si>
    <t>Đến đường bê tông (thửa 180, tờ 20)</t>
  </si>
  <si>
    <t>Thôn Ninh Thọ</t>
  </si>
  <si>
    <t>Đoạn từ nhà ông Nguyễn Vẳng (thửa 10 tờ bản đồ số 29)</t>
  </si>
  <si>
    <t>Đến Đình Ninh Thọ (thửa 191 tờ bản đồ số 28)</t>
  </si>
  <si>
    <t>Giáp nhà bà Ngô Thi Khẹt (thửa 41 tờ bản đồ số 29)</t>
  </si>
  <si>
    <t>Đoạn từ nhà ông Phan Xá (giáp ranh xã Vạn Khánh) (thửa 4 tờ bản đồ số 28)</t>
  </si>
  <si>
    <t>Đến nhà bà Đoàn Thị Ninh (thửa 126 tờ bản đồ số 28)</t>
  </si>
  <si>
    <t>Đoạn từ đất ông Nguyễn Khắc Trình (thửa 239 tờ bản đồ số  25)</t>
  </si>
  <si>
    <t>Đến Nhà ông Võ Chính (thửa 188 tờ bản đồ số 26)</t>
  </si>
  <si>
    <t>Khu dân cư Ninh Thọ</t>
  </si>
  <si>
    <t>đến lô số 21</t>
  </si>
  <si>
    <t>từ lô số 50</t>
  </si>
  <si>
    <t>đến lô số 68</t>
  </si>
  <si>
    <t>từ lô số 69</t>
  </si>
  <si>
    <t>đến lô số 91</t>
  </si>
  <si>
    <t>từ lô số 40</t>
  </si>
  <si>
    <t>đến lô số 49</t>
  </si>
  <si>
    <t>Thôn Hải Triều</t>
  </si>
  <si>
    <t>Đoạn từ nhà bà Nguyễn Thị Nhơn (thửa 36 tờ bản đồ số 22)</t>
  </si>
  <si>
    <t>Đến nhà ông Lê Minh Quang (thửa 25 tờ bản đồ số 23)</t>
  </si>
  <si>
    <t>Đoạn từ nhà bà Nguyễn Thị Phẻ (thửa 25 tờ bản đồ số 26)</t>
  </si>
  <si>
    <t>Đến Cầu Hải Triều</t>
  </si>
  <si>
    <t>Đoạn từ nhà ông Nguyễn Chí Công (thửa 39 tờ bản đồ số 26)</t>
  </si>
  <si>
    <t>Đến Nhà ông Diệp (thửa 20 tờ bản đồ số 30)</t>
  </si>
  <si>
    <t>Đoạn từ nhà ông Nguyễn Văn Mười (thửa 185 tờ bản đồ số 27)</t>
  </si>
  <si>
    <t>Đến nhà bà Ngô Thị Hạnh (thửa 296 tờ bản đồ số 27)</t>
  </si>
  <si>
    <t>Đoạn từ nhà ông Phan Thanh Anh (thửa 170 tờ bản đồ số 27)</t>
  </si>
  <si>
    <t>Đến nhà ông Bần (thửa 156), đến nhà ông Dũng (thửa 233), đến nhà ông Thi (thửa 214), tờ bản đồ số 27</t>
  </si>
  <si>
    <t>Đoạn từ nhà ông Lê Văn Châu (giáp ranh xã Vạn Phước) (thửa 19 tờ bản đồ số 26)</t>
  </si>
  <si>
    <t>Đến Đồn Biên Phòng 364</t>
  </si>
  <si>
    <t>Đoạn từ nhà ông Huỳnh Văn Tuyển (thửa 79 tờ bản đồ số 9)</t>
  </si>
  <si>
    <t>Đến nhà bà Nguyễn Thị Phấn (thửa 24 tờ bản đồ số 23)</t>
  </si>
  <si>
    <t>Các tuyến còn lại thuộc thôn Long Hòa (trừ Đội 1)</t>
  </si>
  <si>
    <t>Các tuyến còn lại thuộc các thôn còn lại trong xã</t>
  </si>
  <si>
    <t>Địa bàn Vạn Phước (cũ)</t>
  </si>
  <si>
    <t>Thôn Tân Phước Bắc</t>
  </si>
  <si>
    <t>Đoạn từ nhà ông Bích</t>
  </si>
  <si>
    <t>Đến nhà ông Bình (thôn Tân Phước Bắc)</t>
  </si>
  <si>
    <t>Đoạn từ nhà ông Lộc (thửa 836, tờ bản đồ 09)</t>
  </si>
  <si>
    <t>Đến giáp đường Nguyễn Huệ (thửa 338, tờ bản đồ 09) thôn Tân Phước Bắc</t>
  </si>
  <si>
    <t>đoạn từ đất ông Lê Văn Cảnh (thửa 121, tờ 34)</t>
  </si>
  <si>
    <t>đến ngã ba đường Nguyễn Huệ (thửa 17, tờ 31)</t>
  </si>
  <si>
    <t>Thôn Tân Phước Nam</t>
  </si>
  <si>
    <t>Đoạn từ nhà ông Khá (thửa 436, tờ bản đồ 08)</t>
  </si>
  <si>
    <t>Đến nhà ông Định (thửa 302, tờ bản đồ 12) thôn Tân Phước Nam</t>
  </si>
  <si>
    <t>Đoạn từ nhà ông Cư (thửa 319, tờ bản đồ 08)</t>
  </si>
  <si>
    <t>Đến nhà ông Xuân (thửa 480, tờ bản đồ 08) thôn Tân Phước Nam</t>
  </si>
  <si>
    <t>Thôn Tân Phước Tây</t>
  </si>
  <si>
    <t>Đoạn từ chợ Tu Bông (Đường 2/9)</t>
  </si>
  <si>
    <t>Đến Giáp Quốc Lộ 1A (thôn Tân Phước Tây)</t>
  </si>
  <si>
    <t>Đoạn từ UBND xã cũ</t>
  </si>
  <si>
    <t>Đến giáp đường sắt (thôn Tân Phước Tây)</t>
  </si>
  <si>
    <t>Đoạn từ nhà ông Tài</t>
  </si>
  <si>
    <t>Đến cống Thổ Quang (thửa 704, tờ bản đồ 05) (thôn Tân Phước Tây)</t>
  </si>
  <si>
    <t>Đoạn từ nhà ông Quang (thửa 176, tờ bản đồ 12)</t>
  </si>
  <si>
    <t>Đến nhà ông Chim (thửa 592, tờ bản đồ 12) thôn Tân Phước Tây</t>
  </si>
  <si>
    <t>Đoạn từ nhà ông An (thửa 224, tờ bản đồ 08)</t>
  </si>
  <si>
    <t>Đến giáp đường 2/9 (thửa 206, tờ bản đồ 08) thôn Tân Phước Tây</t>
  </si>
  <si>
    <t>Đoạn từ Trường Vạn Phước 1 (thửa 86, tờ 32)</t>
  </si>
  <si>
    <t>đến đường 2/9 (thửa 12, tờ 33)</t>
  </si>
  <si>
    <t>Đoạn từ Chùa Phước Huệ (thửa 52, tờ 32)</t>
  </si>
  <si>
    <t>đến đất bà Nuôi (thửa 19, tờ 32)</t>
  </si>
  <si>
    <t>Thôn Tân Phước Trung</t>
  </si>
  <si>
    <t>Đoạn từ nhà ông Liêm</t>
  </si>
  <si>
    <t>Đến giáp đường sắt (thôn Tân Phước Trung)</t>
  </si>
  <si>
    <t>Đoạn từ đường 2/9 (thửa 521, tờ bản đồ 09)</t>
  </si>
  <si>
    <t>Đến nhà ông Quý (thửa 443, tờ bản đồ 09) thôn Tân Phước Trung</t>
  </si>
  <si>
    <t>Đoạn từ nhà ông Sửu (thửa 80, tờ bản đồ 12)</t>
  </si>
  <si>
    <t>Đến nhà ông Bộ (thửa 156, tờ bản đồ 12) thôn Tân Phước Trung</t>
  </si>
  <si>
    <t>đoạn từ đất ông Trần Sung (thửa 305, tờ 30)</t>
  </si>
  <si>
    <t>đến đất ông Kích (thửa 306, tờ 30)</t>
  </si>
  <si>
    <t>Đến nhà ông Thường (thửa 443, tờ bản đồ 09)</t>
  </si>
  <si>
    <t>Đoạn từ phòng khám Tu Bông</t>
  </si>
  <si>
    <t>Đến cổng Hải Triều (thôn Tân Phước Nam)</t>
  </si>
  <si>
    <t>Đường liên thôn</t>
  </si>
  <si>
    <t>Đến cầu Tân Phước Đông (thôn Tân Phước Bắc)</t>
  </si>
  <si>
    <t>Các tuyến đường còn lại thuộc các thôn Tân Phước Nam, Tân Phước Tây</t>
  </si>
  <si>
    <t>Khu dân cư thôn Tân Phước Bắc (Địa bàn Vạn Phước (cũ))</t>
  </si>
  <si>
    <t>Từ lô 15</t>
  </si>
  <si>
    <t>Đến lô 23</t>
  </si>
  <si>
    <t>Từ lô 57</t>
  </si>
  <si>
    <t>Đến lô 61</t>
  </si>
  <si>
    <t>Từ lô 48</t>
  </si>
  <si>
    <t>Đến lô 76</t>
  </si>
  <si>
    <t>Các đường còn lại trong khu dân cư</t>
  </si>
  <si>
    <t>Khu dân cư Tân Phước Tây (Địa bàn Vạn Phước (cũ))</t>
  </si>
  <si>
    <t>Đường QH 9m</t>
  </si>
  <si>
    <t>Từ lô 01</t>
  </si>
  <si>
    <t>Đến lô 36</t>
  </si>
  <si>
    <t>Từ lô 04</t>
  </si>
  <si>
    <t>Đến lô 19</t>
  </si>
  <si>
    <t>Từ lô 09</t>
  </si>
  <si>
    <t>Đến lô 18</t>
  </si>
  <si>
    <t>Khu dân cư nhà văn hóa cư Tân Phước Tây (Địa bàn Vạn Phước (cũ))</t>
  </si>
  <si>
    <t>Từ lô 07</t>
  </si>
  <si>
    <t>Khu dân cư Cây Xoài 2 (Địa bàn Vạn Khánh (cũ))</t>
  </si>
  <si>
    <t>Khu dân cư Gò Dồn 2 (xã Vạn Khánh (cũ))</t>
  </si>
  <si>
    <t>Từ lô 02</t>
  </si>
  <si>
    <t>Đến lô 24</t>
  </si>
  <si>
    <t>Khu dân cư Chợ Vạn Khánh (Địa bàn Vạn Khánh (cũ))</t>
  </si>
  <si>
    <t>Đến lô 27</t>
  </si>
  <si>
    <t>Từ lô 33</t>
  </si>
  <si>
    <t>Đến lô 48</t>
  </si>
  <si>
    <t>Từ lô 45</t>
  </si>
  <si>
    <t>Đến lô 49</t>
  </si>
  <si>
    <t>Từ lô 28</t>
  </si>
  <si>
    <t>Đến lô 32</t>
  </si>
  <si>
    <t>Từ lô 38</t>
  </si>
  <si>
    <t>Đến lô 42</t>
  </si>
  <si>
    <t>Khu dân cư Hội Khánh (Địa bàn Vạn Khánh (cũ))</t>
  </si>
  <si>
    <t>Từ lô 11</t>
  </si>
  <si>
    <t>Đến lô 15</t>
  </si>
  <si>
    <t>Đến lô 10</t>
  </si>
  <si>
    <t>Từ lô 13</t>
  </si>
  <si>
    <t>Đến lô 33</t>
  </si>
  <si>
    <t>Từ lô 42</t>
  </si>
  <si>
    <t>Đến lô 47</t>
  </si>
  <si>
    <t>Từ lô 68</t>
  </si>
  <si>
    <t>Đến lô 78</t>
  </si>
  <si>
    <t>Từ lô 96</t>
  </si>
  <si>
    <t>Đến lô 104</t>
  </si>
  <si>
    <t>Khu dân cư Diêm Điền (Địa bàn Vạn Khánh (cũ))</t>
  </si>
  <si>
    <t>Đến lô 56</t>
  </si>
  <si>
    <t>Khu tái định cư đường 2/9 (Địa bàn Vạn Phước (cũ))</t>
  </si>
  <si>
    <t>XÃ VẠN HƯNG</t>
  </si>
  <si>
    <t>Địa bàn Vạn Hưng (cũ)</t>
  </si>
  <si>
    <t>Thôn Xuân Đông</t>
  </si>
  <si>
    <t>Từ Quốc Lộ 1A</t>
  </si>
  <si>
    <t>Đến Ngã rẽ ra vào Trung Tâm Nghiên cứu thủy sản 3</t>
  </si>
  <si>
    <t>Đến giáp Biển</t>
  </si>
  <si>
    <t>Đoạn từ nhà ông Nguyễn Ngọc Chức</t>
  </si>
  <si>
    <t>Đến nhà ông Lê Đình Lợi</t>
  </si>
  <si>
    <t>Đến chợ Xuân Đông</t>
  </si>
  <si>
    <t>Giáp đường xuống Trung tâm Thủy sản 3 (thửa 1085, tờ bản đồ 32)</t>
  </si>
  <si>
    <t>Mương NIA nam (thửa 551, tờ bản đồ 32)</t>
  </si>
  <si>
    <t>Đường từ nhà ông Trần Văn Nam (thửa 75 tờ 69)</t>
  </si>
  <si>
    <t>đến đường số 2</t>
  </si>
  <si>
    <t>Trường tiểu học Vạn Hưng 3 (thửa 61, tờ 65)</t>
  </si>
  <si>
    <t>Giáp chợ Xuân Đông (thửa 87, tờ 71)</t>
  </si>
  <si>
    <t>Quốc lộ 1A (thửa 13, tờ 65)</t>
  </si>
  <si>
    <t>Nhà bà Nguyễn Thị Tám (thửa 80, tờ 66)</t>
  </si>
  <si>
    <t>Quốc lộ 1A (thửa 120, tờ 69)</t>
  </si>
  <si>
    <t>Nhà ông Châu Văn Vũ (thửa 242, tờ 71)</t>
  </si>
  <si>
    <t>Nhà bà Nguyễn Thị Lan (thửa 145, tờ 66)</t>
  </si>
  <si>
    <t>Nhà ông Lê Quang Hảo (thửa 19, tờ 66)</t>
  </si>
  <si>
    <t>Thôn Xuân Tây</t>
  </si>
  <si>
    <t>Đến Đập dâng thôn Xuân Tây</t>
  </si>
  <si>
    <t>Đến mương NIA Bắc (đường 327 thôn Xuân Tây)</t>
  </si>
  <si>
    <t>Đoạn từ nhà ông Nguyễn Tấn Hùng</t>
  </si>
  <si>
    <t>Đến nhà ông Lương Đình Quãng (thửa 710, tờ bản đồ 23)</t>
  </si>
  <si>
    <t>Đoạn từ Trường Mẫu giáo thôn Xuân Tây</t>
  </si>
  <si>
    <t>Đoạn từ nhà ông Lương Đình Trinh (thửa 574, tờ bản đồ 25)</t>
  </si>
  <si>
    <t>Đến giáp nhà ông Nguyễn Trọng Thuận (thửa 435 tờ 20)</t>
  </si>
  <si>
    <t>Đoạn từ đất ông Đặng Ngọc Vinh (thửa 107, tờ bản đồ 23)</t>
  </si>
  <si>
    <t>Đến mương NIA Bắc (thửa 198, tờ bản đồ 23)</t>
  </si>
  <si>
    <t>Đoạn từ nhà ông Đoàn Văn Thanh</t>
  </si>
  <si>
    <t>Đến nhà ông Lê Sĩ Thở</t>
  </si>
  <si>
    <t>giáp đường 327 (thửa 842, tờ bản đồ 25)</t>
  </si>
  <si>
    <t>Mương NIA bắc</t>
  </si>
  <si>
    <t>Đường từ nhà ông Lê Mậu (thửa 5 1, tờ bản đồ số 71)</t>
  </si>
  <si>
    <t>Đến giáp nhà bà Mai Thị Liên (thửa 186, tờ bản đồ số 34)</t>
  </si>
  <si>
    <t>Đường từ nhà ông Lương Đình Trinh (thửa 574 tờ 25)</t>
  </si>
  <si>
    <t>đến giáp nhà ông Nguyễn Trọng Thuận (thửa 435 tờ 20)</t>
  </si>
  <si>
    <t>Nhà ông Vũ Duy Hiền (thửa 75, tờ 71)</t>
  </si>
  <si>
    <t>Đất ông Nguyễn Chính Thành (thửa 195, tờ 34)</t>
  </si>
  <si>
    <t>Phòng học mẫu giáo Xuân Tây (thửa 627, tờ 24)</t>
  </si>
  <si>
    <t>Nhà bà Nguyễn Thị Thúy (thửa 98, tờ 57)</t>
  </si>
  <si>
    <t>Thôn Xuân Vinh (thôn Xuân Hà cũ)</t>
  </si>
  <si>
    <t>Đường từ cổng Xuân Vinh</t>
  </si>
  <si>
    <t>Từ Quốc Lộ 1A (Nhà ông Sử Văn Lành)</t>
  </si>
  <si>
    <t>Đến giáp Biển (nhà ông Lê Bá Phước)</t>
  </si>
  <si>
    <t>Từ Quốc Lộ 1A (Nhà ông Phạm Tín)</t>
  </si>
  <si>
    <t>Đến giáp Biển (nhà ông Phan Trừ)</t>
  </si>
  <si>
    <t>Từ Quốc Lộ 1A (Nhà ông Trương Thôn)</t>
  </si>
  <si>
    <t>Đến giáp Biển (nhà ông Nguyễn Ngọc Tấn)</t>
  </si>
  <si>
    <t>Đến lâm trường thôn Xuân Vinh</t>
  </si>
  <si>
    <t>Đoạn từ nhà ông Trần Xuân Long</t>
  </si>
  <si>
    <t>Đến giáp chợ Xuân Vinh</t>
  </si>
  <si>
    <t>Đoạn từ nhà ông Đoàn Văn Hùng (thửa 118, tờ bản đồ 61 VLAP)</t>
  </si>
  <si>
    <t>Đến giáp Trường Tiểu học Vạn Hưng 2</t>
  </si>
  <si>
    <t>Nhà ông Phạm Sáng (thửa 200, tờ 58)</t>
  </si>
  <si>
    <t>Giáp biển (thửa 261, tờ 58)</t>
  </si>
  <si>
    <t>Chợ Xuân Vinh (thửa 139, tờ 58)</t>
  </si>
  <si>
    <t>Giáp đất bà Võ Thị Sửu (thửa 156, tờ 21)</t>
  </si>
  <si>
    <t>Đường dọc biển Xuân Vinh (thửa 359, tờ 61)</t>
  </si>
  <si>
    <t>Thôn Hà Già (thửa 162, tờ 56)</t>
  </si>
  <si>
    <t>Đoạn từ nhà bà Phan Ngọc Vũ Anh (thửa 643; tờ bản đồ 19)</t>
  </si>
  <si>
    <t>Đến giáp đường xuống đồn Biên phòng Vạn Hưng (thửa 147; tờ bản đồ 16)</t>
  </si>
  <si>
    <t>Đoạn từ nhà ông Nguyễn Xinh (thửa 304; tờ bản đồ 19)</t>
  </si>
  <si>
    <t>Đến giáp nhà ông Nguyễn Văn Chín (thửa 167; Tờ bản đồ 16)</t>
  </si>
  <si>
    <t>Thôn Hà Già (thôn Xuân Hà cũ)</t>
  </si>
  <si>
    <t>Đường từ cổng Xuân Hà</t>
  </si>
  <si>
    <t>Từ Quốc Lộ 1A (nhà ông Trần Ngọc Cảnh)</t>
  </si>
  <si>
    <t>Đến giáp Biển (nhà ông Mai Văn Trung)</t>
  </si>
  <si>
    <t>Từ Quốc Lộ 1A (nhà bà Hoàng Thị Tứ)</t>
  </si>
  <si>
    <t>Đến giáp Biển (nhà bà Võ Thị Thì)</t>
  </si>
  <si>
    <t>Đường từ cổng Hà Già</t>
  </si>
  <si>
    <t>Đến Biển</t>
  </si>
  <si>
    <t>Từ Quốc Lộ 1A (nhà ông Phan Văn Hiếu)</t>
  </si>
  <si>
    <t>Đến giáp Biển (nhà ông Trần Văn Tùng)</t>
  </si>
  <si>
    <t>Từ Quốc Lộ 1A (nhà ông Đặng Văn Hoà)</t>
  </si>
  <si>
    <t>Đến giáp Biển (nhà ông Nguyễn Tấn Hòa)</t>
  </si>
  <si>
    <t>Đoạn từ nhà bà Nguyễn Thị Yến (thửa 78, tờ bản đồ 19)</t>
  </si>
  <si>
    <t>Đến nhà ông Đỗ Thành Sơn (thửa 78, tờ bản đồ 19)</t>
  </si>
  <si>
    <t>từ Trường Tiểu học Vạn Hưng 2</t>
  </si>
  <si>
    <t>Đến đồn Biên Phòng Vạn Hưng</t>
  </si>
  <si>
    <t>Đường liên xã Vạn Hưng - Xuân Sơn</t>
  </si>
  <si>
    <t>Khu dân cư Bắc Trạm Y tế</t>
  </si>
  <si>
    <t>Thôn Xuân Tự 2</t>
  </si>
  <si>
    <t>Đường từ Quốc Lộ 1A</t>
  </si>
  <si>
    <t>Đến giáp Biển (đường Đồn biên phòng Vạn Hưng)</t>
  </si>
  <si>
    <t>Đến giáp Biển (đường xuống tịnh xá Ngọc Xuân)</t>
  </si>
  <si>
    <t>Đường từ cổng Xuân Tự 2</t>
  </si>
  <si>
    <t>Đường ngang nhà thờ Vạn Xuân</t>
  </si>
  <si>
    <t>Từ nhà ông Huỳnh Châu</t>
  </si>
  <si>
    <t>Đến trường THCS Lý Thường Kiệt</t>
  </si>
  <si>
    <t>giáp đường xuống đồn biên phòng Vạn Hưng (thửa 137, tờ bản đồ 16)</t>
  </si>
  <si>
    <t>Nhà ông Nguyễn Văn Tâm (thửa 56, tờ bản đồ 16)</t>
  </si>
  <si>
    <t>Đường từ nhà ông Phạm Duy Hưng (thửa 130, tờ bản đồ số 47)</t>
  </si>
  <si>
    <t>Đến cuối đất ông Trương Thái Thọ (thửa 39 tờ bản đồ số 51 )</t>
  </si>
  <si>
    <t>Nhà trẻ Xuân Nhi (thửa 193, tờ 47)</t>
  </si>
  <si>
    <t>Nhà bà Nguyễn Thị Tuyết (thửa 275, tờ 48)</t>
  </si>
  <si>
    <t>Nhà ông Nguyễn Đính (thửa 540, tờ 48)</t>
  </si>
  <si>
    <t>Giáp biển (thửa 298, tờ 48)</t>
  </si>
  <si>
    <t>Nhà ông Trần Văn Sĩ (thửa 259, tờ 48)</t>
  </si>
  <si>
    <t>Giáp Đình (thửa 571, tờ 48)</t>
  </si>
  <si>
    <t>Nhà ông Hồ Trung (thửa 02, tờ 56)</t>
  </si>
  <si>
    <t>Nhà ông Nguyễn Thạnh (thửa 85, tờ 56)</t>
  </si>
  <si>
    <t>Thôn Xuân Tự 1</t>
  </si>
  <si>
    <t>Đoạn từ nhà ông Trần Tám</t>
  </si>
  <si>
    <t>Giáp đường liên xã Vạn Hưng - Vạn Lương (cũ)</t>
  </si>
  <si>
    <t>Đường ngang Ruộng Bầu</t>
  </si>
  <si>
    <t>Đến giáp Biển (nhà ông Nguyễn Niên)</t>
  </si>
  <si>
    <t>Đoạn từ nhà ông Lê Ngọc Linh (thửa: 131; tờ bản đồ 07)</t>
  </si>
  <si>
    <t>Đến nhà bà Lê Thị Ánh (thửa 125, tờ bản đồ 07)</t>
  </si>
  <si>
    <t>Chợ Xuân Tự</t>
  </si>
  <si>
    <t>Nhà ông Nguyễn Xuân Hoàng (thửa 34, tờ bản đồ 14)</t>
  </si>
  <si>
    <t>Đoạn từ nhà ông Ngô Mười (thửa 78, tờ bản đồ 45, VLAP)</t>
  </si>
  <si>
    <t>cuối nhà ông Huỳnh Hữu Chấp (thửa 48, tờ bản đồ 46, VLAP)</t>
  </si>
  <si>
    <t>Đường từ nhà ông Hồ Đăng Khoa thôn Xuân Tự 1 (thửa 145, tờ bản đồ số 48)</t>
  </si>
  <si>
    <t>Đến cuối nhà bà Phạm Thị Hiệp thôn Xuân Tự 2 (thửa 88, tờ bản đồ số 52)</t>
  </si>
  <si>
    <t>Đường từ nhà ông Nguyễn Duy Hải (thửa 55 tờ bản đồ 48)</t>
  </si>
  <si>
    <t>đến cuối nhà ông Phùng Thanh Long (thửa 58 tờ 48)</t>
  </si>
  <si>
    <t>Đường từ nhà ông Nguyễn Hiệp (thửa 239 tờ bản đồ 49)</t>
  </si>
  <si>
    <t>đến hết đất của ông Phương Thục (thửa 43, tờ bản đồ 50)</t>
  </si>
  <si>
    <t>Đường từ nhà ông Nguyễn Tấn Thảo (thửa 180, tờ bản đồ 48)</t>
  </si>
  <si>
    <t>đến hết nhà cùa ông Hồ Đăng Khoa (thửa 145, tờ bản đồ 48)</t>
  </si>
  <si>
    <t>Nhà ông Tô Văn Phối (thửa 114, tờ 49)</t>
  </si>
  <si>
    <t>Nhà bà Nguyễn Thị Thao (thửa 33, tờ 50)</t>
  </si>
  <si>
    <t>Nhà ông Nguyễn Hồ Chương (thửa 281, tờ 49)</t>
  </si>
  <si>
    <t>Nhà ông Trần Đức Năm (thửa 18, tờ 49)</t>
  </si>
  <si>
    <t>Nhà ông Nguyễn Hiến (thửa 63, tờ 45)</t>
  </si>
  <si>
    <t>Nhà ông Lê Văn Mai (thửa 41, tờ 46)</t>
  </si>
  <si>
    <t>Nhà ông Võ Đình Thụy (thửa 52, tờ 48)</t>
  </si>
  <si>
    <t>Chợ Xuân Tự (thửa 111, tờ 47)</t>
  </si>
  <si>
    <t>Nhà ông Nguyễn Đình Minh (thửa 82, tờ 49)</t>
  </si>
  <si>
    <t>Nhà ông Nguyễn Văn Lộc (thửa 32, tờ 50)</t>
  </si>
  <si>
    <t>Nhà ông nguyễn Thu (thửa 85, tờ 49)</t>
  </si>
  <si>
    <t>Nhà ông Trần Văn Thảo (thửa 67, tờ 49)</t>
  </si>
  <si>
    <t>Quốc lộ 1A (thửa 86, tờ 44)</t>
  </si>
  <si>
    <t>Giáp đường sắt (đường đi Tịnh xá Ngọc Phổ, thửa 65, tờ 44)</t>
  </si>
  <si>
    <t>Quốc lộ 1A (cây xăng Phú Khánh, thửa 31, tờ 47)</t>
  </si>
  <si>
    <t>Giáp đường sắt (thửa 12, tờ 47)</t>
  </si>
  <si>
    <t>Nhà ông Văn Ngọc Chương (thửa 30, tờ 50)</t>
  </si>
  <si>
    <t>Nhà ông Võ Kim Cương (thửa 108, tờ 46)</t>
  </si>
  <si>
    <t>Các đoạn đường còn lại thuộc thôn Xuân Đông, Xuân Tây</t>
  </si>
  <si>
    <t>Các đoạn đường còn lại thuộc thôn Xuân Vinh, Hà Già, Xuân Tự 1, Xuân Tự 2</t>
  </si>
  <si>
    <t>Địa bàn Xuân Sơn (xã miền núi) (cũ)</t>
  </si>
  <si>
    <t>Đường tỉnh lộ 7 giáp ranh Vạn Hưng (cũ)</t>
  </si>
  <si>
    <t>Đến công ty TNHH Hoàng Mai</t>
  </si>
  <si>
    <t>Thôn Xuân Trang</t>
  </si>
  <si>
    <t>Đường vào trạm y tế từ UBND xã Xuân Sơn (cũ)</t>
  </si>
  <si>
    <t>Đến giáp đường lâm nghiệp</t>
  </si>
  <si>
    <t>Đường từ nhà ông Nguyễn Văn Vệ giáp Tỉnh lộ (thửa 84, tờ 27)</t>
  </si>
  <si>
    <t>đến nhà ông Lương Đình Tú (thửa 745, tờ 8)</t>
  </si>
  <si>
    <t>Các tuyến đường còn lại thuộc thôn Xuân Trang</t>
  </si>
  <si>
    <t>Đường 2 tháng 9 từ đường tỉnh lộ 7 cổng làng văn hóa Xuân Cam</t>
  </si>
  <si>
    <t>Từ nhà ông Võ Tấn Hồng</t>
  </si>
  <si>
    <t>Đến ngã tư Xuân Thọ</t>
  </si>
  <si>
    <t>Thôn Xuân Ninh</t>
  </si>
  <si>
    <t>Tuyến đường xóm Cây Keo (thửa 33, tờ 37) giáp Tỉnh lộ</t>
  </si>
  <si>
    <t>đến hết đất của ông Lương Văn Lâm (thửa 01, tờ 32)</t>
  </si>
  <si>
    <t>Tuyến đường Tịnh xã Ngọc Tháp (thửa 15, tờ 35) giáp Tỉnh Lộ</t>
  </si>
  <si>
    <t>đến giáp đường lâm nghiệp (thửa 202, tờ 16)</t>
  </si>
  <si>
    <t>Thôn Xuân Thọ</t>
  </si>
  <si>
    <t>Từ ngã tư Xuân Thọ</t>
  </si>
  <si>
    <t>Đến nhà ông Lương Ngọc Lới</t>
  </si>
  <si>
    <t>Đường thanh niên</t>
  </si>
  <si>
    <t>Điểm dân cư thôn Xuân Thọ</t>
  </si>
  <si>
    <t>giáp đường bê tông</t>
  </si>
  <si>
    <t>đến giáp đường bê tông kéo dài hết thửa (32, tờ 21 )</t>
  </si>
  <si>
    <t>Thôn Xuân Cam</t>
  </si>
  <si>
    <t>Giáp ranh Vạn Lương (cũ)</t>
  </si>
  <si>
    <t>Đến cổng làng văn hóa Xuân Cam</t>
  </si>
  <si>
    <t>Tuyến đường từ cổng làng văn hóa thôn Xuân Cam</t>
  </si>
  <si>
    <t>đến nhà bà Nguyễn Thị Vĩnh (thửa 12, tờ 8)</t>
  </si>
  <si>
    <t>Khu dân cư Hà Già (địa bàn Vạn Hưng (cũ))</t>
  </si>
  <si>
    <t>Đường Liên thôn xóm Gốm - xóm Cát</t>
  </si>
  <si>
    <t>Từ quốc lộ 1A (thửa 26 tờ 37)</t>
  </si>
  <si>
    <t>Thôn Bình Trung 1</t>
  </si>
  <si>
    <t>Đường Bình Trung dưới (thửa 154 tờ 28)</t>
  </si>
  <si>
    <t>Đến cuối đường (thửa 19 tờ 32)</t>
  </si>
  <si>
    <t>Đường Bình Trung trên (thửa 135 tờ 28)</t>
  </si>
  <si>
    <t>Đến cuối đường (thửa 01 tờ 28)</t>
  </si>
  <si>
    <t>Đường Hòn Chùa từ QL1A (thửa 09 tờ 29)</t>
  </si>
  <si>
    <t>Đến Cầu cây Ké (thửa 208 tờ 08)</t>
  </si>
  <si>
    <t>Từ Quốc lộ 1A (thửa 43 tờ 29)</t>
  </si>
  <si>
    <t>Đến cuối đường (thửa 34 tờ 29)</t>
  </si>
  <si>
    <t>Từ thửa 242, tờ 13</t>
  </si>
  <si>
    <t>Đến thửa 659, tờ 13</t>
  </si>
  <si>
    <t>Thôn Bình Trung 2</t>
  </si>
  <si>
    <t>Từ Trường Mẫu giáo (thửa 243 tờ 37)</t>
  </si>
  <si>
    <t>Đến nhà ông Đoàn (thửa 245 tờ 32)</t>
  </si>
  <si>
    <t>Từ nhà ông Thành</t>
  </si>
  <si>
    <t>Đến nhà bà Ái</t>
  </si>
  <si>
    <t>Từ nhà ông Tường</t>
  </si>
  <si>
    <t>Đến nhà ông Thành</t>
  </si>
  <si>
    <t>Từ nhà ông Phước</t>
  </si>
  <si>
    <t>Đến đường Nguyễn Huệ</t>
  </si>
  <si>
    <t>Từ thửa 40, tờ 37</t>
  </si>
  <si>
    <t>Đến thửa 148, tờ 33</t>
  </si>
  <si>
    <t>Thôn Trung Dõng 2</t>
  </si>
  <si>
    <t>Đường Rọc Chuối từ đường liên xã (thửa 289 tờ 41)</t>
  </si>
  <si>
    <t>Giáp đường ngã ba xóm Cát (thửa 80 tờ 37)</t>
  </si>
  <si>
    <t>Đường từ nhà bà Lan (thửa 317 tờ 41)</t>
  </si>
  <si>
    <t>Đến giáp nhà ông Trần Văn Xý (thửa 02 tờ 42)</t>
  </si>
  <si>
    <t>Từ đường sắt (thửa 138 tờ 41)</t>
  </si>
  <si>
    <t>Đường Rọc Chuối (thửa 96 tờ 41)</t>
  </si>
  <si>
    <t>Thôn Trung Dõng 1</t>
  </si>
  <si>
    <t>Đường xóm đình từ đường liên xã (thửa 80 tờ 36)</t>
  </si>
  <si>
    <t>Nhà ông Sơn (thửa 32 tờ 36)</t>
  </si>
  <si>
    <t>Từ đường Bà Dài (thửa 190 tờ 36)</t>
  </si>
  <si>
    <t>Đến nhà ông Rạt (thửa 77 tờ 40)</t>
  </si>
  <si>
    <t>Đường từ nhà ông Tương (thửa 138 tờ 36)</t>
  </si>
  <si>
    <t>Nhà ông Tần (thửa 139 tờ 40)</t>
  </si>
  <si>
    <t>Đường Chà Là từ đường liên xã (thửa 172 tờ 41)</t>
  </si>
  <si>
    <t>Đến nhà ông Huỳnh Thanh (thửa 61 tờ 43)</t>
  </si>
  <si>
    <t>Từ thửa 237, tờ 40</t>
  </si>
  <si>
    <t>Đến thửa 63, tờ 43</t>
  </si>
  <si>
    <t>Đường liên thôn Trung Dõng 1- Trung Dõng 3</t>
  </si>
  <si>
    <t>từ đường liên xã (thửa 14 tờ 36)</t>
  </si>
  <si>
    <t>đến nhà bà Phẩm (thửa 172 tờ 32)</t>
  </si>
  <si>
    <t>Thôn Trung Dõng 3</t>
  </si>
  <si>
    <t>Đường cây Xoài từ Quốc lộ 1A (thửa 17 tờ 31)</t>
  </si>
  <si>
    <t>Giáp đường Trung Dõng 3 - Tứ Chánh (thửa 04 tờ 27)</t>
  </si>
  <si>
    <t>Thôn Tứ Chánh</t>
  </si>
  <si>
    <t>Đường Chữ thập đỏ Tứ Chánh từ QL1A (thửa 102 tờ 31)</t>
  </si>
  <si>
    <t>Giáp đường nhựa (thửa 82 tờ 26)</t>
  </si>
  <si>
    <t>Đường núi beo (thửa 801 tờ 16)</t>
  </si>
  <si>
    <t>Đến núi Một (thửa 547 tờ 16)</t>
  </si>
  <si>
    <t>Từ thửa 90, tờ 27</t>
  </si>
  <si>
    <t>Đến thửa 16, tờ 26</t>
  </si>
  <si>
    <t>Đường vòng núi Một (thửa 554 tờ 16)</t>
  </si>
  <si>
    <t>thửa 523 tờ 16</t>
  </si>
  <si>
    <t>Từ thửa 671, từ 11</t>
  </si>
  <si>
    <t>Đến thửa 557, tờ 07</t>
  </si>
  <si>
    <t>Đường Bình Lộc từ Quốc lộ 1A (thửa 125 tờ 30)</t>
  </si>
  <si>
    <t>Đến Cầu Bình Lộc 2 (thửa 760 tờ 11)</t>
  </si>
  <si>
    <t>Đường liên cơ sở từ cầu Cây Ké (thửa 208 tờ 8)</t>
  </si>
  <si>
    <t>Cầu Bình Lộc 2 (thửa 760 tờ 11 )</t>
  </si>
  <si>
    <t>Đường Tứ Chánh (thửa 04 tờ 27)</t>
  </si>
  <si>
    <t>Trung Dõng 3 (thửa 88 tờ 27)</t>
  </si>
  <si>
    <t>Thôn Bình Lộc 2</t>
  </si>
  <si>
    <t>Đường từ nhà ông Quý (thửa 40 tờ 23)</t>
  </si>
  <si>
    <t>Đến nhà ông Thạnh (thửa 31 tờ 22)</t>
  </si>
  <si>
    <t>Từ nhà bà Đài</t>
  </si>
  <si>
    <t>Đến nhà ông Dũng</t>
  </si>
  <si>
    <t>Từ thửa 34, từ 24</t>
  </si>
  <si>
    <t>Đến thửa 135, tờ 25</t>
  </si>
  <si>
    <t>Từ thửa 42, từ 23</t>
  </si>
  <si>
    <t>Đến thửa 07, tờ 22</t>
  </si>
  <si>
    <t>Các tuyến đường trong khu dân cư Ruộng Thùng</t>
  </si>
  <si>
    <t>Các tuyến đường trong khu dân cư Cây Ké Dưới</t>
  </si>
  <si>
    <t>Các đường hẻm ngõ cụt còn lại thuộc các thôn Bình Trung 1, Trung Dõng 1, 2, 3</t>
  </si>
  <si>
    <t>Các đường hẻm ngõ cụt còn lại thuộc các thôn còn lại trong xã</t>
  </si>
  <si>
    <t>Thôn Tân Dân 1</t>
  </si>
  <si>
    <t>Đường số 6 (Đoạn từ Đỉnh dốc Ké)</t>
  </si>
  <si>
    <t>Đến Nhà làng</t>
  </si>
  <si>
    <t>Đoạn từ nhà ông Duyệt (thửa 112 tờ 35)</t>
  </si>
  <si>
    <t>Giáp đường số 6</t>
  </si>
  <si>
    <t>Nhà ông Duyệt</t>
  </si>
  <si>
    <t>Thôn Tân Dân 2</t>
  </si>
  <si>
    <t>Đường từ Quốc lộ 1A (Đoạn từ lò gạch Quyết Thắng)</t>
  </si>
  <si>
    <t>Hết trạm y tế Tân Dân</t>
  </si>
  <si>
    <t>Đoạn từ trạm Y tế Tân Dân</t>
  </si>
  <si>
    <t>Nhà ông Duyệt và đường Nguyễn Huệ</t>
  </si>
  <si>
    <t>Đoạn từ nhà ông Duyệt</t>
  </si>
  <si>
    <t>Nhà ông Võ Văn Đứng</t>
  </si>
  <si>
    <t>Đoạn từ đường Nguyễn Huệ</t>
  </si>
  <si>
    <t>Nhà ông Ninh (thửa 149 tờ 35)</t>
  </si>
  <si>
    <t>Thôn Suối Luồng</t>
  </si>
  <si>
    <t>Đường Suối Luồng (Đoạn từ Quốc lộ 1A)</t>
  </si>
  <si>
    <t>Đến Trường học (thửa 32 tờ 9)</t>
  </si>
  <si>
    <t>Bờ tràn Suối Luồng</t>
  </si>
  <si>
    <t>Bờ đập hồ Suối Luồng (thửa 36 tờ 5)</t>
  </si>
  <si>
    <t>Nhà ông Nguyễn Quốc Hùng</t>
  </si>
  <si>
    <t>Bờ đập hồ Suối Luồng (thửa 11 tờ 3)</t>
  </si>
  <si>
    <t>Đường từ cầu Ván</t>
  </si>
  <si>
    <t>Nhà ông Nguyễn Quốc Hùng (thửa 247 tờ 4)</t>
  </si>
  <si>
    <t>Đường Xóm Than (Đoạn từ Nguyễn Huệ)</t>
  </si>
  <si>
    <t>Giáp Đường liên xã (thửa 292 tờ 44)</t>
  </si>
  <si>
    <t>Nhà ông Phạm Hồng Tuấn (thửa 55 tờ 50)</t>
  </si>
  <si>
    <t>Nhà ông Mai Văn Thọ (thửa 132 tờ 44)</t>
  </si>
  <si>
    <t>Đường Xóm Than</t>
  </si>
  <si>
    <t>Nhà ông Phạm Hồng Hiếu (thửa 112 tờ 50)</t>
  </si>
  <si>
    <t>Từ ngã ba đường xóm Than (nhà ông Kim) (thửa 170 tờ 50)</t>
  </si>
  <si>
    <t>Giáp đường liên xà (nhà ông Chiến) (thửa 91 tờ 50)</t>
  </si>
  <si>
    <t>Đường ngã ba nhà ông Thân giáp đường Nguyễn Huệ (thửa 547 tờ 50)</t>
  </si>
  <si>
    <t>Đến ngã ba nhà ông Nguyễn Bình Sinh (thửa 739 tờ 50)</t>
  </si>
  <si>
    <t>Đường QH khu dân cư ruộng Bà Thu, giáp đường liên xã (nhà ông Lê Văn Châu) (thửa 278 tờ 50)</t>
  </si>
  <si>
    <t>Đến cuối đường QH (nhà ông Bách) (thửa 555 tờ 50)</t>
  </si>
  <si>
    <t>Đoạn từ nhà ông Nguyễn Bình Sinh</t>
  </si>
  <si>
    <t>Mã Quang Điền (thửa 351 tờ 50)</t>
  </si>
  <si>
    <t>Đường nội bộ Khu dân cư ruộng Bà Thu</t>
  </si>
  <si>
    <t>Đường QH khu DC ruộng Bà Mênh (giáp đường liên xã vào KDC)</t>
  </si>
  <si>
    <t>Từ nhà ông Trà (thửa 345 tờ 50)</t>
  </si>
  <si>
    <t>Đến nhà ông Mai Hùng Tài (thửa 59 tờ 49)</t>
  </si>
  <si>
    <t>Từ nhà ông Lê Chí Tâm (thửa 273 tờ 49)</t>
  </si>
  <si>
    <t>Đến nhà ông Bùi Xuân Huệ (thửa 112 tờ 49)</t>
  </si>
  <si>
    <t>Ngã ba nhà ông Ngọc (thửa 174 tờ 50)</t>
  </si>
  <si>
    <t>Đến nhà ông Huệ (thửa 112 tờ 49)</t>
  </si>
  <si>
    <t>Cầu Mỹ Quảng (thửa 215 tờ 57)</t>
  </si>
  <si>
    <t>Đường bến cá từ đường Phú Hội (thửa 277 tờ 51)</t>
  </si>
  <si>
    <t>Bến cá (thửa 135 tờ 58)</t>
  </si>
  <si>
    <t>Nhà ông Nguyễn Hè (thửa 641 tờ 50)</t>
  </si>
  <si>
    <t>Nhà Hồ Non (thửa 523 tờ 50)</t>
  </si>
  <si>
    <t>Nhà ông Nguyễn Đức Y (thửa 456 tờ 50)</t>
  </si>
  <si>
    <t>Nhà Bà Dẻo</t>
  </si>
  <si>
    <t>Đường từ trường Vạn Thắng 1 đến nhà cộng đồng thôn Quảng Hội 2 (thửa 463 tờ 50)</t>
  </si>
  <si>
    <t>Nhà bà Nguyễn Thị Dẻo (thửa 44 tờ 57)</t>
  </si>
  <si>
    <t>Cầu Huyện 2</t>
  </si>
  <si>
    <t>Bến cá Quảng Hội</t>
  </si>
  <si>
    <t>Giáp khu dân cư Ruộng Lù</t>
  </si>
  <si>
    <t>Thôn Phú Hội 1</t>
  </si>
  <si>
    <t>Đường đội 9 (Đoạn từ đường Nguyễn Huệ) (thửa 51 tờ 7)</t>
  </si>
  <si>
    <t>Đường liên xã (thửa 50 tờ 9)</t>
  </si>
  <si>
    <t>Đường đội 5 (Đoạn từ đường Nguyễn Huệ) (thửa 394 tờ 46)</t>
  </si>
  <si>
    <t>Từ nhà ông Phạm Ngọc Yến (thửa 196 tờ 40)</t>
  </si>
  <si>
    <t>Nhà ông Võ Đức Đạt (thửa 85 tờ 40)</t>
  </si>
  <si>
    <t>Từ nhà ông Lương Lo (thửa 219 tờ 46)</t>
  </si>
  <si>
    <t>Nhà ông Nguyễn Chén (thửa 296 tờ 46)</t>
  </si>
  <si>
    <t>Đường từ ngã tư nhà ông Trần Lộc (thửa 148 tờ 46)</t>
  </si>
  <si>
    <t>Nhà ông Phạm Văn Bảy (thửa 206 tờ 40)</t>
  </si>
  <si>
    <t>Đường từ nhà ông Nguyễn Thạnh (thửa 65 tờ 47)</t>
  </si>
  <si>
    <t>Từ ngã ba nhà ông Quang (thửa 166 tờ 45)</t>
  </si>
  <si>
    <t>Ngã ba giáp Vạn Bình (thửa 3 tờ 44)</t>
  </si>
  <si>
    <t>Từ đường liên xã (đường ranh giới Vạn Thắng - Vạn Bình)</t>
  </si>
  <si>
    <t>Ngã ba nhà ông Tài (thửa 10 tờ 44)</t>
  </si>
  <si>
    <t>Nhà ông Hồ Ngựa (thửa 99 tờ 40)</t>
  </si>
  <si>
    <t>Nhà bà Nguyễn Thị Ngô (thửa 7 tờ 41)</t>
  </si>
  <si>
    <t>Thôn Phú Hội 2</t>
  </si>
  <si>
    <t>Đường Phú Hội (từ ngã ba Nguyễn Huệ) (thửa 218 tờ 51)</t>
  </si>
  <si>
    <t>Ngã tư nhà bà Thiện (thửa 194 tờ 52)</t>
  </si>
  <si>
    <t>Đường bê tông (từ đường Nguyễn Huệ) (thửa 28 tờ 52)</t>
  </si>
  <si>
    <t>Đường Phú Hội (thửa 218 tờ 52)</t>
  </si>
  <si>
    <t>Đường từ nhà ông Quãng</t>
  </si>
  <si>
    <t>Nhà Trần Bổn (thửa 169 tờ 53)</t>
  </si>
  <si>
    <t>Đường từ ngã tư nhà bà Thiện (thửa 194 tờ 52)</t>
  </si>
  <si>
    <t>Lăng (thửa 447 tờ 52)</t>
  </si>
  <si>
    <t>Nhà ông Huỳnh Bảy (thửa 5 tờ 53)</t>
  </si>
  <si>
    <t>Đường từ nhà ông Phan Văn Kính (thửa 239 tờ 51)</t>
  </si>
  <si>
    <t>Ngã tư nhà ông Phan Son (thửa 502 tờ 52)</t>
  </si>
  <si>
    <t>Đường từ ngã tư nhà bà Tý (thửa 288 tờ 52)</t>
  </si>
  <si>
    <t>Ngã ba nhà ông Nguyễn Sặc (thửa 359 tờ 52)</t>
  </si>
  <si>
    <t>Đường từ giáp đường Bê tông (trường Vạn Thắng 2) (thửa 139 tờ 52)</t>
  </si>
  <si>
    <t>Giáp ngã tư nhà bà Thiện (thửa 194 tờ 52)</t>
  </si>
  <si>
    <t>Đường nội bộ Khu DC ruộng Lãng (đoạn từ nhà ông Trần Hiên) (thửa 528 tờ 52)</t>
  </si>
  <si>
    <t>Đến nhà ông Huỳnh Ba (thửa 400 tờ 52)</t>
  </si>
  <si>
    <t>Đường nội bộ Khu DC ruộng Lăng (đoạn từ nhà ông Trần Hiên) (thửa 528 tờ 52)</t>
  </si>
  <si>
    <t>Đến nhà ông Nguyễn Chi Bi (thửa 74 tờ 58)</t>
  </si>
  <si>
    <t>Thôn Phú Hội 3</t>
  </si>
  <si>
    <t>Đường từ nhà bà Giỏi (thửa 147 tờ 42)</t>
  </si>
  <si>
    <t>Nhà ông Châu (ruộng lúa) (thửa 192 tờ 42)</t>
  </si>
  <si>
    <t>Đường từ trường học (thửa 109 tờ 42)</t>
  </si>
  <si>
    <t>Nhà ông Dưỡng (ruộng lúa) (thửa 136 tờ 42)</t>
  </si>
  <si>
    <t>Giáp đường Nguyễn Huệ (thửa 3 tờ 22)</t>
  </si>
  <si>
    <t>Nhà ông Đinh Văn Liên (thửa 11 tờ 48)</t>
  </si>
  <si>
    <t>Đường từ ngã ba nhà ông Cúc (thửa 160 tờ 42)</t>
  </si>
  <si>
    <t>Ngã ba nhà bà Nguyễn Thị Liều (thửa 143 tờ 42)</t>
  </si>
  <si>
    <t>Đường từ nhà ông Nhì (thửa 49 tờ 42)</t>
  </si>
  <si>
    <t>Nhà máy hạt điều (thửa 169 tờ 19)</t>
  </si>
  <si>
    <t>Các tuyến đường trong khu dân cư Ruộng Cây Dương</t>
  </si>
  <si>
    <t>Các đường còn lại thuộc các thôn Quảng Hội 1, 2 và Phú Hội 1, 2</t>
  </si>
  <si>
    <t>Khu dân cư Tân Dân 2 (xã Vạn Thắng (cũ))</t>
  </si>
  <si>
    <t>Đường số 2, 3 (QH rộng 16m)</t>
  </si>
  <si>
    <t>Đường số 4, 5 (QH rộng 13m)</t>
  </si>
  <si>
    <t>Khu dân cư Ruộng Lù (xã Vạn Thắng (cũ))</t>
  </si>
  <si>
    <t>Đường QH 6m</t>
  </si>
  <si>
    <t>Khu dân cư Ruộng Cạn (xã Vạn Thắng (cũ))</t>
  </si>
  <si>
    <t>XÃ VẠN THẮNG</t>
  </si>
  <si>
    <t>Đường Quốc lộ 1A</t>
  </si>
  <si>
    <t>Từ giáp thị xã Ninh Hòa (cũ)</t>
  </si>
  <si>
    <t>Cầu Xuân Tự</t>
  </si>
  <si>
    <t xml:space="preserve">Từ Cầu Xuân Tự </t>
  </si>
  <si>
    <t>Chân Dốc Thị phía Nam</t>
  </si>
  <si>
    <t xml:space="preserve">Từ Chân Dốc Thị phía Nam </t>
  </si>
  <si>
    <t>Hết chân Dốc Thị phía Bắc</t>
  </si>
  <si>
    <t xml:space="preserve">Từ chân Dốc Thị phía Bắc </t>
  </si>
  <si>
    <t>Hết Cống cầu 6</t>
  </si>
  <si>
    <t xml:space="preserve">Từ Cầu 6 </t>
  </si>
  <si>
    <t>Giáp ranh cầu Hiền Lương</t>
  </si>
  <si>
    <t xml:space="preserve">Từ Chắn Giã </t>
  </si>
  <si>
    <t>Cầu Chà Là</t>
  </si>
  <si>
    <t xml:space="preserve">Từ cầu Chà Là </t>
  </si>
  <si>
    <t>Đoạn chỉnh tuyến Quốc lộ 1A (thửa 4a, tờ số 8) - (Tên cũ: Chân dốc ké)</t>
  </si>
  <si>
    <t xml:space="preserve">Từ chân Dốc Ké </t>
  </si>
  <si>
    <t>Đường vào Ga Tu Bông</t>
  </si>
  <si>
    <t xml:space="preserve">Từ đường vào ga Tu Bông </t>
  </si>
  <si>
    <t>Đường vào nghĩa địa Tân Phước</t>
  </si>
  <si>
    <t xml:space="preserve">Từ Nghĩa địa Tân Phước </t>
  </si>
  <si>
    <t>Đường vào Đầm Môn</t>
  </si>
  <si>
    <t xml:space="preserve">Từ cống chân đèo Cổ Mã (phía Bắc) </t>
  </si>
  <si>
    <t>Chân Đèo Cả (phía Nam)</t>
  </si>
  <si>
    <t>Các đường tiếp giáp Quốc lộ 1A thuộc xã Vạn Hưng, Vạn Lương và Đại Lãnh (cũ)</t>
  </si>
  <si>
    <t xml:space="preserve">Từ QL 1A </t>
  </si>
  <si>
    <t>Cống gần chợ Xuân Tự</t>
  </si>
  <si>
    <t xml:space="preserve">Từ cống gần chợ Xuân Tự </t>
  </si>
  <si>
    <t>Ngã tư nhà dù (xã Vạn Hưng (cũ))</t>
  </si>
  <si>
    <t xml:space="preserve">Từ ngã tư nhà dù </t>
  </si>
  <si>
    <t>QL1 A (UBND xã Vạn Hưng cũ)</t>
  </si>
  <si>
    <t>Ngã 3 K 18 (xã Vạn Hưng (cũ))</t>
  </si>
  <si>
    <t>Xóm Gò Cát (xã Vạn Hưng (cũ))</t>
  </si>
  <si>
    <t xml:space="preserve">Từ ngã 3 K 18 </t>
  </si>
  <si>
    <t>QL1A (xã Vạn Hưng và Vạn Lương (cũ))</t>
  </si>
  <si>
    <t xml:space="preserve">Đoạn từ ngã 3 K18 </t>
  </si>
  <si>
    <t>Hết thửa đất nhà bà Trần Thị Thu</t>
  </si>
  <si>
    <t xml:space="preserve">Từ giáp QL1A gần Cầu Hiền Lương </t>
  </si>
  <si>
    <t>Cầu Vông 1 (xã Vạn Lương (cũ))</t>
  </si>
  <si>
    <t xml:space="preserve">Đoạn giáp QL1A (gần Cầu Hiền Lương) </t>
  </si>
  <si>
    <t>Đường sắt (xã Vạn Lương (cũ))</t>
  </si>
  <si>
    <t xml:space="preserve">Từ giáp QL1A (chợ Tân Đức cũ) </t>
  </si>
  <si>
    <t>Từ QL1A Chùa Tân Đức (đường xuống Bệnh viện)</t>
  </si>
  <si>
    <t>Đường từ chùa Tân Đức</t>
  </si>
  <si>
    <t>Nhà ông Thiệp</t>
  </si>
  <si>
    <t>Đường Nguyễn Huệ</t>
  </si>
  <si>
    <t xml:space="preserve">Từ Cầu Huyện </t>
  </si>
  <si>
    <t>UBND xã Vạn Thắng (cũ)</t>
  </si>
  <si>
    <t>Từ ngã 3 gần UBND xã Vạn Thắng  (cũ)</t>
  </si>
  <si>
    <t>Cầu Sông Gốc (xã Vạn Thắng (cũ))</t>
  </si>
  <si>
    <t xml:space="preserve">Từ cầu Sông Gốc (xã Vạn Thắng (cũ)) </t>
  </si>
  <si>
    <t>Ngã 3 Ninh Lâm (xã Vạn Khánh (cũ)).</t>
  </si>
  <si>
    <t xml:space="preserve">Từ ngã 3 Ninh Lâm </t>
  </si>
  <si>
    <t>Cầu Ngòi Ngàn (xã Vạn Khánh (cũ))</t>
  </si>
  <si>
    <t xml:space="preserve">Từ cầu Ngòi Ngàn </t>
  </si>
  <si>
    <t>Ngã 3 chợ Vạn Khánh (xã Vạn Khánh (cũ))</t>
  </si>
  <si>
    <t xml:space="preserve">Đoạn từ cầu Ngòi Ngàn </t>
  </si>
  <si>
    <t>Cống trường THPT Tô Văn Ơn</t>
  </si>
  <si>
    <t xml:space="preserve">Đoạn từ cống trường THPT Tô Văn Ơn </t>
  </si>
  <si>
    <t>Ngã 3 chợ Vạn Khánh</t>
  </si>
  <si>
    <t xml:space="preserve">Từ ngã 3 chợ Vạn Khánh </t>
  </si>
  <si>
    <t>Ngã tư Tu Bông (xã Vạn Long và Vạn Khánh (cũ))</t>
  </si>
  <si>
    <t xml:space="preserve">Từ ngã tư Tu Bông </t>
  </si>
  <si>
    <t>UBND xã Vạn Phước (xã Vạn Phước)</t>
  </si>
  <si>
    <t>Từ UB xã Vạn Phước (cũ)</t>
  </si>
  <si>
    <t>Ngã tư Gò Ký (xã Vạn Phước (cũ))</t>
  </si>
  <si>
    <t xml:space="preserve">Từ QL1A ngã 3 cây Duối </t>
  </si>
  <si>
    <t>Phòng khám Tu Bông (liên xã Vạn Long - Vạn Phước (cũ))</t>
  </si>
  <si>
    <t>Đường đi Đầm Môn</t>
  </si>
  <si>
    <t>Đường Đầm Môn đi Sơn Đừng</t>
  </si>
  <si>
    <t>Đường giao thông ngoài cảng trung chuyển quốc tế Vân Phong</t>
  </si>
  <si>
    <t>Địa bàn Tô Hạp (cũ)</t>
  </si>
  <si>
    <t>Ngã tư Âu Cơ-Lê Duẩn- Lạc Long Quân</t>
  </si>
  <si>
    <t>Ngã tư Âu Cơ - Kim Đồng</t>
  </si>
  <si>
    <t>Ngã tư Âu Cơ - Trần Phú</t>
  </si>
  <si>
    <t>Ngã ba Âu Cơ - Hai Bà Trưng</t>
  </si>
  <si>
    <t>Ngã ba Tỉnh lộ 9 (Cầu C10)</t>
  </si>
  <si>
    <t>Cuối thôn Dốc Gạo</t>
  </si>
  <si>
    <t>Ngã ba Tỉnh lộ 9 (đầu cầu treo)</t>
  </si>
  <si>
    <t>Nhà ông Bo Bo Trẻ</t>
  </si>
  <si>
    <t>Ngã ba Tỉnh lộ 9 (Huyện đội)</t>
  </si>
  <si>
    <t>Ngã ba Hai Bà Trưng (nhà ông Hiệp)</t>
  </si>
  <si>
    <t>Ngã ba Trần Phú-Đống Đa</t>
  </si>
  <si>
    <t>Ngã ba Nguyễn Văn Trỗi-Đống Đa</t>
  </si>
  <si>
    <t>đầu đường Hai Bà Trưng (hộ bà Nguyễn Thị Bốn)</t>
  </si>
  <si>
    <t>Ngã ba Kim Đồng - Hai Bà Trưng</t>
  </si>
  <si>
    <t>Đến nhà ông Đỗ Huy Hiệp</t>
  </si>
  <si>
    <t>Từ nhà ông Đỗ Huy Hiệp</t>
  </si>
  <si>
    <t>Đến cuối đường Hai Bà Trưng (huyện đội)</t>
  </si>
  <si>
    <t>Đầu đường</t>
  </si>
  <si>
    <t>Kim Đồng</t>
  </si>
  <si>
    <t>Đường Lạc Long Quân</t>
  </si>
  <si>
    <t>Đường Âu Cơ</t>
  </si>
  <si>
    <t>Đường Hai Bà Trưng</t>
  </si>
  <si>
    <t>Đường Tỉnh lộ 9</t>
  </si>
  <si>
    <t>Nhà ông Bính</t>
  </si>
  <si>
    <t>Ngã ba Kim Đồng và Lạc Long Quân</t>
  </si>
  <si>
    <t>Cuối đường Lạc Long Quân</t>
  </si>
  <si>
    <t>Từ Nghĩa trang Liệt sỹ</t>
  </si>
  <si>
    <t>Ngã tư đường Lạc Long Quân-Âu Cơ</t>
  </si>
  <si>
    <t>Đến đầu cầu Huyện Đội</t>
  </si>
  <si>
    <t>Ngã ba Tỉnh lộ 9 (nhà ông Dương)</t>
  </si>
  <si>
    <t>Nhà dài Tập đoàn 8B</t>
  </si>
  <si>
    <t>Ngã ba Trần Bình Trọng</t>
  </si>
  <si>
    <t>Giáp đất ông Phạm Ngọc Thương</t>
  </si>
  <si>
    <t>Ngô Quyền (đường đi Sơn Trung cũ)</t>
  </si>
  <si>
    <t>Ngã tư Lạc Long Quân-Nguyễn Văn Trỗi</t>
  </si>
  <si>
    <t>Đầu cầu Sơn Trung</t>
  </si>
  <si>
    <t>Ngã ba Nguyễn Văn Trỗi-Lê Duẩn</t>
  </si>
  <si>
    <t>Ngã tư Nguyễn Văn Trỗi-Lạc Long Quân</t>
  </si>
  <si>
    <t>Giáp ranh giới xã Ba Cụm Bắc (cũ)</t>
  </si>
  <si>
    <t>Đến Nghĩa trang liệt sỹ</t>
  </si>
  <si>
    <t>Cầu Huyện đội</t>
  </si>
  <si>
    <t>Cầu C10</t>
  </si>
  <si>
    <t>Trần Bình Trọng (Đường Tà Lương cũ)</t>
  </si>
  <si>
    <t>Ngã ba Hai Bà Trưng (TTGD thường xuyên)</t>
  </si>
  <si>
    <t>Cầu Tà Lương</t>
  </si>
  <si>
    <t>Cầu tràn Tà Lương (thầy Lê)</t>
  </si>
  <si>
    <t>Hết đường Trần Bình Trọng</t>
  </si>
  <si>
    <t>Ngã ba Trần Phú - Lạc Long Quân</t>
  </si>
  <si>
    <t>Ngã tư Trần Phú-Lê Duẩn</t>
  </si>
  <si>
    <t>Cuối đường Trần Phú</t>
  </si>
  <si>
    <t>Ngã ba Trần Phú - Võ Thị Sáu</t>
  </si>
  <si>
    <t>Ngã ba Võ Thị Sáu - Nguyễn Văn Trỗi</t>
  </si>
  <si>
    <t>Địa bàn Sơn Bình (cũ)</t>
  </si>
  <si>
    <t>Các tuyến đường còn lại thuộc thôn Xóm Cỏ, thôn Liên Hoà, thôn Liên Bình và thôn Kô Lắc</t>
  </si>
  <si>
    <t>Địa bàn Sơn Hiệp (cũ)</t>
  </si>
  <si>
    <t>Ngã ba đường vào thác Tà Gụ: đoạn từ đường Tỉnh lộ 9, thôn Liên Hiệp</t>
  </si>
  <si>
    <t>Nhà ông Hồ Vĩnh Tại, thôn Xà Bói</t>
  </si>
  <si>
    <t>Các tuyến đường còn lại thuộc thôn Tà Gụ, thôn Xà Bói,
thôn Liên Hiệp và thôn Hòn Dung</t>
  </si>
  <si>
    <t>XÃ KHÁNH SƠN</t>
  </si>
  <si>
    <t>Địa bàn Ba Cụm Bắc (cũ)</t>
  </si>
  <si>
    <t>Đường Tỉnh lộ 9: Đoạn từ trạm Kiểm Lâm (đỉnh đèo)</t>
  </si>
  <si>
    <t>Nhà ông Cao Văn Phúc, thôn Dốc Trầu</t>
  </si>
  <si>
    <t>Đường Tỉnh lộ 9: Đoạn từ ông Cao Văn Phúc thôn Dốc Trầu</t>
  </si>
  <si>
    <t>Giáp đất nhà ông Phạm Đình Trung</t>
  </si>
  <si>
    <t>Đường Tỉnh lộ 9: Đoạn từ ông Phạm Đình Trung thôn Dốc Trầu</t>
  </si>
  <si>
    <t>Nghĩa trang Liệt sỹ xã Ba Cụm Bắc (cũ)</t>
  </si>
  <si>
    <t>Đường từ ngã ba nhà ông Trương Văn Vũ</t>
  </si>
  <si>
    <t>Giáp cầu A Thi</t>
  </si>
  <si>
    <t xml:space="preserve">Điều chỉnh theo CV số 277/UBND ngày 28/07/2025
Tên đường cũ: "Đường Liên xã: Ba Cụm Bắc – Sơn Trung: Từ nhà ông Trương Văn Vũ đến giáp cầu A Thi" </t>
  </si>
  <si>
    <t>Các tuyến đường còn lại thuộc thôn Dốc Trầu, thôn Tha Mang, thôn Suối Đá và thôn A Thi</t>
  </si>
  <si>
    <t>Địa bàn Ba Cụm Nam (cũ)</t>
  </si>
  <si>
    <t xml:space="preserve"> Đoạn từ ngã ba đi thôn Hòn Gầm</t>
  </si>
  <si>
    <t>nhà ông Lê Tấn Quang thôn Suối Me</t>
  </si>
  <si>
    <t xml:space="preserve">Điều chỉnh theo CV số 277/UBND ngày 28/07/2025
Tên đường cũ: "Đường vào xã Ba Cụm Nam: đoạn từ ngã ba đi thôn Hòn Gầm đến Nhà ông Lê Tấn Quang thôn Suối Me" </t>
  </si>
  <si>
    <t>Các tuyến đường còn lại thuộc thôn Suối Me, thôn Ka Tơ và thôn Hòn Gầm</t>
  </si>
  <si>
    <t>Địa bàn Sơn Trung (cũ)</t>
  </si>
  <si>
    <t>Đoạn từ nhà cộng đồng thôn Tà Nĩa</t>
  </si>
  <si>
    <t>ngã ba đường vào Trung cấp nghề dân tộc nội trú Khánh Sơn</t>
  </si>
  <si>
    <t xml:space="preserve">Điều chỉnh theo CV số 277/UBND ngày 28/07/2025
Tên đường cũ: "Đoạn từ UBND xã Sơn Trung (UBND xã cũ) đến ngã ba
đường vào Trung tâm dạy nghề xã Sơn Trung" </t>
  </si>
  <si>
    <t>Đường vào Đảng ủy xã Đông Khánh Sơn đoạn từ ngã ba đường nhựa</t>
  </si>
  <si>
    <t>Nhà ông Ngô Văn Thủy</t>
  </si>
  <si>
    <t xml:space="preserve">Điều chỉnh theo CV số 277/UBND ngày 28/07/2025
Tên đường cũ: "Đường vào UBND xã Sơn Trung đoạn từ ngã ba đường
nhựa đến nhà ông Ngô Văn Thủy" </t>
  </si>
  <si>
    <t>Đường liên xã Sơn Trung - Sơn Hiệp Từ ngã ba đường vào TT dạy nghề</t>
  </si>
  <si>
    <t>Giáp ranh xã Sơn Hiệp (cũ)</t>
  </si>
  <si>
    <t>XÃ TÂY KHÁNH SƠN</t>
  </si>
  <si>
    <t>Địa bàn Sơn Lâm (cũ)</t>
  </si>
  <si>
    <t>Đoạn từ Cầu Tràn Kô Róa</t>
  </si>
  <si>
    <t>Giáp ranh giới xã Thành Sơn (cũ)</t>
  </si>
  <si>
    <t>Đường Liên Xã: Từ Cươi Bình Đi khu sản xuất thôn Ha Nit</t>
  </si>
  <si>
    <t>Đường từ nhà ông Đỗ Văn Nhất đi cầu Ha nit</t>
  </si>
  <si>
    <t>Các tuyến đường còn lại thuộc thôn Cam Khánh, thôn Du Oai, thôn Ha Nít và thôn Cô Roá</t>
  </si>
  <si>
    <t xml:space="preserve">Ngã ba (Nhà ông Hồ Văn Đam) </t>
  </si>
  <si>
    <t>Ngã ba nhà ông Cao Xuân Huy</t>
  </si>
  <si>
    <t>Bổ sung tuyến đường mới theo CV số 312/UBND</t>
  </si>
  <si>
    <t>Ngã tư (TL9-Trường MN Phong Lan)</t>
  </si>
  <si>
    <t>ngã tư (TL9- nhà ông Nguyễn Thanh Danh thôn Du oai)</t>
  </si>
  <si>
    <t>Địa bàn Thành Sơn (cũ)</t>
  </si>
  <si>
    <t>Đường BTXM (thôn Apa 2): đoạn từ Tỉnh lộ 9 đi vào UBND xã Thành Sơn (cũ)</t>
  </si>
  <si>
    <t>Giáp ranh giới xã Sơn Lâm (cũ )</t>
  </si>
  <si>
    <t>Nhà ông Đỗ Thanh Lâm thuộc thôn Apa1</t>
  </si>
  <si>
    <t>nhà bà Trang Hùng, thôn Apa 1</t>
  </si>
  <si>
    <t>nhà ông Út Hương thôn
Apa 2</t>
  </si>
  <si>
    <t>Các tuyến đường còn lại thuộc thôn Apa 1, thôn Apa 2, thôn Tà Giang 1 và thôn Tà Giang 2</t>
  </si>
  <si>
    <t>TỈNH LỘ 9</t>
  </si>
  <si>
    <t>Đoạn qua xã Đông Khánh Sơn</t>
  </si>
  <si>
    <t xml:space="preserve">Điều chỉnh theo CV số 277/UBND ngày 28/07/2025
Tên đường cũ: "Đoạn qua xã Ba Cụm Bắc" </t>
  </si>
  <si>
    <t>Từ Nghĩa trang liệt sĩ</t>
  </si>
  <si>
    <t>Giáp Cầu Suối Mây</t>
  </si>
  <si>
    <t>Từ Cầu Suối Mây</t>
  </si>
  <si>
    <t>Giáp ranh giới giữa thị trấn Tô Hạp (cũ) và xã Ba Cụm Bắc (cũ)</t>
  </si>
  <si>
    <t>Giáp ranh xã Sơn Bình (cũ)</t>
  </si>
  <si>
    <t>Đoạn qua xã Sơn Bình (cũ)</t>
  </si>
  <si>
    <t>Từ Cầu Sơn Bình</t>
  </si>
  <si>
    <t>Giáp ranh xã Sơn Lâm (cũ)</t>
  </si>
  <si>
    <t>Đoạn qua xã Sơn Lâm (cũ)</t>
  </si>
  <si>
    <t>Từ nhà ông Bùi Dần, thôn Cam Khánh</t>
  </si>
  <si>
    <t>Cầu tràn KoRóa</t>
  </si>
  <si>
    <t>Từ giáp ranh xã Sơn Bình (cũ)</t>
  </si>
  <si>
    <t>Nhà ông Bùi Dần thôn Cam Khánh</t>
  </si>
  <si>
    <t>Xã Thành Sơn (cũ)</t>
  </si>
  <si>
    <t>Từ nhà ông Đỗ Thanh Lâm, thôn Apa</t>
  </si>
  <si>
    <t>Nhà bà Trang Hùng, thôn Apa 1</t>
  </si>
  <si>
    <t>Từ nhà ông Út Hương, thôn Apa 2</t>
  </si>
  <si>
    <t>Giáp ranh xã Phước Bình - tỉnh Ninh Thuận</t>
  </si>
  <si>
    <t>ĐƯỜNG LIÊN XÃ</t>
  </si>
  <si>
    <t>Từ Cầu Sơn Trung</t>
  </si>
  <si>
    <t>Giáp UBND xã Sơn Trung (cũ)</t>
  </si>
  <si>
    <t>ĐẤT Ở VEN TRỤC GIAO THÔNG CHÍNH - ĐỊA BÀN KHÁNH SƠN (CŨ)</t>
  </si>
  <si>
    <t>Địa bàn Khánh Vĩnh (cũ)</t>
  </si>
  <si>
    <t>Đường Hoàng Quốc Việt</t>
  </si>
  <si>
    <t>Đường Trần Quang Khải</t>
  </si>
  <si>
    <t>Đường Trịnh Phong</t>
  </si>
  <si>
    <t>Đường Quang Trung</t>
  </si>
  <si>
    <t>Đường 2/8</t>
  </si>
  <si>
    <t>Đường Lê Thánh Tông</t>
  </si>
  <si>
    <t>Đường  Lê Hồng Phong</t>
  </si>
  <si>
    <t>Đường 2/8 nối dài</t>
  </si>
  <si>
    <t>Ngã 3 đường bê tông, thửa số 185, tờ số 25 và Trường Phổ thôn Dân tộc nội trú</t>
  </si>
  <si>
    <t>Đường 2 tháng 8 (cạnh nhà ông Đông)</t>
  </si>
  <si>
    <t>Cầu Thác Ngựa</t>
  </si>
  <si>
    <t>Giáp UBND huyện cũ, ngã ba đường Cao Văn Bé</t>
  </si>
  <si>
    <t>Ngã ba Ngô Gia Tự, hết Trường mẫu giáo Sao Mai (thửa 402, tờ bản đồ 27)</t>
  </si>
  <si>
    <t>Ngã ba Ngô Gia Tự, hết Trường
mẫu giáo Sao Mai (thửa 402, tờ bản đồ 27)</t>
  </si>
  <si>
    <t>đường quốc lộ 27C (đoạn qua thị trấn Khánh Vĩnh cũ)</t>
  </si>
  <si>
    <t>Giáp ranh xã Khánh Thành cũ (Nhà máy
nước)</t>
  </si>
  <si>
    <t>Quốc lộ 27C (đoạn qua thị trấn Khánh Vĩnh cũ)</t>
  </si>
  <si>
    <t>Giáp ranh xã Sông Cầu</t>
  </si>
  <si>
    <t>Ngã ba dốc Ama Meo</t>
  </si>
  <si>
    <t>Hết ranh thị trấn Khánh Vĩnh cũ (Km 27
đầu xã Cầu Bà)</t>
  </si>
  <si>
    <t>Tôn Đức Thắng (đường đi Suối Bùn cũ)</t>
  </si>
  <si>
    <t>Quốc lộ 27C (Đoạn qua Thị trấn Khánh Vĩnh cũ)</t>
  </si>
  <si>
    <t>Cuối đường (hết thửa đất số 151 tờ bản đồ 08 đứng tên ông Lê Công Đức và bà Bùi Thị Hoa)</t>
  </si>
  <si>
    <t>Đường Quang Trung (Khu đô thị mới)</t>
  </si>
  <si>
    <t>Đường Quang Trung (Khu trung tâm)</t>
  </si>
  <si>
    <t>Hòn Dù</t>
  </si>
  <si>
    <t>Đường Lê Lợi</t>
  </si>
  <si>
    <t>Trung tâm dạy nghề Khánh Vĩnh (Km 21), giáp xã Sông Cầu</t>
  </si>
  <si>
    <t>Hết thủa đất số 89 và thửa số 153 tờ bản đồ số 18 (nhà bà Đặng Yến Ly Em)</t>
  </si>
  <si>
    <t>Cầu Sông Khế</t>
  </si>
  <si>
    <t>Ngã ba đường 2/8</t>
  </si>
  <si>
    <t>Lê Hồng Phong (nhà ông Soái)</t>
  </si>
  <si>
    <t>Đinh Tiên Hoàng (Trường DTNT)</t>
  </si>
  <si>
    <t>Đường vào nghĩa trang</t>
  </si>
  <si>
    <t>Giáp ranh tổ 5, đường quốc lộ 27C</t>
  </si>
  <si>
    <t>Lê Hồng Phong (đường số 1 cũ)</t>
  </si>
  <si>
    <t>Đường Cao Văn Bé (huyện đội)</t>
  </si>
  <si>
    <t>Đường 2-8</t>
  </si>
  <si>
    <t>Đường Phan Đình Giót</t>
  </si>
  <si>
    <t>Đường Hòn Dù</t>
  </si>
  <si>
    <t>Đường Cao Văn Bé</t>
  </si>
  <si>
    <t>Ngã ba đường Hùng Vương</t>
  </si>
  <si>
    <t>Đường Quang Trung (quy hoạch)</t>
  </si>
  <si>
    <t>Ngã 5</t>
  </si>
  <si>
    <t>Phù Đổng Thiên Vương</t>
  </si>
  <si>
    <t>Pinăng xà- A</t>
  </si>
  <si>
    <t>Đường Pinăng xà- A</t>
  </si>
  <si>
    <t>Huỳnh Thúc Kháng (nhà ông Sang)</t>
  </si>
  <si>
    <t>Đường Trần Nguyên Hãn</t>
  </si>
  <si>
    <t>Đường Nguyễn Văn Trỗi</t>
  </si>
  <si>
    <t>Vừ A Dính</t>
  </si>
  <si>
    <t>Quang Trung (Khu đô thị
mới)</t>
  </si>
  <si>
    <t>Đường M1 (Khu đô thị mới)</t>
  </si>
  <si>
    <t>Quang Trung (Khu đô thị mới)</t>
  </si>
  <si>
    <t>Đường E4 (Khu đô thị mới)</t>
  </si>
  <si>
    <t>Địa bàn khánh Phú (cũ)</t>
  </si>
  <si>
    <t>Ngã ba Nước Nhĩ, từ đất ông Phương (thửa 03, tờ 13) và ông Chính (thửa 07, tờ 30)</t>
  </si>
  <si>
    <t>Đỉnh dốc, hết đất ông Toàn (thửa 99, tờ 13) và ông Ninh (thửa 90, tờ 13)</t>
  </si>
  <si>
    <t>Từ Đỉnh dốc hết đất ông Toàn (thửa 99, tờ 13) và ông Ninh (thửa 90, tờ 13)</t>
  </si>
  <si>
    <t>đến giáp đất ông Quang (thửa 75, tờ 16) và ông Mà Đia (thửa 27, tờ 15)</t>
  </si>
  <si>
    <t>Từ đầu thửa đất ông Quang (thửa 75, tờ 16) và ông Mà Đia (thửa 27, tờ 15)</t>
  </si>
  <si>
    <t>Khu Du lịch Yang Bay</t>
  </si>
  <si>
    <t>Từ Đối diện UBND xã cũ, từ đất ông An (thửa 34, tờ 18)</t>
  </si>
  <si>
    <t>đến hết đất ông Tâm (thửa 10, tờ 18) và ông Ngọc (thửa 12, tờ 18)</t>
  </si>
  <si>
    <t>Đường số 14</t>
  </si>
  <si>
    <t>Từ Ngã ba đường liên xã</t>
  </si>
  <si>
    <t>đến thửa đất ông Tâm (thửa 26, tờ 18)</t>
  </si>
  <si>
    <t>Đường nhựa</t>
  </si>
  <si>
    <t>Ngã ba đường liên xã, trước UBND xã cũ</t>
  </si>
  <si>
    <t>đến hết đất ông Biệt (thửa 73, tờ 38) và ông Đống (thửa 62, tờ 38)</t>
  </si>
  <si>
    <t>Từ đất ông Hiệu (thửa 26, tờ 40) và ông Bình (thửa 28, tờ 40)</t>
  </si>
  <si>
    <t>đến đất ông Thi (thửa 19, tờ 39) và hết đất ông Phúc (thửa 28, tờ 39)</t>
  </si>
  <si>
    <t>Đường Bê tông Xi măng</t>
  </si>
  <si>
    <t>Từ Ngã ba, từ đất bà Miệt (thửa 78, tờ 21) và Công ty Lâm sản Khánh Hòa (thửa 91, tờ 21)</t>
  </si>
  <si>
    <t>đến hết đất bà Nhi (thửa 17, tờ 38 và thửa 12, tờ 20)</t>
  </si>
  <si>
    <t>Từ đất ông Biệt (thửa 73, tờ 38), giáp Sông Cầu</t>
  </si>
  <si>
    <t>đến đất ông Nuông (thửa 29, tờ 38) và hết đất bà Minh (thửa 24, tờ 38)</t>
  </si>
  <si>
    <t>Từ đất ông Thiện (thửa 35, tờ 24 và thửa 63, tờ 24)</t>
  </si>
  <si>
    <t>đến hết đất ông Đại (thửa 132, tờ 27) và
ông Đức (thửa 10, tờ 26)</t>
  </si>
  <si>
    <t>Từ đất bà Cao Thị Là Cánh (thửa 102 tờ 09) và đất ông Cao Là Đia (thửa 109 tờ 09)</t>
  </si>
  <si>
    <t>đến đất ông Cao Hiệp (thửa 64, 69 tờ 09)</t>
  </si>
  <si>
    <t>Đường Mang Na Đi Là Nia</t>
  </si>
  <si>
    <t>Từ đất bà Cao Thị Bén (thửa 72 tờ 29) và đất ông Cao Hải (thửa 103 tờ 29)</t>
  </si>
  <si>
    <t>Đến đất ông Cao Là Nia (thửa 34, tờ 13) và đất ông Cao Là Niên (thửa 59 tờ 13)</t>
  </si>
  <si>
    <t>Từ đất ông Cao Hoàng (thửa 08 tờ 28) và đất ông Cao Xanh (thửa 60 tờ 10)</t>
  </si>
  <si>
    <t>Đến đất bà Cao Thị Dung (thửa 19 tờ 29)</t>
  </si>
  <si>
    <t>Từ đất ông Cao A No (thửa 186 tờ 21) và đất ông Lê Công Ra (thửa 15 tờ 24)</t>
  </si>
  <si>
    <t>Đến đất ông Cao Chiến (thửa 55 tờ 21) và đất ông Cao Xuân Niên (thửa 63 tờ 21)</t>
  </si>
  <si>
    <t>Địa bàn Sông Cầu (cũ)</t>
  </si>
  <si>
    <t>Đường dân sinh thôn Tây Nam Lý</t>
  </si>
  <si>
    <t>Ngã ba Tỉnh lộ 2, từ đất ông Hạnh (thửa số 29, tờ  BĐ 26) và bà Giỏi (thửa số21, tờ BĐ 26)</t>
  </si>
  <si>
    <t>Đến hết đất ông Sơ (thửa số 97, tờ BĐ 08) và đất ông Hòa (thửa số 102, tờ BĐ
08)</t>
  </si>
  <si>
    <t>Ngã ba Tỉnh lộ 2, từ đất ông Đoan (thửa đất số 76, tờ BĐ 05) và ông Thanh (thửa đất số 41, tờ  BĐ 26)</t>
  </si>
  <si>
    <t>Đến Ngã ba, hết đất ông Toản (thửa 17, tờ BĐ 08) và ông Minh (thửa 09, tờ BĐ
08)</t>
  </si>
  <si>
    <t>Ngã ba Tỉnh lộ 2, từ đất ông Bình (thửa đất số 03, tờ BĐ 26)</t>
  </si>
  <si>
    <t>Đến hết đất khu vườn ươm (thửa số 16,
tờ BĐ 05)</t>
  </si>
  <si>
    <t>Đường dân sinh thôn Đông</t>
  </si>
  <si>
    <t>Ngã ba Tỉnh lộ 2, từ đất bà Diễm (thửa số 33, tờ BĐ 27) và bà Tân (thửa số 25, tờ BĐ 27)</t>
  </si>
  <si>
    <t>Ngã ba, hết đất ông Thơm (thửa 84, tờ 27) và ông Tiến (thửa số 85, tờ BĐ 27)</t>
  </si>
  <si>
    <t>Ngã ba Hương lộ 62, từ đất ông Mới (thửa số 177, tờ BĐ 27) và ông Thanh (thửa số 69, tờ BĐ 27)</t>
  </si>
  <si>
    <t>Ngã ba, hết đất bà Hằng (thửa số 31, tờ 28) và ông Trần Thôi (thửa 79, tờ BĐ 6)</t>
  </si>
  <si>
    <t>Ngã ba Hương lộ 62, từ đất ông Dâng (thửa số 96, tờ BĐ 27)</t>
  </si>
  <si>
    <t>Ngã ba Tỉnh lộ 2, hết đất ông Ân (thửa số 64, tờ 06) và bà Tuệ (thửa số 02, tờ
BĐ 28)</t>
  </si>
  <si>
    <t>Ngã ba Hương lộ 62, từ đất ông Ron (thửa số 05, tờ BĐ 09) và bà Yêm (thửa số 121, tờ BĐ 27)</t>
  </si>
  <si>
    <t>Đến hết đất ông Mông (thửa số 03, tờ BĐ 09) và bà Ty (thửa số 127, tờ BĐ 09)</t>
  </si>
  <si>
    <t>Đường số 10 thôn Tây</t>
  </si>
  <si>
    <t>Đoạn từ nhà ông Nguyễn Văn Đoan (thửa số 76 tờ BĐ 5) và
ông Châu Thiện Thanh (thửa số 41 tờ BĐ 26)</t>
  </si>
  <si>
    <t>Đường Cầu Lùng - Khánh Lê</t>
  </si>
  <si>
    <t>Đường số 6 Thôn Đông</t>
  </si>
  <si>
    <t>Đoạn từ đầu đất ông Lê Hoàng Huy (thửa số 97 tờ BĐ 6) và ông Lê Văn Hoàng (thửa số 91 tờ BĐ 6)</t>
  </si>
  <si>
    <t>Đến cuối đất nhà ông Trần Quốc Duẩn (thửa số 38 tờ BĐ 29) và ông Hà Trọng
Soi (thửa số 35 tờ BĐ 29)</t>
  </si>
  <si>
    <t>Đường số 12 Thôn Đông</t>
  </si>
  <si>
    <t>Đoạn từ nhà ông Đặng Xuân Thiệu (thửa số 55 tờ BĐ 6) và
bà Lê Thị Kim Hoa (thửa số 47 tờ BĐ 6)</t>
  </si>
  <si>
    <t>Đến cuối đất nhà bà Trần Thị Hằng Nga
(thửa số 01 tờ BĐ 6)</t>
  </si>
  <si>
    <t>Đường bê tông xi măng</t>
  </si>
  <si>
    <t>Nhà ông Nguyễn Văn Cận (thửa số 68 tờ BĐ 12) và đất ông Kim Văn Huy (thửa số 61 tờ BĐ 12)</t>
  </si>
  <si>
    <t>đất rẫy ông Đặng Văn Ninh (thửa số 45 tờ BĐ 13) và rẫy ông Tạ Quang Đảng
(thửa số 48 tờ BĐ 13)</t>
  </si>
  <si>
    <t>đất rẫy ông Nguyễn Minh (thửa số 09 tờ
BĐ 08)</t>
  </si>
  <si>
    <t>XÃ KHÁNH VĨNH</t>
  </si>
  <si>
    <t>Địa bàn Giang Ly (cũ)</t>
  </si>
  <si>
    <t>Cầu Sông Trang (thửa 15, tờ 05)</t>
  </si>
  <si>
    <t>Ngã tư đi Khánh Thượng (hết thửa 04, tờ
11)</t>
  </si>
  <si>
    <t>Trường Mẫu giáo Hương Sen (thửa 39, tờ 12) và hết đất nhà công vụ Trường mầm non (thửa 32, tờ 12)</t>
  </si>
  <si>
    <t>Hết UBND địa bàn Giang Ly mới (thửa 55, tờ 07) và đất ông Hà Mang (thửa 34, tờ 07)</t>
  </si>
  <si>
    <t>Đường liên xã (đi địa bàn Sơn Thái cũ)</t>
  </si>
  <si>
    <t>Ngã ba Trường Mẫu giáo Hương Sen (thửa 39, tờ 12)</t>
  </si>
  <si>
    <t>Hết đất ông Hà Moi (thửa 13, tờ 08) và ông Hà Choang (thửa 12, tờ 08)</t>
  </si>
  <si>
    <t>Đường dân sinh</t>
  </si>
  <si>
    <t>Hết UBND địa bàn Giang Ly cũ (thửa 55, tờ 07) và đất ông Hà Mang (thửa 34, tờ 07)</t>
  </si>
  <si>
    <t>Khu du lịch Mà Giá (thửa 116, tờ 07)</t>
  </si>
  <si>
    <t>Nhà cộng đồng thôn Gia Lố (thửa 45, tờ 07)</t>
  </si>
  <si>
    <t>Thác E Đu</t>
  </si>
  <si>
    <t>Từ UBND xã mới (thửa 55, tờ 07)</t>
  </si>
  <si>
    <t>Cầu Gia Lợi (thửa 47, tờ 06)</t>
  </si>
  <si>
    <t>Địa bàn Khánh Nam (cũ)</t>
  </si>
  <si>
    <t>Tỉnh lộ 8B, từ đất bà Vũ (thửa 53, tờ 36) và bà Phương (thửa 46, tờ 36)</t>
  </si>
  <si>
    <t>đến hết đất ông Cao Mu Tu (thửa 51, tờ 17) và ông Cao Văn Ra (thửa 62, tờ 17)</t>
  </si>
  <si>
    <t>Tỉnh lộ 8B, đầu đất ông Thành (thửa 16 tờ 41) và ông Diện (thửa 23 tờ 41)</t>
  </si>
  <si>
    <t>Cầu treo thôn 6, hết đất ông Huỳnh Văn Tín (thửa 01 tờ 21) và đất ông Võ Đắc Trung (thửa 10 tờ 21)</t>
  </si>
  <si>
    <t>Đường dân sinh thôn A Xay</t>
  </si>
  <si>
    <t>Tỉnh lộ 8B, từ đất bà Nguyễn Thị Thùy (thửa 191, tờ 11) và
ông Sanh (thửa 36, tờ 24)</t>
  </si>
  <si>
    <t>Tỉnh lộ 8B, hết đất ông Xuyên (thửa 26, tờ 04) và bà Sim (thửa 91, tờ 03)</t>
  </si>
  <si>
    <t>Ngã ba, đầu thửa đất ông Lương Văn Mèn (thửa 7 tờ 14) và ông Nguyễn Minh (thửa 8 tờ 14)</t>
  </si>
  <si>
    <t>Hết đất ông Phùng Đức Dũng (thửa 6 tờ 27) và ông Phạm Minh Tuyến (thửa 58 tờ 22)</t>
  </si>
  <si>
    <t>Địa bàn Khánh Thượng (cũ)</t>
  </si>
  <si>
    <t>Ngã tư Giang Ly-Khánh Thượng</t>
  </si>
  <si>
    <t>Sông Cái, cuối thửa 82 và 97, tờ 22</t>
  </si>
  <si>
    <t>Ngã ba Tà Gộc-Suối Cát-Đa Râm</t>
  </si>
  <si>
    <t>Sông Máu, hết đất bà Kiều (thửa 08, tờ 16) và ông Pi Năng Nem (thửa 01, tờ 16)</t>
  </si>
  <si>
    <t>ngã ba, từ đầu thửa đất ông Hà (thửa 79, tờ 22) và ông Xanh (thửa 25, tờ 39)</t>
  </si>
  <si>
    <t>Ngã ba, từ đất ông Cơ (thửa 05, tờ 31) và hết đất ông A Nhánh (thửa 73, tờ 14)</t>
  </si>
  <si>
    <t>Đường dân sinh Thác Hòn</t>
  </si>
  <si>
    <t>Đầu thửa đất ông Cơ (thửa 05, tờ 31) và ông Pi Năng Là Ea
(thửa 60, tờ 14)</t>
  </si>
  <si>
    <t>Hết đất nhà ông Khuyên (thửa 04, tờ 13)
và ông Doanh (thửa 01, tờ 13)</t>
  </si>
  <si>
    <t>Đường dân sinh thôn Đa Râm</t>
  </si>
  <si>
    <t>Ngã 3, từ đất ông Xanh (thửa 25, tờ 39) và bà Bê (thửa 74,
tờ 22)</t>
  </si>
  <si>
    <t>Hết đất ông Nghin (thửa 45 và thửa 46,
tờ 19)</t>
  </si>
  <si>
    <t>Ngã 3, nhà ông Vang (thửa 46, tờ 32); đầu thửa đất ông Ka Tơ Bối (thửa 49, tờ 32)</t>
  </si>
  <si>
    <t>Đầu thửa đất ông A Sương (thửa 48, tờ
18); cuối thửa đất ông Đội (thửa 03, tờ 33)</t>
  </si>
  <si>
    <t>Đường dân sinh thôn Tà Gộc</t>
  </si>
  <si>
    <t>Ngã 3, từ đất ông Hanh (thửa 04, tờ 36) và bà Hường (thửa
02, tờ 36)</t>
  </si>
  <si>
    <t>Hết đất ông Thoại (thửa 18, tờ 20)  và bà
Thi (thửa 41, tờ 20)</t>
  </si>
  <si>
    <t>Đường giao thông</t>
  </si>
  <si>
    <t>Từ đất ông Bận (thửa 66, tờ 16) và ông Nghĩa (thửa 63, tờ
16)</t>
  </si>
  <si>
    <t>Hết đất ông Nương (thửa 09, tờ 16) và
ông Sang (thửa 11, tờ 16)</t>
  </si>
  <si>
    <t>XÃ TÂY KHÁNH VĨNH</t>
  </si>
  <si>
    <t>XÃ NAM KHÁNH VĨNH</t>
  </si>
  <si>
    <t>Địa bàn Cầu Bà (cũ)</t>
  </si>
  <si>
    <t>Đường tỉnh lộ 2 cũ:</t>
  </si>
  <si>
    <t>Ngã 3 đường Quốc lộ 27C đầu thửa đất đất ông Hà Khơn (thửa 111, tờ 12) và đất ông Vũ Quang Minh (thửa 131 tờ 12)</t>
  </si>
  <si>
    <t>ngã ba đường Quốc lộ 27C hết thửa đất số 271 tờ 11 và thửa đất số 13, tờ số 7</t>
  </si>
  <si>
    <t>Đất ông Ta No (thửa 26, tờ 11) và ông Hà Lế (thửa 46, tờ 11)</t>
  </si>
  <si>
    <t>Hết đất ông Hà Rưng (thửa 158, tờ 11) và ông Mà Giá (thửa 176, tờ 11)</t>
  </si>
  <si>
    <t>Đất ông Hà Xưng (thửa 150, tờ 12) và ông Hà Lơi (thửa 167, tờ 12)</t>
  </si>
  <si>
    <t>Hết đất ông Hà Thánh (thửa 21, tờ 11) và ông Ba Bia (thửa 20, tờ 11)</t>
  </si>
  <si>
    <t>Đất ông Hà Đôn (thửa 37, tờ 12) và ông Nguyễn Văn Tý (thửa 51, tờ 12)</t>
  </si>
  <si>
    <t>Hết đất ông Mà Sánh (thửa 259, tờ 11) và bà Ca Thị Tý (thửa 144, tờ 12)</t>
  </si>
  <si>
    <t>Ngã ba, đầu đất ông Vũ Quang Minh (thửa 131, tờ 12)</t>
  </si>
  <si>
    <t>ngã ba, hết đất ông Vũ Quang Minh
(thửa 221 tờ 11 và thửa 189 tờ 11)</t>
  </si>
  <si>
    <t>Ngã ba quốc lộ 27C từ đất ông Mang Lanh (thửa 34, tờ 03)</t>
  </si>
  <si>
    <t>Hết đất ông Hà Ri (thửa 06, tờ 09)</t>
  </si>
  <si>
    <t>Đường dân sinh thôn Gia  Răng</t>
  </si>
  <si>
    <t>Từ đất bà Tâm (thửa 20, tờ 21) giáp đường liên xã</t>
  </si>
  <si>
    <t>Đất bà Cao Thị Vân (thửa số 1, tờ số 5) và (thửa 3, tờ số 5)</t>
  </si>
  <si>
    <t>Bổ sung tuyến đường mới theo CV số 185/UBND ngày 29/07/2025</t>
  </si>
  <si>
    <t>Từ đất ông Nguyễn Văn Đổng ((thửa 19, tờ 5) giáp cầu treo Ngầm 1</t>
  </si>
  <si>
    <t>Đất ông Vũ Thành Đáng  (thửa số 18, tờ số 4) và bà Cao Thị Biếc (thửa 37, tờ số 4)</t>
  </si>
  <si>
    <t>Đường dân sinh thôn Tà Mơ</t>
  </si>
  <si>
    <t>Từ đất Thửa 6, tờ 17 (Ngã ba đầu đường đi Ma Lý)</t>
  </si>
  <si>
    <t>Đất ông Cao Hóng (thửa số 62, tờ số 20) và thửa 67, tờ số 20</t>
  </si>
  <si>
    <t>Địa bàn Khánh Thành (cũ)</t>
  </si>
  <si>
    <t>Giáp ranh thị trấn cũ</t>
  </si>
  <si>
    <t>Cầu treo ngầm 1, hết đất Trạm bảo vệ rừng (thửa 36, tờ 22)</t>
  </si>
  <si>
    <t>Ngã 3, hết thửa đất nhà ông Cao Già Hai (thửa 31, tờ 04)</t>
  </si>
  <si>
    <t>Khẩu Cà Giang</t>
  </si>
  <si>
    <t>Cuối Ngầm 6, hết đất ông Đông (thửa 27, tờ 27) và ông Ri Tới (thửa 78, tờ 27)</t>
  </si>
  <si>
    <t>Khẩu Cà Giang, thửa số 03 tờ 13</t>
  </si>
  <si>
    <t>Hết đất ông Dũng (thửa 31 tờ 13)</t>
  </si>
  <si>
    <t>Địa bàn Liên Sang (cũ)</t>
  </si>
  <si>
    <t>Cống suối Tre, đầu thửa đất ông Nhiệt (thửa 40, tờ 9)</t>
  </si>
  <si>
    <t>Đập Bầu Sang (thửa 18, tờ 8)</t>
  </si>
  <si>
    <t>Đường Bêtông Ximăng</t>
  </si>
  <si>
    <t>Ngã ba, từ đầu thửa 08 và 16, tờ BĐ 13</t>
  </si>
  <si>
    <t>Cầu treo, hết đất ông Thiện (thửa 01, tờ 04) và ông Súng (thửa 03, tờ 04)</t>
  </si>
  <si>
    <t>Ngã tư Giang Ly - Liên Sang</t>
  </si>
  <si>
    <t>Ngã ba đường quốc lộ 27C hết đất bà Xính (thửa 54, tờ 16)</t>
  </si>
  <si>
    <t>Ngã ba quốc lộ 27C hết đất ông Khánh (thửa 35, tờ 7)</t>
  </si>
  <si>
    <t>Địa bàn Sơn Thái (cũ)</t>
  </si>
  <si>
    <t>Đường dân sinh đoạn điểm đầu Ngã 3 đường quốc lộ 27C từ đất ông Hùng Lan Sinh (thửa số 20, tờ BĐ 13)</t>
  </si>
  <si>
    <t>Cầu treo thôn Giang Biên hết thửa đất 141 và 149, tờ BĐ 13</t>
  </si>
  <si>
    <t>Ngã 3 đường quốc lộ 27C từ đất ông Châu (thửa số 06, tờ
BĐ 15)</t>
  </si>
  <si>
    <t>Cầu Bến Lội 2, hết thửa đất 28 và 31, tờ BĐ 09</t>
  </si>
  <si>
    <t>Ngã 3 đường quốc lộ 27C từ đất ông Ngai (thửa 121, tờ BĐ 13)</t>
  </si>
  <si>
    <t>Đường bê tông</t>
  </si>
  <si>
    <t>Ngã 3 đường quốc lộ 27C từ đất bà Vách (thửa đất số 99, tờ BĐ 14)</t>
  </si>
  <si>
    <t>Ngã ba, hết đất ông Phượng (thửa 90, tờ 14) và đầu thửa đất ông Sơn (thửa 138, tờ BĐ 15)</t>
  </si>
  <si>
    <t>Cầu Bến Lội 2, từ thửa đất số 18 và 24, tờ BĐ 9</t>
  </si>
  <si>
    <t>Đến hết đất ông Lôi (thửa số 29, tờ BĐ 15) và hết thửa số 26, tờ BĐ 15</t>
  </si>
  <si>
    <t>Đến hết đất ông Đá (thửa 22, tờ 15) và ông Ba (thửa 31, tờ BĐ 15)</t>
  </si>
  <si>
    <t>Đến hết thửa đất số 49, tờ BĐ 09</t>
  </si>
  <si>
    <t>Các tuyến đường bê tông trong khu TĐC Bố Lang, Sơn Thái</t>
  </si>
  <si>
    <t>XÃ BẮC KHÁNH VĨNH</t>
  </si>
  <si>
    <t>Địa bàn Khánh Bình (cũ)</t>
  </si>
  <si>
    <t>Đường vành đai</t>
  </si>
  <si>
    <t>Đất ông Huỳnh Công Dũng (thửa 11 tờ 67) và đất ông Võ Quốc Duy (thửa 247 tờ 30)</t>
  </si>
  <si>
    <t>điểm cuối ngã 3, hết thửa đất số 1, tờ bản đồ số 64 và thửa số 322 tờ số 29</t>
  </si>
  <si>
    <t>Đường nội thị tứ Khánh Bình</t>
  </si>
  <si>
    <t>Đất ông Đinh Văn Được (thửa 194, tờ 66) và đầu Trường Tiểu học (thửa 10, tờ 67)</t>
  </si>
  <si>
    <t>ngã ba đường vành đai, hết đất ông  Lý Văn Bào (thửa 35, tờ 67)</t>
  </si>
  <si>
    <t>Đất ông Nguyễn Văn Phương (thửa 127, tờ 66) và ông Hà Văn Tuấn (thửa 141, tờ 66)</t>
  </si>
  <si>
    <t>ngã ba đường vành đai, hết đất ông Hoàng Văn Trọng (thửa 14, tờ 66) và bà Trịnh Thị Bích Thảo (thửa 25, tờ 66)</t>
  </si>
  <si>
    <t>Đất bà Lý Ngân Tuyến (thửa 24 tờ 69) và chợ Khánh Bình (thửa 26 tờ 69)</t>
  </si>
  <si>
    <t>Điểm cuối đất ông Nguyễn Đình Hiếu (thửa 16 tờ 67) và đất ông Huỳnh
Công Dũng (thửa 1 tờ 35)</t>
  </si>
  <si>
    <t>Đường dân sinh thôn Cà Hon</t>
  </si>
  <si>
    <t>Tỉnh lộ 8</t>
  </si>
  <si>
    <t>hết đất ông Cao Liếng (thửa 90, tờ 24) và ông Phạm Quang Viên (thửa 74, tờ 24)</t>
  </si>
  <si>
    <t>hết đất ông Lê Thạnh (thửa 101, tờ 29) và ông Cao Là Nhanh (thửa 32, tờ 29)</t>
  </si>
  <si>
    <t>hết đất ông Mã Văn Tương (thửa 391, tờ 25) và ông Lâm Văn Ngọc (thửa 396, tờ 25)</t>
  </si>
  <si>
    <t xml:space="preserve">Đoạn tiếp giáp TL 8C thửa đất số 15 và 83 tờ bản đồ 28 </t>
  </si>
  <si>
    <t>đến thửa đất số 114 và thửa số 78 tờ bản đồ số 28, chiều dài 500m</t>
  </si>
  <si>
    <t>Tuyến đường bổ sung
Theo công văn số 713/UBND-KT ngày 18/08/2025</t>
  </si>
  <si>
    <t>Đường dân sinh thôn Bến Khế</t>
  </si>
  <si>
    <t>Ngã ba Tỉnh lộ 8, đầu bưu điện (thửa 55, tờ 66)</t>
  </si>
  <si>
    <t>Ngã ba, cuối thửa đất số 107, tờ bản đồ số 65</t>
  </si>
  <si>
    <t>Đường dân sinh thôn Ba Dùi</t>
  </si>
  <si>
    <t>Ngã ba Tỉnh lộ 8, đường đi xóm nước nóng</t>
  </si>
  <si>
    <t>ranh giới xã Khánh Hiệp, hết thửa 252, tờ BĐ 11</t>
  </si>
  <si>
    <t>Đoạn tiếp giáp TL8 thửa đất số 12 và 06 tờ bản đồ 57</t>
  </si>
  <si>
    <t>Đến thửa đất số 78;99 tờ bản đồ số 25, chiều dài 600m</t>
  </si>
  <si>
    <t xml:space="preserve">Đoạn đường bê tông liên xã nối với xã Trung Khánh Vĩnh từ thửa đất số 54 và 56 tờ số 10 </t>
  </si>
  <si>
    <t>đến cuối làng Cao Mô Xê thửa đất số 02 và 03 tờ số 40, chiều dài 1500m</t>
  </si>
  <si>
    <t>Tỉnh lộ 8, từ đầu thửa số 9, tờ BĐ 53</t>
  </si>
  <si>
    <t>hết đất bà Cao Thị Đỏ (thửa 6, tờ 52) và ông Cao Văn Phia (thửa 4, tờ 52)</t>
  </si>
  <si>
    <t>Khu tái định cư xã Khánh Bình cũ:</t>
  </si>
  <si>
    <t>Đường D1 quy hoạch 9,5m</t>
  </si>
  <si>
    <t>Đường N1 rộng 7,5m (quy hoạch 9,5m), là nhánh rẽ đường Tỉnh lộ 8B</t>
  </si>
  <si>
    <t>Đường N2, D2, D3 quy hoạch 9,5m, là
nhánh rẽ đường Tỉnh lộ 8B</t>
  </si>
  <si>
    <t>Địa bàn Khánh Đông (cũ)</t>
  </si>
  <si>
    <t>Ngã ba tỉnh lộ 8, từ đất bà Vân (thửa 38, tờ 48) và ông Thảo (thửa 41, tờ 48)</t>
  </si>
  <si>
    <t>ngã ba, hết đất bà Hoa (thửa 04, tờ 47)</t>
  </si>
  <si>
    <t>Địa bàn Khánh Hiệp (cũ)</t>
  </si>
  <si>
    <t>Tuyến 01 - thôn Cà Thiêu, Đường K25</t>
  </si>
  <si>
    <t>Từ đất bà Huyền (thửa 122, tờ 40) và ông Thương (thửa 123, tờ 40)</t>
  </si>
  <si>
    <t>Tuyến 02 - Đường liên thôn</t>
  </si>
  <si>
    <t>Từ đất ông Thạch (thửa 55, tờ 58) và ông Y Như (thửa 53, tờ 58)</t>
  </si>
  <si>
    <t>Tuyến 03 - Từ trung tâm UBND đi thôn Soi Mít</t>
  </si>
  <si>
    <t>Từ đất ông Thức (thửa 141, tờ 31) và ông Y Châu (thửa 101, tờ 31)</t>
  </si>
  <si>
    <t>Tuyến 04 - Từ trung tâm UBND đi thôn Ba Dùi, Khánh Bình cũ</t>
  </si>
  <si>
    <t>Từ đất bà Na (thửa 85, tờ 25) và bà Lan (thửa 61, tờ 25)</t>
  </si>
  <si>
    <t>Tuyến 05 - Từ ĐT.654 đến thôn Cà Thiêu</t>
  </si>
  <si>
    <t>Từ đất ông Kha (thửa 06, tờ 30) và ông Sơn (thửa 07, tờ 30)</t>
  </si>
  <si>
    <t>Tuyến 06 - Đi xóm nước nóng</t>
  </si>
  <si>
    <t>Từ đất bà Khoa (thửa 01, tờ 37) và  thửa 05, tờ 37</t>
  </si>
  <si>
    <t>Tuyến 07 - đi thôn Hòn Lay</t>
  </si>
  <si>
    <t>Từ đất bà Bền (thửa 101, tờ 16) và  ông Huy (thửa 120, tờ
48)</t>
  </si>
  <si>
    <t>đến hết đất ông Hòa (thửa 08, tờ 18) và ông Tuấn (thửa 11, tờ 18)</t>
  </si>
  <si>
    <t>Địa bàn Khánh Trung (cũ)</t>
  </si>
  <si>
    <t>UBND (thửa 114, tờ 34)</t>
  </si>
  <si>
    <t>Ngã ba hết đất ông Dương (thửa 83, tờ 31)</t>
  </si>
  <si>
    <t>Tỉnh lộ 8B, đầu thửa đất ông Kiệt (thửa 65, tờ 31)</t>
  </si>
  <si>
    <t>Ngã 3, hết đất ông Hùng (thửa 34, tờ 13)</t>
  </si>
  <si>
    <t>Tỉnh lộ 8B, Nhà Cộng đồng thôn Bắc sông Giang (thửa 16,
tờ 27)</t>
  </si>
  <si>
    <t>Ngã 3, hết đất ông Sơn (thửa 26, tờ 14)</t>
  </si>
  <si>
    <t>Đường dân sinh (Bê tông Xi măng)</t>
  </si>
  <si>
    <t>Tỉnh lộ 8B, đầu thửa đất ông Phước (thửa 247, tờ 36)</t>
  </si>
  <si>
    <t>Ngã 3, hết đất ông Vĩnh (thửa 56, tờ 18)</t>
  </si>
  <si>
    <t>Tỉnh lộ 8B, đầu thửa đất ông Nhật (thửa 22, tờ 31)</t>
  </si>
  <si>
    <t>Tỉnh lộ 8B, đầu thửa đất bà Tiên (thửa 04, tờ 26)</t>
  </si>
  <si>
    <t>Hết đất ông Núi (thửa 127, tờ 11)</t>
  </si>
  <si>
    <t>Tỉnh lộ 8B (thửa 7, tờ 27)</t>
  </si>
  <si>
    <t>đất ông Phan Minh Tài (thửa 64 tờ 16)</t>
  </si>
  <si>
    <t>Nhà ông Mè Tây (thửa 35 tờ 11)</t>
  </si>
  <si>
    <t>Nhà cộng đồng thôn Suối Lách (thửa 192, tờ 36)</t>
  </si>
  <si>
    <t>đất ông Lục Văn Tằng (thửa 46 tờ 23)</t>
  </si>
  <si>
    <t>TỈNH LỘ 2:</t>
  </si>
  <si>
    <t>Địa bàn Sông Cầu:</t>
  </si>
  <si>
    <t>Giáp ranh địa bàn Diên Khánh cũ</t>
  </si>
  <si>
    <t>Cống Bà Nháp</t>
  </si>
  <si>
    <t>Cống bà Nháp</t>
  </si>
  <si>
    <t>Trung tâm dạy nghề địa bàn Khánh Vĩnh cũ (km 21)</t>
  </si>
  <si>
    <t>Cầu Suối Tre (địa bàn Khánh Đông cũ)</t>
  </si>
  <si>
    <t>Khánh Nam Khanh Trung Khánh Bình Khánh Đông</t>
  </si>
  <si>
    <t>Cầu Cà Hon (giáp ranh địa bàn Khánh Bình cũ)</t>
  </si>
  <si>
    <t>Cầu Cà Hon (giáp địa bàn Khánh Bình cũ) đầu thửa đất bà Nguyễn Thị Thanh Bình (thửa 11 tờ 70) và thửa đất bà Trần
Thị Hoàng Yến (thửa 46 tờ 70)</t>
  </si>
  <si>
    <t>Cuối đất ông Phùng Hữu Hòa (thửa 80 tờ 69) và thửa đất ông Đinh Văn Đức
(thửa 110 tờ 69)</t>
  </si>
  <si>
    <t>Cuối đất ông Vũ Huy Trung (thửa 322 tờ 29) và thửa đất ông Lục Minh Khâm
(thửa 55 tờ 63)</t>
  </si>
  <si>
    <t>Cầu Khánh Bình, cuối đất ông Lục Minh Khâm (thửa 356, tờ 29) và thửa đất ông Lục Minh Khâm (thửa 25 tờ 63)</t>
  </si>
  <si>
    <t>Cầu Khánh Bình, đầu thửa đất ông Phạm Quang Trung
Kiên (thửa 272 tờ 29) và thửa đất ông Lục Văn Cường (thửa 280 tờ 29)</t>
  </si>
  <si>
    <t>Cuối đất bà Cao Thị Niệm và bà Cao Thị
Liệng (thửa 13 tờ 60) và thửa đất bà Cao Thị Đớ (thửa 12 tờ 60)</t>
  </si>
  <si>
    <t>Cuối đất ông Y Niết (thửa 4 tờ 49) và thửa đất ông Nguyễn Ngọc Thọ (thửa 6
tờ 49)</t>
  </si>
  <si>
    <t>đất UBND quản lý (thửa 29 tờ 47) và thửa đất nhà
Cộng đồng thôn Ba Dùi (thửa 3 tờ 49)</t>
  </si>
  <si>
    <t>Điểm cuối giáp ranh địa bàn thị xã Ninh Hòa cũ
(Dốc Chè)</t>
  </si>
  <si>
    <t>TỈNH LỘ 8B:</t>
  </si>
  <si>
    <t>Khánh Nam, Khánh Bình</t>
  </si>
  <si>
    <t>Từ ngã 3 TL8,  đầu đất UBND quản lý (thửa 40 tờ 69) và thửa đất của cửa hàng Thương mại Khánh Bình (thửa 31 tờ
69)</t>
  </si>
  <si>
    <t>Điểm cuối đất ông Võ Quốc Duy (thửa 83 tờ 34) và thửa đất ông Đinh Văn
Thân (thửa 45 tờ 34)</t>
  </si>
  <si>
    <t>Từ ngã ba vào nghĩa trang Khánh Bình</t>
  </si>
  <si>
    <t>Cầu Suối Lách địa bàn Khánh Trung cũ</t>
  </si>
  <si>
    <t>Từ Cầu Suối Lách</t>
  </si>
  <si>
    <t>Ngã ba (ngã ba trong) thôn A Xay, địa bàn
Khánh Nam cũ và hết thửa đất số 73, tờ số 11 BĐĐC địa bàn Khánh Nam cũ</t>
  </si>
  <si>
    <t>ĐƯỜNG QUỐC LỘ 27C:</t>
  </si>
  <si>
    <t>Đoạn từ ranh giới địa bàn Diên Khánh cũ (giáp địa bàn Sông Cầu)</t>
  </si>
  <si>
    <t>Ranh giới địa bàn Khánh Vĩnh cũ</t>
  </si>
  <si>
    <t>Km 27 (đầu địa bàn Cầu Bà)</t>
  </si>
  <si>
    <t>Đỉnh đèo thôn Đá Trắng</t>
  </si>
  <si>
    <t>Cầu Cà Lung hết đất ông Phạm Ngọc Quế (thửa đất số 8, tờ bản đồ số 9) và hết đất nhà ông Cao Đức (thửa đất số 14, tờ bản đồ số 9)</t>
  </si>
  <si>
    <t>Cầu Cà Lung hết đất ông Phạm Ngọc Quế (thửa số 8, tờ bản đồ số 9) và hết đất ông Cao Đức (thửa đất số 14, tờ bản đồ số 9)</t>
  </si>
  <si>
    <t>Cống Mang Ung hết đất ông Cao A Xi (thửa số 01, tờ bản đồ số 14) và ông Cao Xi Nghí (thửa số 08, tờ bản đồ số 14)</t>
  </si>
  <si>
    <t>Cống Mang Ung hết đất ông Cao A Xi (thửa đất số 01, tờ bản đồ 14) và ông Cao Xi Nghí (thửa đất số 08, tờ bản đồ 14)</t>
  </si>
  <si>
    <t>Hết đất ông Cao Ty (thửa đất số 23, tờ bản đồ số 12) và hết đất ông Nguyễn Đình Cơ (thửa đất số 36, tờ bản đồ số 12)</t>
  </si>
  <si>
    <t>hết đất ông Cao Ty (thửa đất số 23, tờ bản đồ số 12) và hết đất ông Nguyễn Đình Cơ (thửa đất số 36, tờ bản đồ số 12)</t>
  </si>
  <si>
    <t>Giáp Cầu Bến Lội</t>
  </si>
  <si>
    <t>Cầu Bến Lội</t>
  </si>
  <si>
    <t>Cuối thôn Bố Lang (Km 42)</t>
  </si>
  <si>
    <t>Giáp ranh tỉnh Lâm Đồng</t>
  </si>
  <si>
    <t>HƯƠNG LỘ 62:</t>
  </si>
  <si>
    <t>Ngã ba Tỉnh lộ 2 địa bàn Sông Cầu</t>
  </si>
  <si>
    <t>giáp ranh địa bàn Sông Cầu cũ và địa bàn Khánh Phú cũ</t>
  </si>
  <si>
    <t>giáp ranh địa bàn Khánh Phú cũ, địa bàn Khánh Vĩnh cũ và địa bàn Diên Tân cũ, địa bàn Diên Khánh cũ</t>
  </si>
  <si>
    <t>ĐƯỜNG KHÁNH BÌNH - KHÁNH HIỆP</t>
  </si>
  <si>
    <t>Đoạn đi qua địa bàn Khánh Bình cũ: ngã 3 TL8, đầu thửa đất ông Phan Tiễn (thửa đất số 26, tờ bản đồ số 66) và thửa đất của UBND quản lý (thửa đất số 39, tờ bản đồ số 66)</t>
  </si>
  <si>
    <t>Giáp ranh giới địa bàn Khánh Hiệp cũ (qua Xí nghiệp khai thác lâm sản và Xây dựng cơ bản của Công ty TNHH MTV Lâm nghiệp Trầm Hương)</t>
  </si>
  <si>
    <t>Từ đầu ranh giới địa bàn Khánh Hiệp cũ</t>
  </si>
  <si>
    <t>Từ hết đất ông Trịnh Văn Thành (thửa đất số 18, tờ bản đồ 54) và ông Đàm Văn Vi (thửa đất số 23, tờ bản đồ 30)</t>
  </si>
  <si>
    <t>Hết đất bà Nguyễn Hoàng Châu (thửa đất số 06, tờ bản đồ 53) và ông Nguyễn Đức Trí (thửa đất số 67, tờ bản đồ 51)</t>
  </si>
  <si>
    <t>Hết đất ông Cao Văn Thượng (thửa đất số 01, tờ bản đồ 45) và bà Mấu Thị Thuỵnh (thửa đất số 07, tờ bản đồ 45)</t>
  </si>
  <si>
    <t>Hết đất ông Ni Ê Y Hiếu (thửa đất số 05, tờ bản đồ 58) và bà Đ Rao H Ruôn (thửa đất số 10, tờ bản đồ 58)</t>
  </si>
  <si>
    <t>Hết  đất ông Trịnh Văn Thành (thửa đất số 18 tờ bản đồ 54) và ông Đàm Văn Vi (thửa đất số 23, tờ bản đồ 30)</t>
  </si>
  <si>
    <t>Địa bàn Ninh Ích cũ</t>
  </si>
  <si>
    <t>Địa bàn Ninh Lộc cũ</t>
  </si>
  <si>
    <t>Địa bàn Ninh Sơn cũ</t>
  </si>
  <si>
    <t>Địa bàn Ninh Thân cũ</t>
  </si>
  <si>
    <t>Địa bàn Ninh Quang cũ</t>
  </si>
  <si>
    <t>Địa bàn Ninh Xuân cũ</t>
  </si>
  <si>
    <t>Địa bàn Diên Phước (cũ)</t>
  </si>
  <si>
    <t>Địa bàn Diên Tân (cũ)</t>
  </si>
  <si>
    <t>Địa bàn Diên Thọ (cũ)</t>
  </si>
  <si>
    <t>Địa bàn Xuân Đồng (cũ)</t>
  </si>
  <si>
    <t>Địa bàn Vạn Giã (cũ)</t>
  </si>
  <si>
    <t>Địa bàn Vạn Lương (cũ)</t>
  </si>
  <si>
    <t>Địa bàn Vạn Phú (cũ)</t>
  </si>
  <si>
    <t>Địa bàn Vạn Bình (cũ)</t>
  </si>
  <si>
    <t>V</t>
  </si>
  <si>
    <t>VI</t>
  </si>
  <si>
    <t>VII</t>
  </si>
  <si>
    <t>VIII</t>
  </si>
  <si>
    <t>IX</t>
  </si>
  <si>
    <t>X</t>
  </si>
  <si>
    <t>XI</t>
  </si>
  <si>
    <t>XII</t>
  </si>
  <si>
    <t>XIII</t>
  </si>
  <si>
    <t>XIV</t>
  </si>
  <si>
    <t>XV</t>
  </si>
  <si>
    <t>XVI</t>
  </si>
  <si>
    <t>XVII</t>
  </si>
  <si>
    <t>XIX</t>
  </si>
  <si>
    <t>XX</t>
  </si>
  <si>
    <t>XXI</t>
  </si>
  <si>
    <t>XXII</t>
  </si>
  <si>
    <t>XXIV</t>
  </si>
  <si>
    <t>XXIII</t>
  </si>
  <si>
    <t>XXV</t>
  </si>
  <si>
    <t>XXVI</t>
  </si>
  <si>
    <t>XXVIII</t>
  </si>
  <si>
    <t> XXX</t>
  </si>
  <si>
    <t>XXXI</t>
  </si>
  <si>
    <t>XXXII</t>
  </si>
  <si>
    <t>XXXIII</t>
  </si>
  <si>
    <t>XXXIV</t>
  </si>
  <si>
    <t>Địa bàn xã Vĩnh Thái cũ</t>
  </si>
  <si>
    <t>Địa bàn Vĩnh Lương cũ</t>
  </si>
  <si>
    <t>Địa bàn Vĩnh Phương cũ</t>
  </si>
  <si>
    <t>Địa bàn xã Vĩnh Hiệp cũ</t>
  </si>
  <si>
    <t>Địa bàn xã Vĩnh Ngọc cũ</t>
  </si>
  <si>
    <t>Địa bàn xã Vĩnh Thạnh cũ</t>
  </si>
  <si>
    <t>Địa bàn xã Vĩnh Trung cũ</t>
  </si>
  <si>
    <t>Địa bàn Cam Phước Đông cũ</t>
  </si>
  <si>
    <t>Địa bàn Cam Thành Nam cũ</t>
  </si>
  <si>
    <t>Địa bàn Ninh Giang cũ</t>
  </si>
  <si>
    <t>Đường qua Trạm Y tế địa bàn Cam Hải Tây cũ</t>
  </si>
  <si>
    <t>Quốc lộ 1A đi Cam Hải Đông (đường Đinh Tiên Hoàng)</t>
  </si>
  <si>
    <t>Nguyễn Trãi (Tỉnh Lộ 2)</t>
  </si>
  <si>
    <t>Đường La Văn Cầu</t>
  </si>
  <si>
    <t>Giáp ranh xã Suối Cát huyện Cam Lâm (cũ)</t>
  </si>
  <si>
    <t xml:space="preserve">Giáp ngã tư Phước Thượng </t>
  </si>
  <si>
    <t>Chưa đầu tư cơ sở hạ tầng</t>
  </si>
  <si>
    <t>1BĐ</t>
  </si>
  <si>
    <t>2BĐ</t>
  </si>
  <si>
    <r>
      <t>ĐVT: Đồng/m</t>
    </r>
    <r>
      <rPr>
        <i/>
        <vertAlign val="superscript"/>
        <sz val="13"/>
        <color theme="1"/>
        <rFont val="Times New Roman"/>
        <family val="1"/>
      </rPr>
      <t>2</t>
    </r>
  </si>
  <si>
    <r>
      <t xml:space="preserve">đất rẫy ông Trần Hữu Chuân (thửa </t>
    </r>
    <r>
      <rPr>
        <b/>
        <sz val="13"/>
        <color theme="1"/>
        <rFont val="Times New Roman"/>
        <family val="1"/>
      </rPr>
      <t xml:space="preserve">số </t>
    </r>
    <r>
      <rPr>
        <sz val="13"/>
        <color theme="1"/>
        <rFont val="Times New Roman"/>
        <family val="1"/>
      </rPr>
      <t>05 tờ BĐ 08)</t>
    </r>
  </si>
  <si>
    <t>Khu vực</t>
  </si>
  <si>
    <t>Mức giá đề xuất</t>
  </si>
  <si>
    <t xml:space="preserve">I. PHỤ LỤC BẢNG TÍNH CHI TIẾT - MÔ HÌNH ĐẤT TRỒNG CÂY LÚA </t>
  </si>
  <si>
    <t>1. Địa bàn Nha Trang cũ</t>
  </si>
  <si>
    <t>LÚA</t>
  </si>
  <si>
    <t>Năm 2021</t>
  </si>
  <si>
    <t>Năm 2022</t>
  </si>
  <si>
    <t>Năm 2023</t>
  </si>
  <si>
    <t>TB</t>
  </si>
  <si>
    <t>GHI CHÚ</t>
  </si>
  <si>
    <t>Số vụ/năm</t>
  </si>
  <si>
    <t>Năng suất (kg/ha)</t>
  </si>
  <si>
    <t>Giá bán (đồng/kg)</t>
  </si>
  <si>
    <t>Thu nhập</t>
  </si>
  <si>
    <t>Chi phí (đồng/ha/năm)</t>
  </si>
  <si>
    <t>Thu nhập ròng</t>
  </si>
  <si>
    <t>(6)=((4)-(5))</t>
  </si>
  <si>
    <t>Lãi suất tiền gửi tiết kiệm bình quân 1 năm</t>
  </si>
  <si>
    <t>Giá trị</t>
  </si>
  <si>
    <t>(8)=(6)/(7)</t>
  </si>
  <si>
    <t>(9)=(8)/10000</t>
  </si>
  <si>
    <t>Làm tròn</t>
  </si>
  <si>
    <t>Năng suất được tính toán trên niên giám thống kê củaTP. NHA TRANG</t>
  </si>
  <si>
    <t>Nội dung</t>
  </si>
  <si>
    <t>Diện tích (ha)</t>
  </si>
  <si>
    <t>Sản lượng (tấn)</t>
  </si>
  <si>
    <r>
      <t xml:space="preserve">Chi phí căn cứ theo định mức của UBND tỉnh Khánh Hòa
</t>
    </r>
    <r>
      <rPr>
        <i/>
        <sz val="12"/>
        <color theme="1"/>
        <rFont val="Times New Roman"/>
        <family val="1"/>
      </rPr>
      <t>Quyết định số  24/2025/QĐ-UBND ngày 11/4/2025</t>
    </r>
  </si>
  <si>
    <t>Cơ cấu  chi phí</t>
  </si>
  <si>
    <t>Định mức (kg/ha)</t>
  </si>
  <si>
    <t>Đơn giá (đồng/kg)</t>
  </si>
  <si>
    <t>Chi phí 1 vụ</t>
  </si>
  <si>
    <t>Giống (lúa đài thơm)</t>
  </si>
  <si>
    <t>Phân bón (NPK)</t>
  </si>
  <si>
    <t>Đạm nguyên chất</t>
  </si>
  <si>
    <t>Lân nguyên chất</t>
  </si>
  <si>
    <t>Kali nguyên chất</t>
  </si>
  <si>
    <t>Phân hữu cơ vi sinh</t>
  </si>
  <si>
    <t>Vôi</t>
  </si>
  <si>
    <t>Thuốc BVTV</t>
  </si>
  <si>
    <t>Thuốc cỏ</t>
  </si>
  <si>
    <t>Công lao động</t>
  </si>
  <si>
    <t>Công làm đất, chăm sóc</t>
  </si>
  <si>
    <t>Cày đất bằng máy</t>
  </si>
  <si>
    <t>Thu hoạch bằng máy</t>
  </si>
  <si>
    <t>Đơn giá (đồng/m2)</t>
  </si>
  <si>
    <r>
      <t xml:space="preserve">Chi phí căn cứ theo định mức của UBND tỉnh Khánh Hòa
</t>
    </r>
    <r>
      <rPr>
        <i/>
        <sz val="12"/>
        <color theme="1"/>
        <rFont val="Times New Roman"/>
        <family val="1"/>
      </rPr>
      <t>Quyết định số 24/2025/QĐ-UBND ngày 11/4/2025</t>
    </r>
  </si>
  <si>
    <t>1. Địa bàn Cam Ranh cũ</t>
  </si>
  <si>
    <t>2. Địa bàn Cam Ranh cũ</t>
  </si>
  <si>
    <t>Năng suất được tính toán trên niên giám thống kê của TP. Cam Ranh</t>
  </si>
  <si>
    <t>3. Địa bàn Ninh Hòa cũ</t>
  </si>
  <si>
    <t>Năng suất được tính toán trên niên giám thống kê của NINH HÒA</t>
  </si>
  <si>
    <t>4. Địa bàn Cam Lâm cũ</t>
  </si>
  <si>
    <t>Năng suất được tính toán trên niên giám thống kê của TP. Cam Lâm</t>
  </si>
  <si>
    <t>5. Địa bàn Diên Khánh cũ</t>
  </si>
  <si>
    <t>Năng suất được tính toán trên niên giám thống kê của DIÊN KHÁNH</t>
  </si>
  <si>
    <t>6. Địa bàn Vạn Ninh cũ</t>
  </si>
  <si>
    <t>Năng suất được tính toán trên niên giám thống kê của VẠN NINH</t>
  </si>
  <si>
    <t>7. Địa bàn Khánh Sơn cũ</t>
  </si>
  <si>
    <t>II. PHỤ LỤC BẢNG TÍNH CHI TIẾT - MÔ HÌNH ĐẤT TRỒNG CÂY HẰNG NĂM KHÁC</t>
  </si>
  <si>
    <t>Cây hàng năm khác</t>
  </si>
  <si>
    <t>Chủng loại</t>
  </si>
  <si>
    <t>Chu kỳ khai thác</t>
  </si>
  <si>
    <t>Ngô</t>
  </si>
  <si>
    <t>Mía</t>
  </si>
  <si>
    <t>Lạc</t>
  </si>
  <si>
    <t>Thu nhập (đồng)</t>
  </si>
  <si>
    <t>(4)= (3) x (2)</t>
  </si>
  <si>
    <t>(4.1)=(3.1)*(2.1)</t>
  </si>
  <si>
    <t>Thu nhập ròng trên 1ha</t>
  </si>
  <si>
    <t>(6)=((4)-(5))/1</t>
  </si>
  <si>
    <t>(9)=(8)/10.000</t>
  </si>
  <si>
    <t>Năng suất được tính toán trên niên giám thống kê của Cam Ranh</t>
  </si>
  <si>
    <t>Loại cây</t>
  </si>
  <si>
    <t>I. Sắn</t>
  </si>
  <si>
    <t>Giống</t>
  </si>
  <si>
    <t>Thuốc xử lý hom</t>
  </si>
  <si>
    <t>IV. Lạc</t>
  </si>
  <si>
    <t>Nilon che phủ</t>
  </si>
  <si>
    <t>II. Mía</t>
  </si>
  <si>
    <t>III. Lạc</t>
  </si>
  <si>
    <t>2. Địa bàn Ninh Hòa cũ</t>
  </si>
  <si>
    <t>Sắn (mì)</t>
  </si>
  <si>
    <t>Năng suất được tính toán trên niên giám thống kê của Vạn Ninh</t>
  </si>
  <si>
    <t>III. Sắn</t>
  </si>
  <si>
    <t>3. Địa bàn Cam Lâm cũ</t>
  </si>
  <si>
    <t>4. Địa bàn Diên Khánh cũ</t>
  </si>
  <si>
    <t>mía</t>
  </si>
  <si>
    <t>5. Địa bàn Vạn Ninh cũ</t>
  </si>
  <si>
    <t>6. Địa bàn Khánh Sơn cũ</t>
  </si>
  <si>
    <t>7. Địa bàn Khánh Vĩnh cũ</t>
  </si>
  <si>
    <t>III. PHỤ LỤC BẢNG TÍNH CHI TIẾT - MÔ HÌNH ĐẤT TRỒNG CÂY LÂU NĂM</t>
  </si>
  <si>
    <t>TT</t>
  </si>
  <si>
    <t>Hạng mục</t>
  </si>
  <si>
    <t>ĐVT</t>
  </si>
  <si>
    <t>Tính cho 1ha</t>
  </si>
  <si>
    <t>Chu kỳ kinh doanh</t>
  </si>
  <si>
    <t>vụ</t>
  </si>
  <si>
    <t>Năng suất</t>
  </si>
  <si>
    <t>kg/ha</t>
  </si>
  <si>
    <t>Giá bán</t>
  </si>
  <si>
    <t>Đồng/kg</t>
  </si>
  <si>
    <t>Đồng</t>
  </si>
  <si>
    <t>Chi phí</t>
  </si>
  <si>
    <t>Thu nhập ròng bình quân 1 năm</t>
  </si>
  <si>
    <t>Giá trị của thửa đất và vườn cây cần định giá</t>
  </si>
  <si>
    <t>Giá trị của thửa đất cần định giá</t>
  </si>
  <si>
    <r>
      <t>ĐƠN GIÁ (đồng/m</t>
    </r>
    <r>
      <rPr>
        <b/>
        <vertAlign val="superscript"/>
        <sz val="12"/>
        <color theme="1"/>
        <rFont val="Times New Roman"/>
        <family val="1"/>
      </rPr>
      <t>2</t>
    </r>
    <r>
      <rPr>
        <b/>
        <sz val="12"/>
        <color theme="1"/>
        <rFont val="Times New Roman"/>
        <family val="1"/>
      </rPr>
      <t>)</t>
    </r>
  </si>
  <si>
    <r>
      <t>Làm tròn (đồng/m</t>
    </r>
    <r>
      <rPr>
        <b/>
        <vertAlign val="superscript"/>
        <sz val="12"/>
        <color theme="1"/>
        <rFont val="Times New Roman"/>
        <family val="1"/>
      </rPr>
      <t>2</t>
    </r>
    <r>
      <rPr>
        <b/>
        <sz val="12"/>
        <color theme="1"/>
        <rFont val="Times New Roman"/>
        <family val="1"/>
      </rPr>
      <t>)</t>
    </r>
  </si>
  <si>
    <t>Năng suất được tính toán trên niên giám thống kê của TP. Nha Trang</t>
  </si>
  <si>
    <t>Diện tích gieo trồng (ha)</t>
  </si>
  <si>
    <t>Sản lượng (Tấn)</t>
  </si>
  <si>
    <t xml:space="preserve">Giống chuối </t>
  </si>
  <si>
    <t>Chuối tiêu</t>
  </si>
  <si>
    <t>Túi bao buồng</t>
  </si>
  <si>
    <t>Stt</t>
  </si>
  <si>
    <t>CP kiến thiết cơ bản (trồng mới và chăm sóc)</t>
  </si>
  <si>
    <t>Chi phí chăm sóc, khai thác 
trong 3 năm</t>
  </si>
  <si>
    <t>Vật tư dụng cụ bao gồm: Cây giống, phân bón, thuốc bảo vệ thực vật, vật tư, dụng cụ khác</t>
  </si>
  <si>
    <t>Nhân công
Bình quân Nhân công bậc 3</t>
  </si>
  <si>
    <t>Máy làm đất bằng cơ giới (Máy cày, bừa…</t>
  </si>
  <si>
    <t>Chi phí khác (quản lý, thuế sử dụng đất…)</t>
  </si>
  <si>
    <t>TỔNG CỘNG</t>
  </si>
  <si>
    <t>Khoản mục chi phí</t>
  </si>
  <si>
    <t>Kiến thiết cơ bản (01 năm đầu)</t>
  </si>
  <si>
    <t>Chăm sóc, thu hoạch trong 1 kỳ khai thác</t>
  </si>
  <si>
    <t>Đơn giá 
(đồng/kg)</t>
  </si>
  <si>
    <t>Tổng chi phí
(Trồng mới và chăm sóc)</t>
  </si>
  <si>
    <t>Tổng chi phí
(chăm sóc, thu hoạch)</t>
  </si>
  <si>
    <t>Túi bao trái</t>
  </si>
  <si>
    <t>Kiến thiết cơ bản (02 năm đầu)</t>
  </si>
  <si>
    <t>Chăm sóc, thu hoạch trong 04 vụ tương ứng 2 năm khai thác</t>
  </si>
  <si>
    <t xml:space="preserve">Giống </t>
  </si>
  <si>
    <t>Nhân công</t>
  </si>
  <si>
    <t>Chi phí khác</t>
  </si>
  <si>
    <t>Năm 1</t>
  </si>
  <si>
    <t>Năm 2</t>
  </si>
  <si>
    <t>Năm 3</t>
  </si>
  <si>
    <t>Năng suất được tính toán trên niên giám thống kê của Ninh Hòa</t>
  </si>
  <si>
    <t>Năng suất được tính toán trên niên giám thống kê của Cam Lâm</t>
  </si>
  <si>
    <t>Năng suất được tính toán trên niên giám thống kê của huyện Diên Khánh</t>
  </si>
  <si>
    <t>ĐƠN GIÁ (đồng/m2)</t>
  </si>
  <si>
    <t>Năng suất được tính toán trên niên giám thống kê của huyện Vạn Ninh</t>
  </si>
  <si>
    <t>Năng suất được tính toán trên niên giám thống kê của Khánh Sơn</t>
  </si>
  <si>
    <t>Chăm sóc, thu hoạch trong 02 vụ tương ứng 2 năm khai thác</t>
  </si>
  <si>
    <t>8. Địa bàn Khánh Vĩnh cũ</t>
  </si>
  <si>
    <t>Năng suất được tính toán trên niên giám thống kê của huyện Khánh Vĩnh</t>
  </si>
  <si>
    <t>III. PHỤ LỤC BẢNG TÍNH CHI TIẾT - MÔ HÌNH ĐẤT TRỒNG RỪNG SẢN XUẤT</t>
  </si>
  <si>
    <t>1. Địa bàn Ninh Hòa cũ</t>
  </si>
  <si>
    <t>năm</t>
  </si>
  <si>
    <t xml:space="preserve">Năng suất </t>
  </si>
  <si>
    <t>m3/ha</t>
  </si>
  <si>
    <t>Đồng/m3</t>
  </si>
  <si>
    <t>(4) = (2)*(3)</t>
  </si>
  <si>
    <t>(6)=(4)-(5)</t>
  </si>
  <si>
    <t>Giá trị của thửa đất cần thẩm định giá</t>
  </si>
  <si>
    <t>Sản lượng (M3)</t>
  </si>
  <si>
    <t>Năng suất (M3/ha)</t>
  </si>
  <si>
    <t>Chi phí chăm sóc, khai thác 
trong 5 năm</t>
  </si>
  <si>
    <t>2. Địa bàn Khánh Sơn cũ</t>
  </si>
  <si>
    <t>Giá trị của thửa đất và cần định giá</t>
  </si>
  <si>
    <t>Diện tích</t>
  </si>
  <si>
    <t>sản lượng</t>
  </si>
  <si>
    <t>Cá</t>
  </si>
  <si>
    <t>Tôm</t>
  </si>
  <si>
    <t>MÔ HÌNH ĐẤT NUÔI TRỒNG THỦY SẢN (CÁ MÚ TẠI CAM RANH)</t>
  </si>
  <si>
    <t>CÁ MÚ</t>
  </si>
  <si>
    <t>Năng suất bình quân</t>
  </si>
  <si>
    <t>kg</t>
  </si>
  <si>
    <t>Theo niên giám thống kê</t>
  </si>
  <si>
    <t>Đơn giá bán ra bình quân</t>
  </si>
  <si>
    <t>Doanh thu 1 năm = (1) x (2) x (3)</t>
  </si>
  <si>
    <t xml:space="preserve">Tổng chi phí 1 năm: </t>
  </si>
  <si>
    <t>Lợi nhuận = (4) - (5)</t>
  </si>
  <si>
    <t>Giá trị thửa đất (1 ha) = (6)/(7)</t>
  </si>
  <si>
    <t>Đơn giá đất = (8)/10.000 m2</t>
  </si>
  <si>
    <t>TÔM</t>
  </si>
  <si>
    <t>(4) = (3)*(2)</t>
  </si>
  <si>
    <t xml:space="preserve">Tổng chi phí 1 năm (bao gồm cả chi phí của 3 năm đầu tiên đến năm thứ 4 bắt đầu kinh doanh): </t>
  </si>
  <si>
    <t>(6)=  (4)-(5)</t>
  </si>
  <si>
    <t>(7)=(6)/(1)</t>
  </si>
  <si>
    <t>(9)=(7)/(8)</t>
  </si>
  <si>
    <t>Đơn giá đất = (9)/10.000 m2</t>
  </si>
  <si>
    <t>(10)=(9)/10.000</t>
  </si>
  <si>
    <t>GIÁ ĐẤT CÓ MẶT NƯỚC NUÔI TRỒNG THỦY SẢN
(KHÔNG KỂ MẶT NƯỚC TỰ NHIÊN)</t>
  </si>
  <si>
    <t>Đơn giá BQ</t>
  </si>
  <si>
    <t>IV. PHỤ LỤC BẢNG TÍNH CHI TIẾT - MÔ HÌNH ĐẤT NUÔI TRỒNG THỦY SẢN</t>
  </si>
  <si>
    <t>Sản lượng</t>
  </si>
  <si>
    <t>V. PHỤ LỤC BẢNG TÍNH CHI TIẾT - MÔ HÌNH ĐẤT LÀM MUỐI</t>
  </si>
  <si>
    <t>HẠNG MỤC</t>
  </si>
  <si>
    <t>I. Ngô</t>
  </si>
  <si>
    <r>
      <t>Đơn giá (đồng/m</t>
    </r>
    <r>
      <rPr>
        <vertAlign val="superscript"/>
        <sz val="12"/>
        <color theme="1"/>
        <rFont val="Times New Roman"/>
        <family val="1"/>
      </rPr>
      <t>2</t>
    </r>
    <r>
      <rPr>
        <sz val="12"/>
        <color theme="1"/>
        <rFont val="Times New Roman"/>
        <family val="1"/>
      </rPr>
      <t>)</t>
    </r>
  </si>
  <si>
    <r>
      <t>Đơn giá (đồng/m</t>
    </r>
    <r>
      <rPr>
        <vertAlign val="superscript"/>
        <sz val="12"/>
        <color rgb="FF000000"/>
        <rFont val="Times New Roman"/>
        <family val="1"/>
      </rPr>
      <t>2</t>
    </r>
    <r>
      <rPr>
        <sz val="12"/>
        <color rgb="FF000000"/>
        <rFont val="Times New Roman"/>
        <family val="1"/>
      </rPr>
      <t>)</t>
    </r>
  </si>
  <si>
    <t>bb</t>
  </si>
  <si>
    <t>Đổi tên đường: Đường QH D5 (1) thành Đường Hoàng Lê Thường
Theo công văn số 1122/UBND-KTHTĐT ngày 26/08/2025</t>
  </si>
  <si>
    <t>Tuyến đường mới theo công văn số 1122/UBND-KTHTĐT ngày 26/08/2025</t>
  </si>
  <si>
    <t>Đổi tên đường theo Nghị Quyết số 23/NQ-HĐND ngày 15/05/2020</t>
  </si>
  <si>
    <t>Tuyến đường mới theo Nghị Quyết số 23/NQ-HĐND ngày 15/05/2020</t>
  </si>
  <si>
    <t>Tuyến đường mới
Theo Nghị Quyết số 23/NQ-HĐND ngày 15/05/2020</t>
  </si>
  <si>
    <t>Đổi tên đường theo Nghị Quyết số 51/NQ-HĐND ngày 14/04/2021</t>
  </si>
  <si>
    <t>Xóa bỏ tuyến đường theo Công văn số 1038/UBND-KTHTĐT ngày 08/09/2025</t>
  </si>
  <si>
    <t>Trại tạm giam (Công an Tỉnh)</t>
  </si>
  <si>
    <t>Điều chỉnh tên đoạn cuối: Từ Trại giam công an Tỉnh thành Trại tạm giam (công an Tỉnh) theo Công văn số 1038/UBND-KTHTĐT ngày 08/09/2025</t>
  </si>
  <si>
    <t>Đường Thái Khang</t>
  </si>
  <si>
    <t>Đường số 37 (quy hoạch)</t>
  </si>
  <si>
    <t>Ngã 3 cầu Phước Toàn (Đường số 8 quy hoạch)</t>
  </si>
  <si>
    <t>PHƯỜNG CAM RANH (CŨ)</t>
  </si>
  <si>
    <t>Đường 3/4 (đoạn thuộc phường Cam Ranh)</t>
  </si>
  <si>
    <t>Phan Bội Châu (đoạn thuộc phường Cam Ranh)</t>
  </si>
  <si>
    <t>Thuộc các địa bàn Cam Phú, Cam Thuận, Cam Lộc, Cam Lợi, Cam Linh và Ba Ngòi cũ (đoạn thuộc phường Cam Ranh)</t>
  </si>
  <si>
    <t>Thuộc các địa bàn Cam Nghĩa, Cam Phúc Bắc, Cam Phúc Nam cũ (đoạn thuộc phường Cam Ranh)</t>
  </si>
  <si>
    <t>Đường số 3 (giáp ranh địa bàn Cam Phú, Cam Thuận cũ) (đoạn thuộc phường Cam Ranh)</t>
  </si>
  <si>
    <t>Thuộc các địa bàn Cam Phú, Cam Thuận, Cam Lộc, Cam Lợi, Cam Linh và Ba Ngòi cũ (thuộc địa bàn phường Ba Ngòi)</t>
  </si>
  <si>
    <t xml:space="preserve">Thuộc các địa bàn Cam Nghĩa, Cam Phúc Bắc, Cam Phúc Nam cũ (thuộc địa bàn phường Ba Ngòi) </t>
  </si>
  <si>
    <t>PHƯỜNG BA NGÒI</t>
  </si>
  <si>
    <t>Đường Trung tâm xã - Đảo Bình Ba</t>
  </si>
  <si>
    <t>Kè biển</t>
  </si>
  <si>
    <t>Khu dân cư Bãi Nồm</t>
  </si>
  <si>
    <t>Đường Dọc biển - Đảo Bình Hưng</t>
  </si>
  <si>
    <t>thửa đất số 73 tờ bản đồ số 23, địa bàn Cam Bình cũ</t>
  </si>
  <si>
    <t>thửa đất số 51, tờ bản đồ số 25, địa bàn Cam Bình cũ</t>
  </si>
  <si>
    <t>Tuyến đường mới
Theo công văn số 333/UBND-KT ngày 01/08/2025</t>
  </si>
  <si>
    <t>Đường bê tông rộng bình quân 04m</t>
  </si>
  <si>
    <t>Đường bê tông rộng bình quân 06m</t>
  </si>
  <si>
    <t>Đường bê tông rộng bình quân &gt;06m</t>
  </si>
  <si>
    <t xml:space="preserve">Từ giáp đường liên xã Cam Thịnh Đông - Cam Lập </t>
  </si>
  <si>
    <t>Trước UBND xã Cam Lập</t>
  </si>
  <si>
    <t>Tách đoạn
Theo công văn số 333/UBND-KT ngày 01/08/2025</t>
  </si>
  <si>
    <t>Xóa bỏ tuyến  
Theo công văn số 333/UBND-KT ngày 01/08/2025</t>
  </si>
  <si>
    <t>Miếu Bà (thửa 45, tờ 9)</t>
  </si>
  <si>
    <t xml:space="preserve">Mỏ đá Công ty 505 cũ (thửa 7,
tờ 6) </t>
  </si>
  <si>
    <t xml:space="preserve">Đất bà Lâm Thị Thu Thuỷ (giáp
thửa 7, tờ 6) </t>
  </si>
  <si>
    <t>Giáp ranh phường Ba Ngòi
(thửa 02, tờ 9)</t>
  </si>
  <si>
    <t>Đường liên thôn Hoà Sơn - Hiệp Thanh</t>
  </si>
  <si>
    <t>Quốc lộ 27B (thửa 49, tờ 51)</t>
  </si>
  <si>
    <t>Khu xử lý rác (thửa 23, tờ 24)</t>
  </si>
  <si>
    <t>Đường Xóm Mới (thửa 07, tờ 56)</t>
  </si>
  <si>
    <t>Đường thôn Hiệp Thanh</t>
  </si>
  <si>
    <t>Đường Xóm mới (thửa 46, tờ 56)</t>
  </si>
  <si>
    <t>Nghĩa trang Dốc Rùa (thửa 66,
tờ 29)</t>
  </si>
  <si>
    <t>Từ Quốc lộ 1 (thửa 85, tờ 29)</t>
  </si>
  <si>
    <t xml:space="preserve">Nghĩa trang Dốc Rùa (thửa 66,
tờ 29) </t>
  </si>
  <si>
    <t>Đường Liên xóm</t>
  </si>
  <si>
    <t xml:space="preserve">Từ Quốc lộ 1 (thửa 14, tờ 35) </t>
  </si>
  <si>
    <t>Cuối đường khu Gò Lức – Trầm
Thuỷ (Thửa 01, tờ 38)</t>
  </si>
  <si>
    <t>Xóa bỏ tuyến đường</t>
  </si>
  <si>
    <r>
      <t>Đổi điểm đầu " Cổng chào Mỹ Trạch" thành "</t>
    </r>
    <r>
      <rPr>
        <b/>
        <sz val="13"/>
        <color theme="1"/>
        <rFont val="Times New Roman"/>
        <family val="1"/>
      </rPr>
      <t>Nhà sinh hoạt cộng đồng</t>
    </r>
    <r>
      <rPr>
        <sz val="13"/>
        <color theme="1"/>
        <rFont val="Times New Roman"/>
        <family val="1"/>
      </rPr>
      <t>"</t>
    </r>
  </si>
  <si>
    <t>Nhà sinh hoạt cộng đồng</t>
  </si>
  <si>
    <t>Đường An Phước</t>
  </si>
  <si>
    <t>Nguyễn Phúc Tần</t>
  </si>
  <si>
    <t>Nguyễn Phước</t>
  </si>
  <si>
    <t>Phan Thị Đợt</t>
  </si>
  <si>
    <t>Đổi "Thôn" thành "tổ dân phố"</t>
  </si>
  <si>
    <t>Tổ dân phố Hội Phú Bắc 1</t>
  </si>
  <si>
    <t>Tổ dân phố Hội Phú Bắc 2</t>
  </si>
  <si>
    <t>Những vị trí còn lại của các Tổ dân phố: Hội Phú Bắc 1, Hội Phú Bắc 2.</t>
  </si>
  <si>
    <t>Tổ dân phố Hội Phú Nam</t>
  </si>
  <si>
    <t>Tổ dân phố Văn Định</t>
  </si>
  <si>
    <t xml:space="preserve">Tổ dân phố Lệ Cam, Tổ dân phố Hội Điền, Tổ dân phố Tiên Du 1 và Tổ dân phố Tiên Du 2 </t>
  </si>
  <si>
    <t>Trần Quang Núi</t>
  </si>
  <si>
    <t>Nguyễn Thị Môn</t>
  </si>
  <si>
    <t>Ngã Ba Mỹ Lệ</t>
  </si>
  <si>
    <t>Nhà ông Huỳnh Anh Tuấn</t>
  </si>
  <si>
    <t>Đường Nguyễn Cụ (nhà ông Huỳnh Nhịn)</t>
  </si>
  <si>
    <t>Nhà ông Phạm Văn Sỹ giáp ranh phường Ninh Đa</t>
  </si>
  <si>
    <t>Tuyến đường mới bổ sung</t>
  </si>
  <si>
    <t>,</t>
  </si>
  <si>
    <t>Xóa bỏ tuyến đường này</t>
  </si>
  <si>
    <t>Đường Quốc lộ 1A đi Cam Hải Đông (Đường cũ) (Đường phía bắc Nhà ông Lại)</t>
  </si>
  <si>
    <t>Giáp đường ray xe lửa</t>
  </si>
  <si>
    <t xml:space="preserve">Từ cây xăng Chắn giã - đối diện thửa 320 tờ 4 </t>
  </si>
  <si>
    <t xml:space="preserve">Tuyến đường bàu sen </t>
  </si>
  <si>
    <t>Từ nhà bà Bộn Thửa 577 tờ 13</t>
  </si>
  <si>
    <t>Từ nhà ông Hòa Thửa 417 tờ 13</t>
  </si>
  <si>
    <t>Nhà ông Tùng Thửa 281 tờ 13</t>
  </si>
  <si>
    <t>Từ nhà ông Miên Thửa 1074 tờ 11</t>
  </si>
  <si>
    <t>Từ nhà ông Trãi thửa 765 tờ 8</t>
  </si>
  <si>
    <t>Từ nhà ông Thông thửa 1127 tờ 11</t>
  </si>
  <si>
    <t>Từ nhà bà Thiết thửa 218 tờ 11</t>
  </si>
  <si>
    <t>Từ nhà bà Rỏn thửa 389 tờ 11</t>
  </si>
  <si>
    <t>Từ nhà ông Xê thửa 214 tờ 11</t>
  </si>
  <si>
    <t>Từ nhà thờ Họ Huỳnh thửa 643 tờ 10</t>
  </si>
  <si>
    <t>Từ nhà ông Khanh thửa 698 tờ 10</t>
  </si>
  <si>
    <t>Nhà ông Đàn thửa 692 tờ 10</t>
  </si>
  <si>
    <t>Nhà ông thọ thửa 480 tờ 10</t>
  </si>
  <si>
    <t>Nhà ông Lực thửa 880 tờ 10</t>
  </si>
  <si>
    <t>Nhà ông Kiến thửa 394 tờ 10</t>
  </si>
  <si>
    <t>Nhà bà Muộn thửa 833 tờ 8</t>
  </si>
  <si>
    <t>Nhà bà Sương thửa 977 tờ 8</t>
  </si>
  <si>
    <t>Nhà ông Nghĩa thửa 1057 tờ 8</t>
  </si>
  <si>
    <t>Đường khu Tái định cư Diên Sơn cũ</t>
  </si>
  <si>
    <t>Đường khu Tái định cư Diên Phú cũ</t>
  </si>
  <si>
    <t>Nhà ông Khoa Thửa 1692 tờ 13</t>
  </si>
  <si>
    <t>Nhà ông Khôi Thửa 137 tờ 14 (đường xóm mía)</t>
  </si>
  <si>
    <t>Nhà ông Hiếu Thửa 274 tờ 13, đến nhà bà Lan thửa 266 tờ 13</t>
  </si>
  <si>
    <t>đến UB xã Thửa 59 tờ 13 đến nhà ông Ngộ thửa 1047 tờ 11</t>
  </si>
  <si>
    <t>Cầu Bờ Đó Trên thửa 193 tờ 7</t>
  </si>
  <si>
    <t>Nhà ông Chánh thửa 403 tờ 11, đến nhà ông Sanh thửa 292 tờ 11</t>
  </si>
  <si>
    <t xml:space="preserve">Nhà ông Nhỏ thửa 43 tờ 11 </t>
  </si>
  <si>
    <t>Nhà ông Trọng thửa 297 tờ 10</t>
  </si>
  <si>
    <t>Nhà ông Bảy thửa 181 tờ 10 đến ông Hùng thửa 01 tờ 10</t>
  </si>
  <si>
    <t>Nhà bà Dình thửa 547 tờ 10</t>
  </si>
  <si>
    <t>Nhà bà Lười thửa 552 tờ 10</t>
  </si>
  <si>
    <t>Nhà nhà ông Cự thửa 478 tờ 10</t>
  </si>
  <si>
    <t>đến cầu Cần Câu thửa 690 tờ 10</t>
  </si>
  <si>
    <t>Nhà ông An thửa 951 tờ 10, đến nhà bà Lan thửa 21 tờ 14, đến nhà bà Hiền thửa 960 tờ 10</t>
  </si>
  <si>
    <t>Nhà ông Đã thửa 206 tờ 10, đến nhà ông Đề thửa 312 tờ 10</t>
  </si>
  <si>
    <t>Nhà bà Ròm thửa 848 tờ 8</t>
  </si>
  <si>
    <t>Nhà bà Lừa thửa 990 tờ 8</t>
  </si>
  <si>
    <t>Nhà bà Tâm thửa1046 tờ 8</t>
  </si>
  <si>
    <t>Ngã ba ông Tron thửa 78 tờ 11, đến thửa 328 tờ 11 và đến thửa 753 tờ 11</t>
  </si>
  <si>
    <t>Từ ngã ba ông Vấn thửa 930 tờ 11</t>
  </si>
  <si>
    <t>Ngã ba ông Tham thửa 673 tờ 11, đến nhà VH Trung 1</t>
  </si>
  <si>
    <t>Đường từ cầu Phú Cốc theo Hương Lộ 39B</t>
  </si>
  <si>
    <t xml:space="preserve"> Trạm Thuỷ văn (thôn Thượng).</t>
  </si>
  <si>
    <t>Tuyến đường mới theo công văn số 326/UBND-KT tháng 8/2025</t>
  </si>
  <si>
    <t>Đường từ cầu Đồng Găng</t>
  </si>
  <si>
    <t>Hồ đá mài</t>
  </si>
  <si>
    <t>Trường Tiểu học đi thôn Lỗ Gia</t>
  </si>
  <si>
    <t>Đổi tên đường: “Hương lộ 39: Trường tiểu học đi thôn
Lỗ Gia” (Số thứ tự V.1.16-3 xã Suối Tiên cũ) thành “Trường tiểu học đi thôn Lỗ
Gia”. Lý do: Đường này là đường nhánh, không phải là đường Hương lộ 39
Theo công văn số 475/UBND ngày 19/09/2025</t>
  </si>
  <si>
    <t>Đường từ nhà ông Ngô Thanh Huy (từ thửa 806 tờ 68)</t>
  </si>
  <si>
    <t>Mương cấp 1 (thửa 961 tờ 68)</t>
  </si>
  <si>
    <t>Đường từ tiếp giáp Cầu Ông Bộ (từ thửa 2393 tờ 65)</t>
  </si>
  <si>
    <t>Nhà ông Võ Thành Tài (thửa 2212 tờ 65 – thửa 939 tờ 65 )</t>
  </si>
  <si>
    <t>Đường từ nhà hàng Phúc Thịnh An (từ thửa 830 tờ 65)</t>
  </si>
  <si>
    <t>Trạm bơm Cây Duối (thửa 86 tờ 66)</t>
  </si>
  <si>
    <t>Kè và đường dọc bờ Nam sông Cái đoạn qua xã Diên An (cũ)</t>
  </si>
  <si>
    <t>Tuyến đường bổ sung theo công văn số 73/BC-UBND ngày 22/08/2025</t>
  </si>
  <si>
    <t>dọc bên trong Thành Cổ Diên Khánh.</t>
  </si>
  <si>
    <t>Tuyến đường bổ sung theo công văn số 549/UBND-KT ngày 26/08/2025</t>
  </si>
  <si>
    <t>Từ nhà ông Nguyễn Thanh Phong (từ thửa 1796 tờ bản đồ 03)</t>
  </si>
  <si>
    <t>Nhà bà Đỗ Thị Xuân Hoa (từ thửa 1796 tờ bản đồ 03)</t>
  </si>
  <si>
    <t>Đường bê tông rộng 6m</t>
  </si>
  <si>
    <t>Đường bê tông rộng 1,7m</t>
  </si>
  <si>
    <t>Từ nhà bà Nguyễn Thị Thông (từ thửa 799 tờ bản đồ 02)</t>
  </si>
  <si>
    <t>Nhà bà Nguyễn Thị Như Ý (từ thửa 327 tờ bản đồ 02)</t>
  </si>
  <si>
    <t>Đường bê tông rộng 4m</t>
  </si>
  <si>
    <t>Nhà ông Trần Hữu Ngọc (từ thửa 540 tờ bản đồ 02)</t>
  </si>
  <si>
    <t>Từ Bưu điện (từ thửa 464 tờ bản đồ 02)</t>
  </si>
  <si>
    <t>Đường nhựa rộng 3m đến 4m</t>
  </si>
  <si>
    <t>Nhà ông Trần Quốc Tuấn Anh (từ thửa 423 tờ bản đồ 02)</t>
  </si>
  <si>
    <t>Từ QL1A (nhà bà Nguyễn Thị Lệ) (từ thửa 294 tờ bản đồ 02)</t>
  </si>
  <si>
    <t>Nhà bà Huỳnh Thị Muộn (từ thửa 1102 tờ bản đồ 02)</t>
  </si>
  <si>
    <t>Nhà bà Võ Thị Anh Thoa (từ thửa 711 tờ bản đồ 02)</t>
  </si>
  <si>
    <t xml:space="preserve">Đường bê tông rộng 3m </t>
  </si>
  <si>
    <t>Nhà bà Huỳnh Thị Tú Chi (từ thửa 632 tờ bản đồ 03)</t>
  </si>
  <si>
    <t>Nhà ông Trần Văn Toàn (thửa 553 tờ bản đồ 03)</t>
  </si>
  <si>
    <t>Nhà ông Trần Sỹ (từ thửa 1475 tờ bản đồ 03)</t>
  </si>
  <si>
    <t>Nhà ông Nguyễn Tuấn Kiệt (từ thửa 548 tờ bản đồ 03)</t>
  </si>
  <si>
    <t>Đường bê tông rộng 2m đến 3,8m</t>
  </si>
  <si>
    <t>Nhà bà Võ Thị (thửa 448, tờ bản đồ 03)</t>
  </si>
  <si>
    <t>Nhà ông Nguyễn Văn Hậu (thửa 407 tờ bản đồ 03)</t>
  </si>
  <si>
    <t>Nhà bà Nguyễn Thị Thiều (thửa 455, tờ bản đồ số 02)</t>
  </si>
  <si>
    <t>Nhà bà Nguyễn Thị Phước Hòa (Thửa 318 tờ bản đồ 02)</t>
  </si>
  <si>
    <t>Điều chỉnh điểm cuối: "Lê Hồng Phong đoạn 4" thành Trần Hưng Đạo</t>
  </si>
  <si>
    <t>Điều chỉnh đoạn: "Từ Trường THPT Huỳnh Phúc Kháng đến đường QH Lý Thái Tổ" thành "Từ đường Hùng Vương đến đường Lý Thái Tổ"</t>
  </si>
  <si>
    <t>Khu TĐC phía Tây Nam thị trấn Vạn Giã</t>
  </si>
  <si>
    <t>Khu TĐC Đìa ông Cử, xã Vạn Thắng</t>
  </si>
  <si>
    <t>Chưa hoàn thiện có sở hạ tầng và phê duyệt đưa vào sử dụng</t>
  </si>
  <si>
    <t>Khu dân cư Ruộng Cạn thuộc thôn Phú Cang 2</t>
  </si>
  <si>
    <t>Bổ sung tuyến đường mới theo công văn số 305/UBND-KT ngày 06/08/2025</t>
  </si>
  <si>
    <t>Phường Nha Trang</t>
  </si>
  <si>
    <t xml:space="preserve">PHỤ LỤC 01 - BẢNG GIÁ ĐẤT PHI NÔNG NGHIỆP </t>
  </si>
  <si>
    <t>Phường Nam Nha Trang</t>
  </si>
  <si>
    <t>Xã Đông Khánh Sơn</t>
  </si>
  <si>
    <t>Xã Vạn Thắng</t>
  </si>
  <si>
    <t>Xã Trung Khánh Vĩnh</t>
  </si>
  <si>
    <t>Xã Tây Khánh Vĩnh</t>
  </si>
  <si>
    <t>Xã Nam Khánh Vĩnh</t>
  </si>
  <si>
    <t>Xã Khánh Vĩnh</t>
  </si>
  <si>
    <t>Xã Bắc Khánh Vĩnh</t>
  </si>
  <si>
    <t>Xã Khánh Sơn</t>
  </si>
  <si>
    <t>Xã Vạn Hưng</t>
  </si>
  <si>
    <t>Xã Tu Bông</t>
  </si>
  <si>
    <t>Xã Đại Lãnh</t>
  </si>
  <si>
    <t>Xã Vạn Ninh</t>
  </si>
  <si>
    <t>Xã Suối Hiệp</t>
  </si>
  <si>
    <t>Xã Diên Lâm</t>
  </si>
  <si>
    <t>Xã Diên Lạc</t>
  </si>
  <si>
    <t>Xã Diên Điền</t>
  </si>
  <si>
    <t>Xã Diên Thọ</t>
  </si>
  <si>
    <t>Xã Diên Khánh</t>
  </si>
  <si>
    <t>Xã Suối Dầu</t>
  </si>
  <si>
    <t>Xã Cam Hiệp</t>
  </si>
  <si>
    <t>Xã Cam Lâm</t>
  </si>
  <si>
    <t>Xã Tân Định</t>
  </si>
  <si>
    <t>Xã Hòa Trí</t>
  </si>
  <si>
    <t>Xã Hòa Thắng</t>
  </si>
  <si>
    <t>Xã Bắc Ninh Hòa</t>
  </si>
  <si>
    <t>Xã Nam Ninh Hòa</t>
  </si>
  <si>
    <t>Xã Tây Ninh Hòa</t>
  </si>
  <si>
    <t>Phường Đông Ninh Hòa</t>
  </si>
  <si>
    <t>Phường Ninh Hòa</t>
  </si>
  <si>
    <t>Xã Nam Cam Ranh</t>
  </si>
  <si>
    <t>Phường Ba Ngòi</t>
  </si>
  <si>
    <t>Phường Cam Linh</t>
  </si>
  <si>
    <t>Phường Bắc Cam Ranh</t>
  </si>
  <si>
    <t>Phường Cam Ranh</t>
  </si>
  <si>
    <t>Phường Tây Nha Trang</t>
  </si>
  <si>
    <t>Phường Bắc Nha Trang</t>
  </si>
  <si>
    <t>Tuyến đường dân sinh thôn Nước Nhĩ (Đường bê tông xi măng Xi Ngân đi Xi Da)</t>
  </si>
  <si>
    <t>Từ đất bà Đặng Thị Hoạt (thửa 4, tờ 13) và đất ông Đinh Trung Nghĩa (thửa 155, tờ 13)</t>
  </si>
  <si>
    <t>Đến hết đất ông Cao Hiệp (thửa 62,
tờ 9) và đất bà Mai Thị Hương (thửa
58, tờ 9)</t>
  </si>
  <si>
    <t>Tuyến đường mới bổ sung theo công văn số 74/UBND-BC ngày 22/08/2025</t>
  </si>
  <si>
    <t>Tuyến đường liên xã Cam Tân - Sơn Tân (cũ)</t>
  </si>
  <si>
    <t>xã Vạn Hưng</t>
  </si>
  <si>
    <t>xã Vạn Lương cũ nay là Vạn Ninh</t>
  </si>
  <si>
    <t>xã Vạn Phú cũ nay là Vạn Ninh</t>
  </si>
  <si>
    <t>xã Vạn khánh cũ nay là xã Tu Bông</t>
  </si>
  <si>
    <t>xã Vạn Phước cũ nay là xã Vạn Ninh</t>
  </si>
  <si>
    <t>xã Vạn Thọ cũ nay là xã Đại Lãnh</t>
  </si>
  <si>
    <t>xã Đại Lãnh</t>
  </si>
  <si>
    <t>xã Vạn Thắng</t>
  </si>
  <si>
    <t>xã Vạn Thọ và Vạn Thạn cũ nay là xã Đại Lãnh</t>
  </si>
  <si>
    <t>xã Vạn Thạnh cũ nay là xã Đại Lãnh</t>
  </si>
  <si>
    <t xml:space="preserve">ĐẤT Ở VEN TRỤC GIAO THÔNG CHÍNH </t>
  </si>
  <si>
    <t>ĐẤT Ở VEN TRỤC GIAO THÔNG CHÍNH</t>
  </si>
  <si>
    <t>Đông Khánh sơn</t>
  </si>
  <si>
    <t>Khánh Sơn</t>
  </si>
  <si>
    <t>Tây Khánh Sơn</t>
  </si>
  <si>
    <t>Khánh Vĩnh</t>
  </si>
  <si>
    <t>Tây Khánh Vĩnh, Trung Khánh Vĩnh, Bắc Khách Vĩnh</t>
  </si>
  <si>
    <t>Bắc Khánh Vĩnh, Tây Khánh Vĩnh</t>
  </si>
  <si>
    <t>Khánh Vĩnh, Nam Khánh Vĩnh, Tây Khánh Vĩnh</t>
  </si>
  <si>
    <t>Bắc Khánh Vĩnh, Trung Khánh Vĩnh</t>
  </si>
  <si>
    <t>Trung Khánh Vĩnh</t>
  </si>
  <si>
    <t>TỈNH LỘ 8B</t>
  </si>
  <si>
    <t xml:space="preserve">PHỤ LỤC 40 - BẢNG GIÁ ĐẤT PHI NÔNG NGHIỆP </t>
  </si>
  <si>
    <t xml:space="preserve">PHỤ LỤC 39 - BẢNG GIÁ ĐẤT PHI NÔNG NGHIỆP </t>
  </si>
  <si>
    <t xml:space="preserve">PHỤ LỤC 38 - BẢNG GIÁ ĐẤT PHI NÔNG NGHIỆP </t>
  </si>
  <si>
    <t xml:space="preserve">PHỤ LỤC 36 - BẢNG GIÁ ĐẤT PHI NÔNG NGHIỆP </t>
  </si>
  <si>
    <t xml:space="preserve">PHỤ LỤC 35 - BẢNG GIÁ ĐẤT PHI NÔNG NGHIỆP </t>
  </si>
  <si>
    <t xml:space="preserve">PHỤ LỤC 34 - BẢNG GIÁ ĐẤT PHI NÔNG NGHIỆP </t>
  </si>
  <si>
    <t xml:space="preserve">PHỤ LỤC 33 - BẢNG GIÁ ĐẤT PHI NÔNG NGHIỆP </t>
  </si>
  <si>
    <t xml:space="preserve">PHỤ LỤC 32 - BẢNG GIÁ ĐẤT PHI NÔNG NGHIỆP </t>
  </si>
  <si>
    <t xml:space="preserve">PHỤ LỤC 31 - BẢNG GIÁ ĐẤT PHI NÔNG NGHIỆP </t>
  </si>
  <si>
    <t xml:space="preserve">PHỤ LỤC 29 - BẢNG GIÁ ĐẤT PHI NÔNG NGHIỆP </t>
  </si>
  <si>
    <t xml:space="preserve">PHỤ LỤC 28 - BẢNG GIÁ ĐẤT PHI NÔNG NGHIỆP </t>
  </si>
  <si>
    <t xml:space="preserve">PHỤ LỤC 26 - BẢNG GIÁ ĐẤT PHI NÔNG NGHIỆP </t>
  </si>
  <si>
    <t xml:space="preserve">PHỤ LỤC 25 - BẢNG GIÁ ĐẤT PHI NÔNG NGHIỆP </t>
  </si>
  <si>
    <t xml:space="preserve">PHỤ LỤC 24 - BẢNG GIÁ ĐẤT PHI NÔNG NGHIỆP </t>
  </si>
  <si>
    <t xml:space="preserve">PHỤ LỤC 23 - BẢNG GIÁ ĐẤT PHI NÔNG NGHIỆP </t>
  </si>
  <si>
    <t xml:space="preserve">PHỤ LỤC 22 - BẢNG GIÁ ĐẤT PHI NÔNG NGHIỆP </t>
  </si>
  <si>
    <t xml:space="preserve">PHỤ LỤC 21 - BẢNG GIÁ ĐẤT PHI NÔNG NGHIỆP </t>
  </si>
  <si>
    <t xml:space="preserve">PHỤ LỤC 20 - BẢNG GIÁ ĐẤT PHI NÔNG NGHIỆP </t>
  </si>
  <si>
    <t xml:space="preserve">PHỤ LỤC 19 - BẢNG GIÁ ĐẤT PHI NÔNG NGHIỆP </t>
  </si>
  <si>
    <t xml:space="preserve">PHỤ LỤC 18 - BẢNG GIÁ ĐẤT PHI NÔNG NGHIỆP </t>
  </si>
  <si>
    <t xml:space="preserve">PHỤ LỤC 17 - BẢNG GIÁ ĐẤT PHI NÔNG NGHIỆP </t>
  </si>
  <si>
    <t xml:space="preserve">PHỤ LỤC 16 - BẢNG GIÁ ĐẤT PHI NÔNG NGHIỆP </t>
  </si>
  <si>
    <t xml:space="preserve">PHỤ LỤC 15 - BẢNG GIÁ ĐẤT PHI NÔNG NGHIỆP </t>
  </si>
  <si>
    <t xml:space="preserve">PHỤ LỤC 14 - BẢNG GIÁ ĐẤT PHI NÔNG NGHIỆP </t>
  </si>
  <si>
    <t xml:space="preserve">PHỤ LỤC 13 - BẢNG GIÁ ĐẤT PHI NÔNG NGHIỆP </t>
  </si>
  <si>
    <t xml:space="preserve">PHỤ LỤC 12 - BẢNG GIÁ ĐẤT PHI NÔNG NGHIỆP </t>
  </si>
  <si>
    <t xml:space="preserve">PHỤ LỤC 11 - BẢNG GIÁ ĐẤT PHI NÔNG NGHIỆP </t>
  </si>
  <si>
    <t xml:space="preserve">PHỤ LỤC 10 - BẢNG GIÁ ĐẤT PHI NÔNG NGHIỆP </t>
  </si>
  <si>
    <t xml:space="preserve">PHỤ LỤC 09 - BẢNG GIÁ ĐẤT PHI NÔNG NGHIỆP </t>
  </si>
  <si>
    <t xml:space="preserve">PHỤ LỤC 08 - BẢNG GIÁ ĐẤT PHI NÔNG NGHIỆP </t>
  </si>
  <si>
    <t xml:space="preserve">PHỤ LỤC 07 - BẢNG GIÁ ĐẤT PHI NÔNG NGHIỆP </t>
  </si>
  <si>
    <t xml:space="preserve">PHỤ LỤC 06 - BẢNG GIÁ ĐẤT PHI NÔNG NGHIỆP </t>
  </si>
  <si>
    <t xml:space="preserve">PHỤ LỤC 05 - BẢNG GIÁ ĐẤT PHI NÔNG NGHIỆP </t>
  </si>
  <si>
    <t xml:space="preserve">PHỤ LỤC 04 - BẢNG GIÁ ĐẤT PHI NÔNG NGHIỆP </t>
  </si>
  <si>
    <t xml:space="preserve">PHỤ LỤC 03 - BẢNG GIÁ ĐẤT PHI NÔNG NGHIỆP </t>
  </si>
  <si>
    <t xml:space="preserve">PHỤ LỤC 02 - BẢNG GIÁ ĐẤT PHI NÔNG NGHIỆP </t>
  </si>
  <si>
    <t xml:space="preserve">Một phần thôn ở phía Tây, trên đường sắt Bắc-Nam </t>
  </si>
  <si>
    <t>Một phần của thôn Lập định 1, ở phía Tây trên đường sắt Bắc-Nam</t>
  </si>
  <si>
    <t>Xã Cam An</t>
  </si>
  <si>
    <t xml:space="preserve">PHỤ LỤC 30 - BẢNG GIÁ ĐẤT PHI NÔNG NGHIỆP </t>
  </si>
  <si>
    <r>
      <t xml:space="preserve">Điều chỉnh đoạn đường: "Từ Đại lộ Nguyễn Tất Thành đến ngã 3 chợ Chiều" thành "Đường Thái Khang (điểm đầu đường số 37 (quy hoạch) đến Ngã 3 cầu Phước Toàn (đường số 8 quy hoạch))" theo CV số </t>
    </r>
    <r>
      <rPr>
        <i/>
        <sz val="13"/>
        <color theme="1"/>
        <rFont val="Times New Roman"/>
        <family val="1"/>
      </rPr>
      <t>t</t>
    </r>
    <r>
      <rPr>
        <sz val="13"/>
        <color theme="1"/>
        <rFont val="Times New Roman"/>
        <family val="1"/>
      </rPr>
      <t>heo Công văn số 1038/UBND-KTHTĐT ngày 08/09/2025</t>
    </r>
  </si>
  <si>
    <r>
      <t xml:space="preserve">Đề xuất đổi tên "Đường liên thôn Thuận Lợi - Hà Liên: BT nhựa, nền 8m, mặt 3,5m" thành đường </t>
    </r>
    <r>
      <rPr>
        <b/>
        <sz val="13"/>
        <color theme="1"/>
        <rFont val="Times New Roman"/>
        <family val="1"/>
      </rPr>
      <t>An Phước</t>
    </r>
    <r>
      <rPr>
        <sz val="13"/>
        <color theme="1"/>
        <rFont val="Times New Roman"/>
        <family val="1"/>
      </rPr>
      <t xml:space="preserve"> theo Nghị quyết số 68/NQ-HĐND ngày 25/6/2025</t>
    </r>
  </si>
  <si>
    <r>
      <t xml:space="preserve">Đề xuất đổi tên: "Đường BTXM (TDP Thuận Lợi) (Đề xuất TĐ: Bình Khang)" thành đường </t>
    </r>
    <r>
      <rPr>
        <b/>
        <sz val="13"/>
        <color theme="1"/>
        <rFont val="Times New Roman"/>
        <family val="1"/>
      </rPr>
      <t>Nguyễn Phúc Tần theo Nghị quyết số 68/NQ-HĐND ngày 25/6/2025</t>
    </r>
  </si>
  <si>
    <r>
      <t xml:space="preserve">Đề xuất đổi tên: "Đường BTXM (TDP Mỹ Trạch)" thành đường </t>
    </r>
    <r>
      <rPr>
        <b/>
        <sz val="13"/>
        <color theme="1"/>
        <rFont val="Times New Roman"/>
        <family val="1"/>
      </rPr>
      <t xml:space="preserve">Nguyễn Phước </t>
    </r>
    <r>
      <rPr>
        <sz val="13"/>
        <color theme="1"/>
        <rFont val="Times New Roman"/>
        <family val="1"/>
      </rPr>
      <t>theo Nghị quyết số 68/NQ-HĐND ngày 25/6/2025</t>
    </r>
  </si>
  <si>
    <r>
      <t xml:space="preserve">Đề xuất đổi tên: "Đường BTXM (TDP Hậu Phước)" thành đường </t>
    </r>
    <r>
      <rPr>
        <b/>
        <sz val="13"/>
        <color theme="1"/>
        <rFont val="Times New Roman"/>
        <family val="1"/>
      </rPr>
      <t>Phan Thị Đợt</t>
    </r>
    <r>
      <rPr>
        <sz val="13"/>
        <color theme="1"/>
        <rFont val="Times New Roman"/>
        <family val="1"/>
      </rPr>
      <t xml:space="preserve"> </t>
    </r>
    <r>
      <rPr>
        <b/>
        <sz val="13"/>
        <color theme="1"/>
        <rFont val="Times New Roman"/>
        <family val="1"/>
      </rPr>
      <t>theo Nghị quyết số 68/NQ-HĐND ngày 25/6/2025</t>
    </r>
  </si>
  <si>
    <r>
      <t xml:space="preserve">Đề xuất đổi tên: "Đường BTXM (TDP Thuận Lợi)" thành đường </t>
    </r>
    <r>
      <rPr>
        <b/>
        <sz val="13"/>
        <color theme="1"/>
        <rFont val="Times New Roman"/>
        <family val="1"/>
      </rPr>
      <t>Anh Đức</t>
    </r>
    <r>
      <rPr>
        <sz val="13"/>
        <color theme="1"/>
        <rFont val="Times New Roman"/>
        <family val="1"/>
      </rPr>
      <t xml:space="preserve"> theo Nghị quyết số 68/NQ-HĐND ngày 25/6/2025</t>
    </r>
  </si>
  <si>
    <t xml:space="preserve">PHỤ LỤC 37 - BẢNG GIÁ ĐẤT PHI NÔNG NGHIỆP </t>
  </si>
  <si>
    <t xml:space="preserve">Địa bàn Khánh Hòa (cũ) </t>
  </si>
  <si>
    <t xml:space="preserve">Từ UBND xã Diên Xuân (cũ) và Hợp tác xã nông nghiệp Diên Xuân </t>
  </si>
  <si>
    <t>Từ Cầu bản Bắc Sông Giang (Cầu Khánh Trung) địa bàn Khánh Trung</t>
  </si>
  <si>
    <t>Cầu Bản Bắc Sông Giang (Cầu Khánh Trung) địa bàn Khánh Trung cũ</t>
  </si>
  <si>
    <t>(Kèm theo Báo cáo thuyết minh số 28_03/2025/BC-E.AFA ngày 15/10/2025 )</t>
  </si>
  <si>
    <t>tăng 10% so với giá đất 2025</t>
  </si>
  <si>
    <t xml:space="preserve">Giá đất nông nghiệp: </t>
  </si>
  <si>
    <t>đồng/m2</t>
  </si>
  <si>
    <t>Giá đất phi nông nghiệp</t>
  </si>
  <si>
    <t xml:space="preserve"> ĐẤT THƯƠNG MẠI, DỊCH VỤ VÀ ĐẤT SẢN XUẤT, KINH DOANH PHI NÔNG NGHIỆP (TRỪ ĐẤT THƯƠNG MẠI, DỊCH VỤ)</t>
  </si>
  <si>
    <t>Giá đất thương mại, dịch vụ bằng 80% giá đất ở cùng vị trí tương ứng quy định tại các bảng giá đất phi nông nghiệp này.</t>
  </si>
  <si>
    <t>Giá đất sản xuất, kinh doanh phi nông nghiệp (trừ đất thương mại, dịch vụ) bằng 60% giá đất ở cùng vị trí tương ứng quy định tại các bảng giá đất phi nông nghiệp này.</t>
  </si>
  <si>
    <t>LOẠI ĐẤT</t>
  </si>
  <si>
    <t>Vị trí  2</t>
  </si>
  <si>
    <t>Đất trồng cây hàng năm</t>
  </si>
  <si>
    <t>Đất trồng cây lâu năm</t>
  </si>
  <si>
    <t>Đất nuôi trồng thủy sản</t>
  </si>
  <si>
    <t>Đất rừng sản xuất</t>
  </si>
  <si>
    <t>Đất  rừng phòng hộ, rừng đặc dụng</t>
  </si>
  <si>
    <t>Đất làm muối</t>
  </si>
  <si>
    <t>ĐVT: đồng/m2</t>
  </si>
  <si>
    <t>Một số khu vực có vị trí đặc biệt, giá đất nông nghiệp áp dụng theo bảng giá này và nhân thêm các hệ số điều chỉnh theo quy định Bảng giá đất 2025</t>
  </si>
  <si>
    <t>tăng 10% so với 2025</t>
  </si>
  <si>
    <t>tăng 10% so 2025</t>
  </si>
  <si>
    <t>giữ nguyên</t>
  </si>
  <si>
    <t>giữ nguyên như 2025</t>
  </si>
  <si>
    <t>Xã Tây Khánh Sơn</t>
  </si>
  <si>
    <t xml:space="preserve">PHỤ LỤC BẢNG GIÁ ĐẤT NÔNG NGHIỆP </t>
  </si>
  <si>
    <t>Thửa 08 tờ 34</t>
  </si>
  <si>
    <t xml:space="preserve">Địa bàn Vạn Thắng </t>
  </si>
  <si>
    <t>Thôn Quảng Hội 2</t>
  </si>
  <si>
    <t>Thôn Quảng Hội 1</t>
  </si>
  <si>
    <t>Khu tái định cư Đìa Ông Cử, thôn Quảng Hội 2</t>
  </si>
  <si>
    <t>Đường N2 (QH 13m)</t>
  </si>
  <si>
    <t>Đường N1, D1, D1A, N3, D2 (QH 7m)</t>
  </si>
  <si>
    <t>Khu tái định cư Vạn Thắng, thôn Tân Dân 1</t>
  </si>
  <si>
    <t>Đường Nguyễn Huệ (QH 26m)</t>
  </si>
  <si>
    <t>Đường QH 50m</t>
  </si>
  <si>
    <t>Đường QH 44m</t>
  </si>
  <si>
    <t>Đường QH 36m</t>
  </si>
  <si>
    <t>Đường QH 29m</t>
  </si>
  <si>
    <t>Đường liên xã Ba Cụm Bắc - Sơn Trung (cũ): Từ ngã ba đường, liên xã Sơn Trung (cũ), thôn Tà Nĩa</t>
  </si>
  <si>
    <t>Cầu A Thi</t>
  </si>
  <si>
    <t>Các tuyến đường còn lại thuộc thôn Tà Nĩa, thôn Ma O và thôn Chi Chay</t>
  </si>
  <si>
    <t>Thôn Nước Ngọt</t>
  </si>
  <si>
    <t>Điều chỉnh giá theo CV số 896 ngày 31/10/2025</t>
  </si>
  <si>
    <t>Điều chỉnh theo công văn số 896/UBND ngày 31/10/2025</t>
  </si>
  <si>
    <t>Đoạn từ giáp ranh phường Ba Ngòi (xã Cam Phước Đông cũ)</t>
  </si>
  <si>
    <t>cầu Đồng Lát 1</t>
  </si>
  <si>
    <t>Trường THCS Trần Quang Khải</t>
  </si>
  <si>
    <t>Ngã ba đường tránh Hồ Tà Rục</t>
  </si>
  <si>
    <t>Từ giáp ranh xã Cam Lâm (xã Cam Hiệp Nam cũ)</t>
  </si>
  <si>
    <t>UBND xã Cam An (UBND xã Cam An Bắc cũ)</t>
  </si>
  <si>
    <t xml:space="preserve">Từ UBND xã Cam An </t>
  </si>
  <si>
    <t>Nhà bà Nguyễn Thị Lệ Trang</t>
  </si>
  <si>
    <t>Bổ sung theo Công văn số 1678/UBND-KT ngày 30/10/2025</t>
  </si>
  <si>
    <t>Điều chỉnh theo Công văn số794/UBND-KT ngày 31/10/2025</t>
  </si>
  <si>
    <t>Đường Bê tông Quảng hội từ Nguyễn Huệ (thửa 505 tờ 50)</t>
  </si>
  <si>
    <t>Bổ sung theo Công văn số794/UBND-KT ngày 31/10/2025</t>
  </si>
  <si>
    <t>Từ Hương lộ 39 cầu Bà Nên đi thôn Xuân Phú 2 (nhà ông Minh)</t>
  </si>
  <si>
    <t>Đổi tên theo CV số 1283/UBND ngày 31/10/2025</t>
  </si>
  <si>
    <t>Từ giáp ranh xã Diên Khánh với xã Suối Hiệp</t>
  </si>
  <si>
    <t>Nhà máy bao bì Hiệp Hưng</t>
  </si>
  <si>
    <t>Bổ sung theo CV số 1283/UBND ngày 31/10/2025</t>
  </si>
  <si>
    <t>Bổ sung theo CV số 1727/UBND ngày 31/10/2025</t>
  </si>
  <si>
    <t>Khu dân cư Hội Khánh Đông (Địa bàn Vạn Khánh (cũ))</t>
  </si>
  <si>
    <t>Khu tái định cư Vạn Thắng</t>
  </si>
  <si>
    <t>Bổ sung theo CV số 1286/UBND-KT ngày 31/10/2025</t>
  </si>
  <si>
    <t>Điều chỉnh giá đất theo CV số 2492/BND-KT ngày 31/10/2025</t>
  </si>
  <si>
    <t>Các tuyến đường nội bộ trong khu phân lô, tách thửa của hộ gia đình, cá nhân</t>
  </si>
  <si>
    <t>Cầu bà Nhu</t>
  </si>
  <si>
    <t>Điều chỉnh theo CV số 170/BC-UBND ngày 03/11/2025</t>
  </si>
  <si>
    <t>Đường từ cầu bà Nhu</t>
  </si>
  <si>
    <t>Cầu Vườn Đình - đoạn nhánh qua nhà ông Đỗ Chơn</t>
  </si>
  <si>
    <t xml:space="preserve">Cầu Vườn Đình (đến nhà ông Nhơn) </t>
  </si>
  <si>
    <t>Đường từ Cầu Vườn Đình (thửa 818 tờ 60)</t>
  </si>
  <si>
    <t>Bổ sung  theo CV số 170/BC-UBND ngày 03/11/2025</t>
  </si>
  <si>
    <t>Mốc Ba (thửa 315, 491 tờ 61)</t>
  </si>
  <si>
    <t>Từ giáp Quốc lộ 1A</t>
  </si>
  <si>
    <t>Giáp ranh xã Ninh Sơn (cũ)</t>
  </si>
  <si>
    <t>Đường giao thông đi Nhà máy đóng tàu STX</t>
  </si>
  <si>
    <t xml:space="preserve">Đoạn qua địa bàn Ninh Sơn cũ </t>
  </si>
  <si>
    <t>Vũng Ngán (thuộc Hòn Tre)</t>
  </si>
  <si>
    <t>Tuyến dường mới theo công văn số 1551/PKT ngày 03/11/2025</t>
  </si>
  <si>
    <t>Điều chỉnh theo cv số 2165/UBND ngày 30/10/2025</t>
  </si>
  <si>
    <t>Từ giáp ranh xã Sơn Hiệp (cũ)</t>
  </si>
  <si>
    <t>Giáp cầu Sơn Bình (cũ)</t>
  </si>
  <si>
    <t xml:space="preserve">Đường Ven sông Tô Hạp </t>
  </si>
  <si>
    <t>Cầu Sơn Trung (Nhà thiếu nhi)</t>
  </si>
  <si>
    <t>Ngã ba giáp với đường Lê Duẩn (Cầu Huyện đội)</t>
  </si>
  <si>
    <t>Giáp đầu Cầu treo (nhà bà Bông)</t>
  </si>
  <si>
    <t>Ngã ba giáp với đường Tỉnh lộ 9 (Chùa Khánh Sơn)</t>
  </si>
  <si>
    <t>Bổ sung tuyến đường mới theo CV số 312/UBND và 1355/UBND ngày 29/10/2025</t>
  </si>
  <si>
    <t>Điều chỉnh theo CV số 799/UBND ngày 06/11/2025</t>
  </si>
  <si>
    <t>Cầu Chợ Mới</t>
  </si>
  <si>
    <t>Từ Cầu Chợ Mới</t>
  </si>
  <si>
    <t>Đường Trần Hữu Duyệt thuộc Khu đô thị Vĩnh Điềm Trung</t>
  </si>
  <si>
    <t>Do có cầu vượt</t>
  </si>
  <si>
    <t>Khu tái định cư Vĩnh Hiệp cũ và Vĩnh Trung cũ</t>
  </si>
  <si>
    <t>Hết Tịnh xá Ngọc Trang cộng thêm 100m</t>
  </si>
  <si>
    <t>Hương lộ 45 (Lương Định Của)</t>
  </si>
  <si>
    <t>Đường Trần Hữu Duyệt (đường A1)</t>
  </si>
  <si>
    <t>Đường Hoàng Cầm (đường A2)</t>
  </si>
  <si>
    <t xml:space="preserve">Đường quy hoạch 10m tiếp giáp Quốc lộ 26B </t>
  </si>
  <si>
    <t>Ap dụng theo giá đất ven trục giao thông chính</t>
  </si>
  <si>
    <t xml:space="preserve">Khu đô thị mới Phước Long (bao gồm khu tái định cư) </t>
  </si>
  <si>
    <t>Giáp xã Cam Hải Đông cũ</t>
  </si>
  <si>
    <t xml:space="preserve">Từ đường Tỉnh lộ (UBND xã) (thửa 182 tờ bản đồ số 20) </t>
  </si>
  <si>
    <t xml:space="preserve">Các lô giáp đường Phạm Văn Đồng </t>
  </si>
  <si>
    <t>Áp dụng theo giá đất đường Phạm Văn Đồng</t>
  </si>
  <si>
    <t>Từ giáp địa phận huyện Diên Khánh cũ</t>
  </si>
  <si>
    <t>Giáp thị xã Ninh Hòa cũ</t>
  </si>
  <si>
    <t>Đường QH 21m</t>
  </si>
  <si>
    <t>ĐƯỜNG SỐ 3 (địa bàn Cam Thành Nam cũ)</t>
  </si>
  <si>
    <t>ĐƯỜNG SỐ 16 (địa bàn Cam Thành Nam cũ)</t>
  </si>
  <si>
    <t>Đường xóm Hốc Gia (điểm đầu nhà đất ông Nguyễn Xuân Quý)</t>
  </si>
  <si>
    <t>Điều cuối tại nhà ông Nguyễn Khắc Hiếu</t>
  </si>
  <si>
    <t>Nhà bà Lê Thị Kim Loan</t>
  </si>
  <si>
    <t>Điều chỉnh tên "Thôn" thành "Tổ dân phố" Theo công văn số 908/UBND ngày 15/08/2025</t>
  </si>
  <si>
    <t>Khu quy hoạch dân cư Bắc phường Ninh Hiệp cũ (Khu QH dân cư Bắc Thị trấn)</t>
  </si>
  <si>
    <t>Đoạn đường từ nhà ông Sáu Trừ đến nhà ông Nguyễn Nhứt</t>
  </si>
  <si>
    <t>Khu tái định cư Xuân Đông</t>
  </si>
  <si>
    <t>Bổ sung Khu TĐC theo CV số 1602/UBND-KT ngày 29/10/2025</t>
  </si>
  <si>
    <t>Đường QH lộ giới 12m</t>
  </si>
  <si>
    <t>Đường QH lộ giới 12m trở xuống</t>
  </si>
  <si>
    <t>Đường QH rộng 10 m đến 13m</t>
  </si>
  <si>
    <t>Khu tái định cư S1</t>
  </si>
  <si>
    <t>Từ hết Trường THCS Hoàng Hoa Thám (xã Cam An Nam cũ)</t>
  </si>
  <si>
    <t>Từ Cầu Đồng Lát 1</t>
  </si>
  <si>
    <t>Từ Trường THCS Trần Quang Khải</t>
  </si>
  <si>
    <t>Cổng vào Nhà máy Thủy tinh</t>
  </si>
  <si>
    <t>Đổi tên đường theo Công văn số 1983/UBND-KTHTĐT ngày 27/10/2025</t>
  </si>
  <si>
    <t>Đường Trần Tế Xương</t>
  </si>
  <si>
    <t>Đường Thế Lữ</t>
  </si>
  <si>
    <t>Đường Hoàng Việt</t>
  </si>
  <si>
    <t>Đường Tô Ngọc Vân</t>
  </si>
  <si>
    <t>Khu tái định cư Phú Thọ 2</t>
  </si>
  <si>
    <t>Đường Quy hoạch 2 rộng 24m</t>
  </si>
  <si>
    <t>Bổ sung tuyến đường mới
Theo công văn số 1163/UBND ngày 03/10/2025</t>
  </si>
  <si>
    <t>Đường Quy hoạch 3 rộng 13m</t>
  </si>
  <si>
    <t>Các đường N1, N5, N6 rộng 10m</t>
  </si>
  <si>
    <t>Tăng 10%</t>
  </si>
  <si>
    <t>Ngã ba đường Mỹ Thanh - Cam Lập</t>
  </si>
  <si>
    <t>Từ Ngã ba đường Mỹ Thanh - Cam Lập</t>
  </si>
  <si>
    <t>Thôn Sông Cạn Tây</t>
  </si>
  <si>
    <t>Bổ sung theo Công văn số 794/UBND-KT ngày 31/10/2025</t>
  </si>
  <si>
    <t>Từ Quốc lộ 1A Vạn Bình</t>
  </si>
  <si>
    <t>Đường Nguyễn Huệ - Vạn Thắng (đường liên xã Vạn Bình - Vạn Thắng)</t>
  </si>
  <si>
    <t>Chỉnh lại theo Vb số 2061/UBND ngày 05/11/2025 của UBND phường Ninh Hòa</t>
  </si>
  <si>
    <t xml:space="preserve">Vb số 2252/KHH-CNTK ngày 31/10/2025 của Thuế </t>
  </si>
  <si>
    <t>Tân An (địa bàn Phước Hải cũ)</t>
  </si>
  <si>
    <t xml:space="preserve">Đường quy hoạch rộng 13m </t>
  </si>
  <si>
    <t>Các lô tiếp giáp đường Nguyễn Tất Thành</t>
  </si>
  <si>
    <t xml:space="preserve">Áp theo giá đất đường Nguyễn Tất Thành </t>
  </si>
  <si>
    <t>Đại lộ Võ Nguyên Giáp</t>
  </si>
  <si>
    <t>Từ cổng Nhà máy dăm bào (Xí nghiệp Giấy Cam Ranh) (thửa 20, tờ 8)</t>
  </si>
  <si>
    <t>Tách đoạn Theo công văn số 333/UBND-KT ngày 01/08/2025</t>
  </si>
  <si>
    <t>QUỐC LỘ 26B (đoạn qua các xã)</t>
  </si>
  <si>
    <t xml:space="preserve">Giáp Quốc lộ 26B </t>
  </si>
  <si>
    <t>Hết tuyến</t>
  </si>
  <si>
    <t>Giáp Chi nhánh Ngân hàng nông nghiệp Ninh Diêm và Bưu điện Ninh Diêm</t>
  </si>
  <si>
    <t>Khu vực khó khăn, tính bằng 80% giá đất khu vực 2</t>
  </si>
  <si>
    <t>Từ phía Đông cầu Siêu đến Ngã ba Gò Thổ Mộ</t>
  </si>
  <si>
    <t>Từ phía tây cầu Siêu đến Đường Tỉnh lộ 5</t>
  </si>
  <si>
    <t>khu vực khó khăn, tính bằng 80% giá đất khu vực 2</t>
  </si>
  <si>
    <t>Thôn Tam Ích, thôn Tân Thủy và những vị trí còn lại của các thôn: Mỹ Lợi, Tân Khê, Vạn Khê, Phong Thạnh và Ninh Đức</t>
  </si>
  <si>
    <t>Giá Đất phi nông nghiệp</t>
  </si>
  <si>
    <t>Dưới 20m</t>
  </si>
  <si>
    <t xml:space="preserve">Đường quy hoạch 20m </t>
  </si>
  <si>
    <t>Những vị trí còn lại của Tổ dân phố Hội Phú Nam 2</t>
  </si>
  <si>
    <t>khu vực khó khăn, tính bằng 90% giá đất khu vực 2</t>
  </si>
  <si>
    <t>Những vị trí còn lại của các thôn : Phú văn, Thạch Định, Vĩnh Thạnh, Mông Phú, Quảng Cư, Tân Ninh, và Phú Sơn</t>
  </si>
  <si>
    <t xml:space="preserve">Khu dân cư Bến Ghe </t>
  </si>
  <si>
    <t>Những vị trí còn lại của các thôn</t>
  </si>
  <si>
    <t>Đổi "Thôn" thành "tổ dân phố"
Điều chỉnh giá đất theo vb 2252 của Thuế</t>
  </si>
  <si>
    <t>Điều chỉnh giá đất theo vb 2252 của Thuế</t>
  </si>
  <si>
    <t>Các thôn: Phú Gia, thôn Hoà Thiện 1, thôn Hoà Thiện 2 (Khu vực khó khăn tính bằng 80% giá đất khu vực 2)</t>
  </si>
  <si>
    <t>Thôn Xuân Mỹ và những vị trí còn lại của các thôn : Ninh Điền, Xuân Phong và Lạc Ninh (Khu vực khó khăn tính bằng 80% giá đất khu vực 2)</t>
  </si>
  <si>
    <t>Điều chỉnh giá đất theo vb 2252 của Thuế, bỏ quy định khu vực khó khăn</t>
  </si>
  <si>
    <t>Điều chỉnh giá đất theo CV số 2252 của Thuế</t>
  </si>
  <si>
    <t>Điều chỉnh đoạn theo CV số 2252 của Thuế</t>
  </si>
  <si>
    <t>Thôn Ngũ Mỹ (khu vực khó khăn, tính bằng 80% giá đất khu vực 2</t>
  </si>
  <si>
    <t>Bỏ quy định khó khăn và Điều chỉnh giá đất theo CV số 2252/KHH-CNTK ngày 31/10/2025 của Thuế</t>
  </si>
  <si>
    <t>Các khu vực nằm ngoài khu vực nằm giữa đường Quốc lộ 1A và Quốc lộ 1 cũ</t>
  </si>
  <si>
    <t>Từ Cầu Lò Than</t>
  </si>
  <si>
    <t>Từ giáp ranh địa bàn Cam Phước Đông, Cam Ranh cũ</t>
  </si>
  <si>
    <t>Từ nhà ông Nguyễn Thành Đạt</t>
  </si>
  <si>
    <t>Giáp thửa đất tiếp giáp đường Đinh Tiên Hoàng về hướng Quốc lộ 1A</t>
  </si>
  <si>
    <t>Giáp thửa đất tiếp giáp đường Đinh Tiên Hoàng về hướng địa bàn Cam Hải Đông cũ.</t>
  </si>
  <si>
    <t>Từ Ngã ba Lập Định - Suối Môn đến Hồ Cam Ranh</t>
  </si>
  <si>
    <t>Phía nam cầu Mới</t>
  </si>
  <si>
    <t>Phía Bắc cầu Mới</t>
  </si>
  <si>
    <t>Giáp ranh xã Diên Phú (quán Hai Dung) và xã Diên Điền (cũ)</t>
  </si>
  <si>
    <t>Điều chỉnh Đường Lê Thánh Tôn đoạn từ Nguyễn Trãi ( nhà ông Tranh) đến Trịnh Phong ( Cổng Tiền) thành tên: Đường Lê Thánh Tôn đoạn từ Nguyễn Trãi ( nhà ông Tranh) – dọc bên trong Thành Cổ Diên Khánh Theo công văn số 73/BC-UBND ngày 22/08/2025</t>
  </si>
  <si>
    <t>Đường Hùng Vương (Quốc lộ 1A - phía bắc cầu Mới)</t>
  </si>
  <si>
    <t xml:space="preserve">Từ cầu Thành (chạy dọc sông Cái) - đường Hà Huy Tập </t>
  </si>
  <si>
    <t>Qua đường Văn Miếu đến giáp xã Diên Sơn</t>
  </si>
  <si>
    <t>Nguyễn Trãi (nhà bà Hoài)</t>
  </si>
  <si>
    <t>Các lô tiếp giáp đường số 2, đường số 3, đường số 4</t>
  </si>
  <si>
    <t>Các lô còn lại tiếp giáp đường số 2, đường số 3 và đường số 4</t>
  </si>
  <si>
    <t>*Các tuyến đường quy hoạch thuộc Khu dân cư Phú Ân Nam 2 (nhánh rẽ đường 23/10 đoạn từ Từ ngã tư thông tin cũ đến hết địa phận xã Diên An (cũ) (giáp ranh xã Diên An và thị trấn Diên Khánh (cũ) (xưởng tôn Thành Dũng)</t>
  </si>
  <si>
    <t>(Kèm theo Nghị quyết số      /2025/NQ-HĐND ngày ... tháng ... năm 2025 của HĐND tỉnh Khánh Hòa)</t>
  </si>
  <si>
    <t>Đến hết đất ông Miên (thửa 43, tờ 29) và ông Hai (thửa 25, tờ 29)</t>
  </si>
  <si>
    <t>Đến hết đất bà Nhịn (thửa 06, tờ 41) và ông Y Nam (thửa 01, tờ 41)</t>
  </si>
  <si>
    <t>Đến hết đất ông Y Trin (thửa 12, tờ 63) và bà H Lam (thửa 13, tờ 63)</t>
  </si>
  <si>
    <t>Đến hết đất ông Y Klu (thửa 04, tờ 27) và ông Y Nghề (thửa 09, tờ 20)</t>
  </si>
  <si>
    <t>Đến hết đất ông Thụ (thửa 56, tờ 29) và ông Sơn (thửa 68, tờ 29)</t>
  </si>
  <si>
    <t>Đến hết đất ông Y Hanh (thửa 131, tờ 26) và ông Y B Lý (thửa 145, tờ 26)</t>
  </si>
  <si>
    <t>Cầu Tràn, hết đất ông Thuyền (thửa 23,tờ 21)</t>
  </si>
  <si>
    <t>đất ông Hoàng Văn Thuận (thửa 48 tờ 11)</t>
  </si>
  <si>
    <t>Đoạn đi qua địa bàn Khánh Hiệp cũ</t>
  </si>
  <si>
    <t>Giá đất</t>
  </si>
  <si>
    <t>Ngã ba đường, hết đất bà Nhi (thửa 140, tờ BĐ 13) và ông Hân (thửa 110, tờ BĐ 13)</t>
  </si>
  <si>
    <t>Ngã tư, từ đất ông Lôi (thửa 134, tờ 15) và bà Điên (thửa đất số 133, tờ BĐ 15)</t>
  </si>
  <si>
    <t>Ngã tư, từ đất ông Diên (thửa số 141, tờ BĐ 15) và thửa đất số 24, tờ BĐ 09</t>
  </si>
  <si>
    <t>Hết thôn Bố Lang (km 42)</t>
  </si>
  <si>
    <r>
      <t xml:space="preserve">Ngã tư Bốt Bà Lá - Tỉnh lộ 2, qua </t>
    </r>
    <r>
      <rPr>
        <sz val="13"/>
        <color rgb="FFFF0000"/>
        <rFont val="Times New Roman"/>
        <family val="1"/>
      </rPr>
      <t>địa bàn</t>
    </r>
    <r>
      <rPr>
        <sz val="13"/>
        <color theme="1"/>
        <rFont val="Times New Roman"/>
        <family val="1"/>
      </rPr>
      <t xml:space="preserve"> Diên Phước và Diên Hòa (cũ)</t>
    </r>
  </si>
  <si>
    <r>
      <t xml:space="preserve">Giáp ranh </t>
    </r>
    <r>
      <rPr>
        <sz val="13"/>
        <color rgb="FFFF0000"/>
        <rFont val="Times New Roman"/>
        <family val="1"/>
      </rPr>
      <t>địa bàn</t>
    </r>
    <r>
      <rPr>
        <sz val="13"/>
        <color theme="1"/>
        <rFont val="Times New Roman"/>
        <family val="1"/>
      </rPr>
      <t xml:space="preserve"> Khánh Vĩnh (cũ)</t>
    </r>
  </si>
  <si>
    <t>Nhà ông Nguyễn Sậu</t>
  </si>
  <si>
    <t>Nhà ông Võ Toán</t>
  </si>
  <si>
    <t>Từ ngã ba đường vào UBND xã Diên Sơn (cũ) - nhà Bác sỹ Loan</t>
  </si>
  <si>
    <t xml:space="preserve">Đường miếu cây Gia thửa 113 tờ 7 Khu phân lô Lò Đường (giáp HL39) thửa 938 tờ 7 </t>
  </si>
  <si>
    <t>Từ Trạm thuỷ văn theo đường Hương lộ 39 B</t>
  </si>
  <si>
    <t xml:space="preserve"> Trạm Thủy văn (thôn Thượng - cầu Đồng Găng)</t>
  </si>
  <si>
    <t>Nhà bà Sen (thôn 2) đường bê tông rộng 3,5m</t>
  </si>
  <si>
    <t>Đường từ nhà ông Phạm Thanh Hải</t>
  </si>
  <si>
    <t xml:space="preserve">PHỤ LỤC 27 - BẢNG GIÁ ĐẤT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</si>
</sst>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_-* #,##0.00_-;\-* #,##0.00_-;_-* &quot;-&quot;??_-;_-@_-"/>
    <numFmt numFmtId="165" formatCode="#,##0.0000"/>
    <numFmt numFmtId="166" formatCode="_(* #,##0_);_(* \(#,##0\);_(* &quot;-&quot;??_);_(@_)"/>
    <numFmt numFmtId="167" formatCode="#,##0.000"/>
    <numFmt numFmtId="168" formatCode="0.0"/>
    <numFmt numFmtId="169" formatCode="_-* #,##0_-;\-* #,##0_-;_-* &quot;-&quot;??_-;_-@_-"/>
    <numFmt numFmtId="170" formatCode="_(* #,##0.0_);_(* \(#,##0.0\);_(* &quot;-&quot;??_);_(@_)"/>
    <numFmt numFmtId="171" formatCode="_-* #,##0.0\ _₫_-;\-* #,##0.0\ _₫_-;_-* &quot;-&quot;?\ _₫_-;_-@_-"/>
    <numFmt numFmtId="172" formatCode="_-* #,##0.0000_-;\-* #,##0.0000_-;_-* &quot;-&quot;??_-;_-@_-"/>
    <numFmt numFmtId="173" formatCode="_(* #,##0.00000_);_(* \(#,##0.00000\);_(* &quot;-&quot;??_);_(@_)"/>
    <numFmt numFmtId="174" formatCode="_-* #,##0.000_-;\-* #,##0.000_-;_-* &quot;-&quot;??_-;_-@_-"/>
  </numFmts>
  <fonts count="55" x14ac:knownFonts="1">
    <font>
      <sz val="11"/>
      <color theme="1"/>
      <name val="Calibri"/>
      <family val="2"/>
      <scheme val="minor"/>
    </font>
    <font>
      <sz val="11"/>
      <color theme="1"/>
      <name val="Calibri"/>
      <family val="2"/>
      <scheme val="minor"/>
    </font>
    <font>
      <sz val="11"/>
      <color theme="1"/>
      <name val="Arial"/>
      <family val="2"/>
    </font>
    <font>
      <sz val="10"/>
      <name val="Arial"/>
      <family val="2"/>
    </font>
    <font>
      <sz val="13"/>
      <color theme="1"/>
      <name val="Times New Roman"/>
      <family val="1"/>
    </font>
    <font>
      <sz val="12"/>
      <name val="Times New Roman"/>
      <family val="1"/>
    </font>
    <font>
      <sz val="13"/>
      <name val="Times New Roman"/>
      <family val="1"/>
    </font>
    <font>
      <sz val="12"/>
      <color rgb="FF000000"/>
      <name val="Calibri"/>
      <family val="1"/>
      <scheme val="minor"/>
    </font>
    <font>
      <b/>
      <sz val="9"/>
      <color indexed="81"/>
      <name val="Tahoma"/>
      <family val="2"/>
    </font>
    <font>
      <sz val="9"/>
      <color indexed="81"/>
      <name val="Tahoma"/>
      <family val="2"/>
    </font>
    <font>
      <i/>
      <sz val="13"/>
      <name val="Times New Roman"/>
      <family val="1"/>
    </font>
    <font>
      <b/>
      <sz val="13"/>
      <name val="Times New Roman"/>
      <family val="1"/>
    </font>
    <font>
      <b/>
      <sz val="13"/>
      <color theme="1"/>
      <name val="Times New Roman"/>
      <family val="1"/>
    </font>
    <font>
      <b/>
      <i/>
      <sz val="13"/>
      <color theme="1"/>
      <name val="Times New Roman"/>
      <family val="1"/>
    </font>
    <font>
      <sz val="10"/>
      <name val="Times New Roman"/>
      <family val="1"/>
    </font>
    <font>
      <b/>
      <sz val="13"/>
      <color rgb="FF000000"/>
      <name val="Times New Roman"/>
      <family val="1"/>
    </font>
    <font>
      <i/>
      <sz val="13"/>
      <color theme="1"/>
      <name val="Times New Roman"/>
      <family val="1"/>
    </font>
    <font>
      <i/>
      <vertAlign val="superscript"/>
      <sz val="13"/>
      <color theme="1"/>
      <name val="Times New Roman"/>
      <family val="1"/>
    </font>
    <font>
      <sz val="12"/>
      <color theme="1"/>
      <name val="Times New Roman"/>
      <family val="1"/>
    </font>
    <font>
      <sz val="11"/>
      <color theme="1"/>
      <name val="Times New Roman"/>
      <family val="1"/>
    </font>
    <font>
      <sz val="12"/>
      <color theme="1"/>
      <name val="Times New Roman"/>
      <family val="2"/>
    </font>
    <font>
      <b/>
      <sz val="12"/>
      <color rgb="FF000000"/>
      <name val="Times New Roman"/>
      <family val="1"/>
    </font>
    <font>
      <b/>
      <sz val="11"/>
      <color rgb="FF000000"/>
      <name val="Times New Roman"/>
      <family val="1"/>
    </font>
    <font>
      <sz val="11"/>
      <color rgb="FF000000"/>
      <name val="Times New Roman"/>
      <family val="1"/>
    </font>
    <font>
      <sz val="12"/>
      <color rgb="FF000000"/>
      <name val="Times New Roman"/>
      <family val="1"/>
    </font>
    <font>
      <i/>
      <sz val="12"/>
      <color rgb="FF000000"/>
      <name val="Times New Roman"/>
      <family val="1"/>
    </font>
    <font>
      <sz val="11"/>
      <name val="Times New Roman"/>
      <family val="1"/>
    </font>
    <font>
      <i/>
      <sz val="12"/>
      <color theme="1"/>
      <name val="Times New Roman"/>
      <family val="1"/>
    </font>
    <font>
      <b/>
      <sz val="12"/>
      <color theme="1"/>
      <name val="Times New Roman"/>
      <family val="1"/>
    </font>
    <font>
      <sz val="10"/>
      <name val=".VnTime"/>
      <family val="2"/>
    </font>
    <font>
      <sz val="14"/>
      <color theme="1"/>
      <name val="Times New Roman"/>
      <family val="2"/>
    </font>
    <font>
      <b/>
      <sz val="11"/>
      <color theme="1"/>
      <name val="Times New Roman"/>
      <family val="1"/>
    </font>
    <font>
      <b/>
      <sz val="12"/>
      <name val="Times New Roman"/>
      <family val="1"/>
    </font>
    <font>
      <b/>
      <vertAlign val="superscript"/>
      <sz val="12"/>
      <color theme="1"/>
      <name val="Times New Roman"/>
      <family val="1"/>
    </font>
    <font>
      <sz val="13"/>
      <color rgb="FF000000"/>
      <name val="Times New Roman"/>
      <family val="1"/>
    </font>
    <font>
      <i/>
      <sz val="13"/>
      <color rgb="FF000000"/>
      <name val="Times New Roman"/>
      <family val="1"/>
    </font>
    <font>
      <sz val="13"/>
      <color theme="1"/>
      <name val="Calibri"/>
      <family val="2"/>
      <scheme val="minor"/>
    </font>
    <font>
      <b/>
      <sz val="13"/>
      <color theme="1"/>
      <name val="Times New Roman"/>
      <family val="1"/>
      <charset val="163"/>
    </font>
    <font>
      <i/>
      <sz val="12"/>
      <name val="Times New Roman"/>
      <family val="1"/>
    </font>
    <font>
      <sz val="12"/>
      <color rgb="FFFF0000"/>
      <name val="Times New Roman"/>
      <family val="1"/>
    </font>
    <font>
      <b/>
      <sz val="12"/>
      <color rgb="FFFF0000"/>
      <name val="Times New Roman"/>
      <family val="1"/>
    </font>
    <font>
      <vertAlign val="superscript"/>
      <sz val="12"/>
      <color theme="1"/>
      <name val="Times New Roman"/>
      <family val="1"/>
    </font>
    <font>
      <vertAlign val="superscript"/>
      <sz val="12"/>
      <color rgb="FF000000"/>
      <name val="Times New Roman"/>
      <family val="1"/>
    </font>
    <font>
      <sz val="15"/>
      <color theme="1"/>
      <name val="Times New Roman"/>
      <family val="1"/>
    </font>
    <font>
      <b/>
      <sz val="15"/>
      <color theme="1"/>
      <name val="Times New Roman"/>
      <family val="1"/>
    </font>
    <font>
      <i/>
      <sz val="15"/>
      <color theme="1"/>
      <name val="Times New Roman"/>
      <family val="1"/>
    </font>
    <font>
      <sz val="14"/>
      <color theme="1"/>
      <name val="Times New Roman"/>
      <family val="1"/>
    </font>
    <font>
      <sz val="12"/>
      <name val="VNI-Times"/>
    </font>
    <font>
      <b/>
      <sz val="14"/>
      <color rgb="FF000000"/>
      <name val="Times New Roman"/>
      <family val="1"/>
    </font>
    <font>
      <sz val="14"/>
      <color rgb="FF000000"/>
      <name val="Times New Roman"/>
      <family val="1"/>
    </font>
    <font>
      <sz val="13"/>
      <color rgb="FFFF0000"/>
      <name val="Times New Roman"/>
      <family val="1"/>
    </font>
    <font>
      <b/>
      <sz val="13"/>
      <color rgb="FFFF0000"/>
      <name val="Times New Roman"/>
      <family val="1"/>
    </font>
    <font>
      <sz val="11"/>
      <color rgb="FFFF0000"/>
      <name val="Calibri"/>
      <family val="2"/>
      <scheme val="minor"/>
    </font>
    <font>
      <b/>
      <sz val="11"/>
      <color theme="1"/>
      <name val="Calibri"/>
      <family val="2"/>
      <scheme val="minor"/>
    </font>
    <font>
      <b/>
      <sz val="11"/>
      <color rgb="FFFF0000"/>
      <name val="Calibri"/>
      <family val="2"/>
      <scheme val="minor"/>
    </font>
  </fonts>
  <fills count="3">
    <fill>
      <patternFill patternType="none"/>
    </fill>
    <fill>
      <patternFill patternType="gray125"/>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s>
  <cellStyleXfs count="27">
    <xf numFmtId="0" fontId="0" fillId="0" borderId="0"/>
    <xf numFmtId="164"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7"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4" fillId="0" borderId="0"/>
    <xf numFmtId="9" fontId="1"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29" fillId="0" borderId="0"/>
    <xf numFmtId="0" fontId="30" fillId="0" borderId="0"/>
    <xf numFmtId="164" fontId="30" fillId="0" borderId="0" applyFont="0" applyFill="0" applyBorder="0" applyAlignment="0" applyProtection="0"/>
    <xf numFmtId="43" fontId="1" fillId="0" borderId="0" applyFont="0" applyFill="0" applyBorder="0" applyAlignment="0" applyProtection="0"/>
    <xf numFmtId="9" fontId="2" fillId="0" borderId="0" applyFont="0" applyFill="0" applyBorder="0" applyAlignment="0" applyProtection="0"/>
    <xf numFmtId="0" fontId="47" fillId="0" borderId="0"/>
    <xf numFmtId="0" fontId="14" fillId="0" borderId="0"/>
    <xf numFmtId="0" fontId="3" fillId="0" borderId="0"/>
    <xf numFmtId="0" fontId="14" fillId="0" borderId="0"/>
    <xf numFmtId="0" fontId="14" fillId="0" borderId="0"/>
    <xf numFmtId="0" fontId="3" fillId="0" borderId="0"/>
    <xf numFmtId="43" fontId="14" fillId="0" borderId="0" applyFont="0" applyFill="0" applyBorder="0" applyAlignment="0" applyProtection="0"/>
  </cellStyleXfs>
  <cellXfs count="790">
    <xf numFmtId="0" fontId="0" fillId="0" borderId="0" xfId="0"/>
    <xf numFmtId="0" fontId="4" fillId="0" borderId="1" xfId="2" applyFont="1" applyBorder="1" applyAlignment="1">
      <alignment horizontal="left" vertical="center" wrapText="1"/>
    </xf>
    <xf numFmtId="3" fontId="4" fillId="0" borderId="1" xfId="2" applyNumberFormat="1" applyFont="1" applyBorder="1" applyAlignment="1">
      <alignment horizontal="left" vertical="center" wrapText="1"/>
    </xf>
    <xf numFmtId="0" fontId="4" fillId="0" borderId="1" xfId="2" applyFont="1" applyBorder="1" applyAlignment="1">
      <alignment horizontal="center" vertical="center"/>
    </xf>
    <xf numFmtId="43" fontId="4" fillId="0" borderId="1" xfId="3" applyFont="1" applyFill="1" applyBorder="1" applyAlignment="1">
      <alignment horizontal="center" vertical="center"/>
    </xf>
    <xf numFmtId="3" fontId="4" fillId="0" borderId="1" xfId="2" applyNumberFormat="1" applyFont="1" applyBorder="1" applyAlignment="1">
      <alignment vertical="center"/>
    </xf>
    <xf numFmtId="166" fontId="4" fillId="0" borderId="1" xfId="3" applyNumberFormat="1" applyFont="1" applyFill="1" applyBorder="1" applyAlignment="1">
      <alignment vertical="center"/>
    </xf>
    <xf numFmtId="0" fontId="4" fillId="0" borderId="1" xfId="2" applyFont="1" applyBorder="1"/>
    <xf numFmtId="0" fontId="12" fillId="0" borderId="1" xfId="2" applyFont="1" applyBorder="1" applyAlignment="1">
      <alignment horizontal="left" vertical="center" wrapText="1"/>
    </xf>
    <xf numFmtId="0" fontId="4" fillId="0" borderId="1" xfId="2" applyFont="1" applyBorder="1" applyAlignment="1">
      <alignment vertical="center"/>
    </xf>
    <xf numFmtId="0" fontId="4" fillId="0" borderId="1" xfId="2" applyFont="1" applyBorder="1" applyAlignment="1">
      <alignment horizontal="center" vertical="center" wrapText="1"/>
    </xf>
    <xf numFmtId="3" fontId="4" fillId="0" borderId="1" xfId="2" applyNumberFormat="1" applyFont="1" applyBorder="1" applyAlignment="1">
      <alignment horizontal="center" vertical="center"/>
    </xf>
    <xf numFmtId="0" fontId="12" fillId="0" borderId="1" xfId="2" applyFont="1" applyBorder="1" applyAlignment="1">
      <alignment vertical="center"/>
    </xf>
    <xf numFmtId="0" fontId="12" fillId="0" borderId="1" xfId="2" applyFont="1" applyBorder="1" applyAlignment="1">
      <alignment horizontal="center" vertical="center" wrapText="1"/>
    </xf>
    <xf numFmtId="0" fontId="12" fillId="0" borderId="1" xfId="2" applyFont="1" applyBorder="1" applyAlignment="1">
      <alignment horizontal="center" vertical="center"/>
    </xf>
    <xf numFmtId="43" fontId="12" fillId="0" borderId="1" xfId="3" applyFont="1" applyFill="1" applyBorder="1" applyAlignment="1">
      <alignment horizontal="center" vertical="center"/>
    </xf>
    <xf numFmtId="0" fontId="4" fillId="0" borderId="1" xfId="2" quotePrefix="1" applyFont="1" applyBorder="1" applyAlignment="1">
      <alignment horizontal="left" vertical="center" wrapText="1"/>
    </xf>
    <xf numFmtId="4" fontId="4" fillId="0" borderId="1" xfId="2" applyNumberFormat="1" applyFont="1" applyBorder="1" applyAlignment="1">
      <alignment vertical="center"/>
    </xf>
    <xf numFmtId="4" fontId="4" fillId="0" borderId="1" xfId="2" applyNumberFormat="1" applyFont="1" applyBorder="1" applyAlignment="1">
      <alignment horizontal="center" vertical="center"/>
    </xf>
    <xf numFmtId="0" fontId="4" fillId="0" borderId="1" xfId="2" applyFont="1" applyBorder="1" applyAlignment="1">
      <alignment wrapText="1"/>
    </xf>
    <xf numFmtId="166" fontId="4" fillId="0" borderId="1" xfId="3" applyNumberFormat="1" applyFont="1" applyFill="1" applyBorder="1" applyAlignment="1">
      <alignment horizontal="center" vertical="center"/>
    </xf>
    <xf numFmtId="0" fontId="4" fillId="0" borderId="1" xfId="2" applyFont="1" applyBorder="1" applyAlignment="1">
      <alignment vertical="center" wrapText="1"/>
    </xf>
    <xf numFmtId="0" fontId="13" fillId="0" borderId="1" xfId="2" applyFont="1" applyBorder="1" applyAlignment="1">
      <alignment horizontal="left" vertical="center" wrapText="1"/>
    </xf>
    <xf numFmtId="0" fontId="4" fillId="0" borderId="1" xfId="2" applyFont="1" applyBorder="1" applyAlignment="1">
      <alignment horizontal="left" vertical="center"/>
    </xf>
    <xf numFmtId="0" fontId="12" fillId="0" borderId="1" xfId="2" applyFont="1" applyBorder="1" applyAlignment="1">
      <alignment vertical="center" wrapText="1"/>
    </xf>
    <xf numFmtId="3" fontId="4" fillId="0" borderId="1" xfId="3" applyNumberFormat="1" applyFont="1" applyFill="1" applyBorder="1" applyAlignment="1">
      <alignment vertical="center" wrapText="1"/>
    </xf>
    <xf numFmtId="1" fontId="4" fillId="0" borderId="1" xfId="2" applyNumberFormat="1" applyFont="1" applyBorder="1" applyAlignment="1">
      <alignment horizontal="center" vertical="center" shrinkToFit="1"/>
    </xf>
    <xf numFmtId="2" fontId="4" fillId="0" borderId="1" xfId="2" applyNumberFormat="1" applyFont="1" applyBorder="1" applyAlignment="1">
      <alignment horizontal="center" vertical="center" shrinkToFit="1"/>
    </xf>
    <xf numFmtId="3" fontId="4" fillId="0" borderId="1" xfId="2" applyNumberFormat="1" applyFont="1" applyBorder="1" applyAlignment="1">
      <alignment horizontal="right" vertical="center"/>
    </xf>
    <xf numFmtId="1" fontId="4" fillId="0" borderId="1" xfId="2" applyNumberFormat="1" applyFont="1" applyBorder="1" applyAlignment="1">
      <alignment horizontal="center" vertical="center"/>
    </xf>
    <xf numFmtId="3" fontId="4" fillId="0" borderId="1" xfId="3" applyNumberFormat="1" applyFont="1" applyFill="1" applyBorder="1" applyAlignment="1">
      <alignment vertical="center"/>
    </xf>
    <xf numFmtId="166" fontId="4" fillId="0" borderId="1" xfId="3" applyNumberFormat="1" applyFont="1" applyFill="1" applyBorder="1" applyAlignment="1">
      <alignment vertical="center" wrapText="1"/>
    </xf>
    <xf numFmtId="0" fontId="4" fillId="0" borderId="0" xfId="0" applyFont="1" applyAlignment="1">
      <alignment wrapText="1"/>
    </xf>
    <xf numFmtId="0" fontId="4" fillId="0" borderId="0" xfId="0" applyFont="1"/>
    <xf numFmtId="0" fontId="4" fillId="0" borderId="0" xfId="0" applyFont="1" applyAlignment="1">
      <alignment vertical="center" wrapText="1"/>
    </xf>
    <xf numFmtId="0" fontId="4" fillId="0" borderId="0" xfId="0" applyFont="1" applyAlignment="1">
      <alignment horizontal="center"/>
    </xf>
    <xf numFmtId="0" fontId="12" fillId="0" borderId="0" xfId="0" applyFont="1"/>
    <xf numFmtId="0" fontId="4" fillId="0" borderId="1" xfId="0" applyFont="1" applyBorder="1" applyAlignment="1">
      <alignment horizontal="center" vertical="center"/>
    </xf>
    <xf numFmtId="3" fontId="4" fillId="0" borderId="1" xfId="3" applyNumberFormat="1" applyFont="1" applyFill="1" applyBorder="1" applyAlignment="1">
      <alignment horizontal="center" vertical="center"/>
    </xf>
    <xf numFmtId="166" fontId="4" fillId="0" borderId="1" xfId="3" applyNumberFormat="1" applyFont="1" applyFill="1" applyBorder="1"/>
    <xf numFmtId="0" fontId="4" fillId="0" borderId="0" xfId="0" applyFont="1" applyAlignment="1">
      <alignment vertical="center"/>
    </xf>
    <xf numFmtId="166" fontId="4" fillId="0" borderId="1" xfId="2" applyNumberFormat="1" applyFont="1" applyBorder="1" applyAlignment="1">
      <alignment vertical="center"/>
    </xf>
    <xf numFmtId="0" fontId="4" fillId="0" borderId="1" xfId="6" applyFont="1" applyBorder="1" applyAlignment="1">
      <alignment horizontal="center" vertical="center"/>
    </xf>
    <xf numFmtId="0" fontId="4" fillId="0" borderId="1" xfId="6" applyFont="1" applyBorder="1" applyAlignment="1">
      <alignment horizontal="left" vertical="center" wrapText="1"/>
    </xf>
    <xf numFmtId="2" fontId="4" fillId="0" borderId="1" xfId="6" applyNumberFormat="1" applyFont="1" applyBorder="1" applyAlignment="1">
      <alignment horizontal="left" vertical="center" wrapText="1"/>
    </xf>
    <xf numFmtId="166" fontId="4" fillId="0" borderId="1" xfId="3" applyNumberFormat="1" applyFont="1" applyFill="1" applyBorder="1" applyAlignment="1">
      <alignment wrapText="1"/>
    </xf>
    <xf numFmtId="3" fontId="4" fillId="0" borderId="1" xfId="6" applyNumberFormat="1" applyFont="1" applyBorder="1" applyAlignment="1">
      <alignment horizontal="center" vertical="center"/>
    </xf>
    <xf numFmtId="0" fontId="4" fillId="0" borderId="1" xfId="6" quotePrefix="1" applyFont="1" applyBorder="1" applyAlignment="1">
      <alignment horizontal="center" vertical="center"/>
    </xf>
    <xf numFmtId="1" fontId="4" fillId="0" borderId="1" xfId="6" applyNumberFormat="1" applyFont="1" applyBorder="1" applyAlignment="1">
      <alignment horizontal="center" vertical="center"/>
    </xf>
    <xf numFmtId="0" fontId="4" fillId="0" borderId="1" xfId="8" applyFont="1" applyBorder="1" applyAlignment="1">
      <alignment horizontal="center" vertical="center"/>
    </xf>
    <xf numFmtId="0" fontId="4" fillId="0" borderId="1" xfId="8" applyFont="1" applyBorder="1" applyAlignment="1">
      <alignment vertical="center" wrapText="1"/>
    </xf>
    <xf numFmtId="0" fontId="4" fillId="0" borderId="1" xfId="8" applyFont="1" applyBorder="1" applyAlignment="1">
      <alignment horizontal="left" vertical="center" wrapText="1"/>
    </xf>
    <xf numFmtId="43" fontId="4" fillId="0" borderId="1" xfId="9" applyFont="1" applyFill="1" applyBorder="1" applyAlignment="1">
      <alignment horizontal="center" vertical="center"/>
    </xf>
    <xf numFmtId="0" fontId="12" fillId="0" borderId="1" xfId="8" applyFont="1" applyBorder="1" applyAlignment="1">
      <alignment horizontal="left" vertical="center" wrapText="1"/>
    </xf>
    <xf numFmtId="0" fontId="12" fillId="0" borderId="1" xfId="8" applyFont="1" applyBorder="1" applyAlignment="1">
      <alignment vertical="center" wrapText="1"/>
    </xf>
    <xf numFmtId="0" fontId="12" fillId="0" borderId="1" xfId="8" applyFont="1" applyBorder="1" applyAlignment="1">
      <alignment horizontal="center" vertical="center"/>
    </xf>
    <xf numFmtId="1" fontId="4" fillId="0" borderId="1" xfId="8" applyNumberFormat="1" applyFont="1" applyBorder="1" applyAlignment="1">
      <alignment horizontal="center" vertical="center"/>
    </xf>
    <xf numFmtId="164" fontId="4" fillId="0" borderId="1" xfId="1" applyFont="1" applyFill="1" applyBorder="1" applyAlignment="1">
      <alignment horizontal="center" vertical="center"/>
    </xf>
    <xf numFmtId="0" fontId="4" fillId="0" borderId="1" xfId="8" quotePrefix="1" applyFont="1" applyBorder="1" applyAlignment="1">
      <alignment horizontal="center" vertical="center"/>
    </xf>
    <xf numFmtId="3" fontId="12" fillId="0" borderId="1" xfId="2" applyNumberFormat="1" applyFont="1" applyBorder="1" applyAlignment="1">
      <alignment horizontal="left" vertical="center"/>
    </xf>
    <xf numFmtId="0" fontId="12" fillId="0" borderId="1" xfId="2" applyFont="1" applyBorder="1" applyAlignment="1">
      <alignment horizontal="left" vertical="center"/>
    </xf>
    <xf numFmtId="166" fontId="4" fillId="0" borderId="1" xfId="3" applyNumberFormat="1" applyFont="1" applyFill="1" applyBorder="1" applyAlignment="1">
      <alignment horizontal="center" vertical="center" wrapText="1"/>
    </xf>
    <xf numFmtId="0" fontId="12" fillId="0" borderId="1" xfId="2" applyFont="1" applyBorder="1"/>
    <xf numFmtId="0" fontId="12" fillId="0" borderId="1" xfId="2" applyFont="1" applyBorder="1" applyAlignment="1">
      <alignment wrapText="1"/>
    </xf>
    <xf numFmtId="0" fontId="12" fillId="0" borderId="1" xfId="0" applyFont="1" applyBorder="1"/>
    <xf numFmtId="166" fontId="12" fillId="0" borderId="1" xfId="3" applyNumberFormat="1" applyFont="1" applyFill="1" applyBorder="1" applyAlignment="1">
      <alignment vertical="center"/>
    </xf>
    <xf numFmtId="166" fontId="12" fillId="0" borderId="1" xfId="3" applyNumberFormat="1" applyFont="1" applyFill="1" applyBorder="1" applyAlignment="1">
      <alignment horizontal="center" vertical="center"/>
    </xf>
    <xf numFmtId="166" fontId="12" fillId="0" borderId="1" xfId="3" applyNumberFormat="1" applyFont="1" applyFill="1" applyBorder="1" applyAlignment="1">
      <alignment vertical="center" wrapText="1"/>
    </xf>
    <xf numFmtId="1" fontId="12" fillId="0" borderId="1" xfId="2" applyNumberFormat="1" applyFont="1" applyBorder="1" applyAlignment="1">
      <alignment horizontal="center" vertical="center"/>
    </xf>
    <xf numFmtId="3" fontId="12" fillId="0" borderId="1" xfId="6" applyNumberFormat="1" applyFont="1" applyBorder="1" applyAlignment="1">
      <alignment horizontal="center" vertical="center"/>
    </xf>
    <xf numFmtId="0" fontId="12" fillId="0" borderId="1" xfId="6" applyFont="1" applyBorder="1" applyAlignment="1">
      <alignment horizontal="left" vertical="center" wrapText="1"/>
    </xf>
    <xf numFmtId="168" fontId="12" fillId="0" borderId="1" xfId="8" applyNumberFormat="1" applyFont="1" applyBorder="1" applyAlignment="1">
      <alignment horizontal="center" vertical="center"/>
    </xf>
    <xf numFmtId="43" fontId="4" fillId="0" borderId="1" xfId="9" applyFont="1" applyFill="1" applyBorder="1" applyAlignment="1">
      <alignment vertical="center"/>
    </xf>
    <xf numFmtId="166" fontId="12" fillId="0" borderId="1" xfId="3" applyNumberFormat="1" applyFont="1" applyFill="1" applyBorder="1" applyAlignment="1">
      <alignment horizontal="center" vertical="center" wrapText="1"/>
    </xf>
    <xf numFmtId="0" fontId="4" fillId="0" borderId="0" xfId="0" applyFont="1" applyAlignment="1">
      <alignment horizontal="center" vertical="center"/>
    </xf>
    <xf numFmtId="164" fontId="4" fillId="0" borderId="1" xfId="1" applyFont="1" applyFill="1" applyBorder="1" applyAlignment="1">
      <alignment vertical="center"/>
    </xf>
    <xf numFmtId="164" fontId="4" fillId="0" borderId="1" xfId="1" applyFont="1" applyFill="1" applyBorder="1" applyAlignment="1">
      <alignment horizontal="right" vertical="center"/>
    </xf>
    <xf numFmtId="164" fontId="4" fillId="0" borderId="1" xfId="1" applyFont="1" applyFill="1" applyBorder="1"/>
    <xf numFmtId="169" fontId="4" fillId="0" borderId="1" xfId="1" applyNumberFormat="1" applyFont="1" applyFill="1" applyBorder="1" applyAlignment="1">
      <alignment vertical="center"/>
    </xf>
    <xf numFmtId="169" fontId="12" fillId="0" borderId="1" xfId="1" applyNumberFormat="1" applyFont="1" applyFill="1" applyBorder="1" applyAlignment="1">
      <alignment vertical="center"/>
    </xf>
    <xf numFmtId="169" fontId="4" fillId="0" borderId="1" xfId="1" applyNumberFormat="1" applyFont="1" applyFill="1" applyBorder="1" applyAlignment="1">
      <alignment horizontal="right" vertical="center"/>
    </xf>
    <xf numFmtId="169" fontId="4" fillId="0" borderId="1" xfId="1" applyNumberFormat="1" applyFont="1" applyFill="1" applyBorder="1" applyAlignment="1">
      <alignment horizontal="center" vertical="center"/>
    </xf>
    <xf numFmtId="169" fontId="4" fillId="0" borderId="1" xfId="1" applyNumberFormat="1" applyFont="1" applyFill="1" applyBorder="1"/>
    <xf numFmtId="169" fontId="4" fillId="0" borderId="1" xfId="1" applyNumberFormat="1" applyFont="1" applyFill="1" applyBorder="1" applyAlignment="1">
      <alignment horizontal="right" vertical="center" shrinkToFit="1"/>
    </xf>
    <xf numFmtId="169" fontId="12" fillId="0" borderId="1" xfId="1" applyNumberFormat="1" applyFont="1" applyFill="1" applyBorder="1" applyAlignment="1">
      <alignment horizontal="right" vertical="center" shrinkToFit="1"/>
    </xf>
    <xf numFmtId="164" fontId="12" fillId="0" borderId="1" xfId="1" applyFont="1" applyFill="1" applyBorder="1" applyAlignment="1">
      <alignment horizontal="center" vertical="center"/>
    </xf>
    <xf numFmtId="164" fontId="4" fillId="0" borderId="1" xfId="1" applyFont="1" applyFill="1" applyBorder="1" applyAlignment="1">
      <alignment horizontal="left" vertical="center"/>
    </xf>
    <xf numFmtId="164" fontId="12" fillId="0" borderId="1" xfId="1" applyFont="1" applyFill="1" applyBorder="1" applyAlignment="1">
      <alignment horizontal="left" vertical="center"/>
    </xf>
    <xf numFmtId="0" fontId="16" fillId="0" borderId="0" xfId="0" applyFont="1" applyAlignment="1">
      <alignment horizontal="center" vertical="center"/>
    </xf>
    <xf numFmtId="1" fontId="12" fillId="0" borderId="1" xfId="8" applyNumberFormat="1" applyFont="1" applyBorder="1" applyAlignment="1">
      <alignment horizontal="center" vertical="center"/>
    </xf>
    <xf numFmtId="0" fontId="4" fillId="0" borderId="0" xfId="2" applyFont="1"/>
    <xf numFmtId="0" fontId="12" fillId="0" borderId="1" xfId="6" applyFont="1" applyBorder="1" applyAlignment="1">
      <alignment horizontal="center" vertical="center"/>
    </xf>
    <xf numFmtId="164" fontId="12" fillId="0" borderId="1" xfId="1" applyFont="1" applyFill="1" applyBorder="1"/>
    <xf numFmtId="169" fontId="12" fillId="0" borderId="1" xfId="1" applyNumberFormat="1" applyFont="1" applyFill="1" applyBorder="1"/>
    <xf numFmtId="166" fontId="12" fillId="0" borderId="1" xfId="3" applyNumberFormat="1" applyFont="1" applyFill="1" applyBorder="1"/>
    <xf numFmtId="166" fontId="12" fillId="0" borderId="1" xfId="3" applyNumberFormat="1" applyFont="1" applyFill="1" applyBorder="1" applyAlignment="1">
      <alignment wrapText="1"/>
    </xf>
    <xf numFmtId="3" fontId="4" fillId="0" borderId="1" xfId="3" applyNumberFormat="1" applyFont="1" applyFill="1" applyBorder="1" applyAlignment="1">
      <alignment horizontal="right" vertical="center" wrapText="1"/>
    </xf>
    <xf numFmtId="4" fontId="12" fillId="0" borderId="1" xfId="2" applyNumberFormat="1" applyFont="1" applyBorder="1" applyAlignment="1">
      <alignment vertical="center" wrapText="1"/>
    </xf>
    <xf numFmtId="3" fontId="12" fillId="0" borderId="1" xfId="2" applyNumberFormat="1" applyFont="1" applyBorder="1" applyAlignment="1">
      <alignment horizontal="center" vertical="center"/>
    </xf>
    <xf numFmtId="0" fontId="4" fillId="0" borderId="1" xfId="5" applyFont="1" applyBorder="1" applyAlignment="1">
      <alignment vertical="center" wrapText="1"/>
    </xf>
    <xf numFmtId="164" fontId="4" fillId="0" borderId="0" xfId="1" applyFont="1" applyFill="1"/>
    <xf numFmtId="169" fontId="4" fillId="0" borderId="0" xfId="1" applyNumberFormat="1" applyFont="1" applyFill="1"/>
    <xf numFmtId="4" fontId="4" fillId="0" borderId="1" xfId="2" applyNumberFormat="1" applyFont="1" applyBorder="1" applyAlignment="1">
      <alignment vertical="center" wrapText="1"/>
    </xf>
    <xf numFmtId="4" fontId="4" fillId="0" borderId="1" xfId="2" applyNumberFormat="1" applyFont="1" applyBorder="1" applyAlignment="1">
      <alignment horizontal="left" vertical="center" wrapText="1"/>
    </xf>
    <xf numFmtId="4" fontId="12" fillId="0" borderId="1" xfId="2" applyNumberFormat="1" applyFont="1" applyBorder="1" applyAlignment="1">
      <alignment horizontal="left" vertical="center" wrapText="1"/>
    </xf>
    <xf numFmtId="164" fontId="4" fillId="0" borderId="1" xfId="1" applyFont="1" applyFill="1" applyBorder="1" applyAlignment="1">
      <alignment horizontal="center" vertical="center" shrinkToFit="1"/>
    </xf>
    <xf numFmtId="166" fontId="4" fillId="0" borderId="0" xfId="3" applyNumberFormat="1" applyFont="1" applyFill="1" applyAlignment="1">
      <alignment horizontal="right" vertical="center"/>
    </xf>
    <xf numFmtId="164" fontId="4" fillId="0" borderId="0" xfId="1" applyFont="1" applyFill="1" applyAlignment="1">
      <alignment horizontal="right" vertical="center"/>
    </xf>
    <xf numFmtId="169" fontId="4" fillId="0" borderId="0" xfId="1" applyNumberFormat="1" applyFont="1" applyFill="1" applyAlignment="1">
      <alignment horizontal="right" vertical="center"/>
    </xf>
    <xf numFmtId="3" fontId="4" fillId="0" borderId="1" xfId="2" applyNumberFormat="1" applyFont="1" applyBorder="1" applyAlignment="1">
      <alignment horizontal="center" vertical="center" wrapText="1"/>
    </xf>
    <xf numFmtId="167" fontId="4" fillId="0" borderId="1" xfId="2" applyNumberFormat="1" applyFont="1" applyBorder="1" applyAlignment="1">
      <alignment horizontal="center" vertical="center" wrapText="1"/>
    </xf>
    <xf numFmtId="4" fontId="4" fillId="0" borderId="1" xfId="2" applyNumberFormat="1" applyFont="1" applyBorder="1" applyAlignment="1">
      <alignment horizontal="center" vertical="center" wrapText="1"/>
    </xf>
    <xf numFmtId="165" fontId="4" fillId="0" borderId="1" xfId="2" applyNumberFormat="1" applyFont="1" applyBorder="1" applyAlignment="1">
      <alignment horizontal="center" vertical="center" wrapText="1"/>
    </xf>
    <xf numFmtId="167" fontId="4" fillId="0" borderId="1" xfId="2" applyNumberFormat="1" applyFont="1" applyBorder="1" applyAlignment="1">
      <alignment horizontal="right" vertical="center"/>
    </xf>
    <xf numFmtId="0" fontId="4" fillId="0" borderId="1" xfId="5" applyFont="1" applyBorder="1" applyAlignment="1">
      <alignment horizontal="center" vertical="center"/>
    </xf>
    <xf numFmtId="167" fontId="4" fillId="0" borderId="1" xfId="3" applyNumberFormat="1" applyFont="1" applyFill="1" applyBorder="1" applyAlignment="1">
      <alignment horizontal="center" vertical="center"/>
    </xf>
    <xf numFmtId="165" fontId="4" fillId="0" borderId="1" xfId="3" applyNumberFormat="1" applyFont="1" applyFill="1" applyBorder="1" applyAlignment="1">
      <alignment horizontal="center" vertical="center"/>
    </xf>
    <xf numFmtId="1" fontId="4" fillId="0" borderId="1" xfId="5" applyNumberFormat="1" applyFont="1" applyBorder="1" applyAlignment="1">
      <alignment horizontal="center" vertical="center"/>
    </xf>
    <xf numFmtId="169" fontId="4" fillId="0" borderId="1" xfId="1" applyNumberFormat="1" applyFont="1" applyFill="1" applyBorder="1" applyAlignment="1">
      <alignment horizontal="right" vertical="center" wrapText="1"/>
    </xf>
    <xf numFmtId="3" fontId="4" fillId="0" borderId="1" xfId="2" applyNumberFormat="1" applyFont="1" applyBorder="1" applyAlignment="1">
      <alignment vertical="center" wrapText="1"/>
    </xf>
    <xf numFmtId="0" fontId="4" fillId="0" borderId="1" xfId="5" applyFont="1" applyBorder="1" applyAlignment="1">
      <alignment horizontal="center" vertical="center" wrapText="1"/>
    </xf>
    <xf numFmtId="164" fontId="4" fillId="0" borderId="1" xfId="1" applyFont="1" applyFill="1" applyBorder="1" applyAlignment="1">
      <alignment horizontal="center" vertical="center" wrapText="1"/>
    </xf>
    <xf numFmtId="167" fontId="4" fillId="0" borderId="1" xfId="3" applyNumberFormat="1" applyFont="1" applyFill="1" applyBorder="1" applyAlignment="1">
      <alignment horizontal="center" vertical="center" wrapText="1"/>
    </xf>
    <xf numFmtId="169" fontId="4" fillId="0" borderId="1" xfId="1" applyNumberFormat="1" applyFont="1" applyFill="1" applyBorder="1" applyAlignment="1">
      <alignment wrapText="1"/>
    </xf>
    <xf numFmtId="165" fontId="4" fillId="0" borderId="1" xfId="3" applyNumberFormat="1" applyFont="1" applyFill="1" applyBorder="1" applyAlignment="1">
      <alignment horizontal="center" vertical="center" wrapText="1"/>
    </xf>
    <xf numFmtId="165" fontId="4" fillId="0" borderId="1" xfId="2" applyNumberFormat="1" applyFont="1" applyBorder="1" applyAlignment="1">
      <alignment horizontal="right" vertical="center"/>
    </xf>
    <xf numFmtId="0" fontId="4" fillId="0" borderId="1" xfId="5" applyFont="1" applyBorder="1" applyAlignment="1">
      <alignment horizontal="left" vertical="center" wrapText="1"/>
    </xf>
    <xf numFmtId="3" fontId="4" fillId="0" borderId="1" xfId="2" applyNumberFormat="1" applyFont="1" applyBorder="1" applyAlignment="1">
      <alignment horizontal="right" vertical="center" wrapText="1"/>
    </xf>
    <xf numFmtId="164" fontId="4" fillId="0" borderId="1" xfId="1" applyFont="1" applyFill="1" applyBorder="1" applyAlignment="1">
      <alignment horizontal="right" vertical="center" wrapText="1"/>
    </xf>
    <xf numFmtId="167" fontId="4" fillId="0" borderId="1" xfId="2" applyNumberFormat="1" applyFont="1" applyBorder="1" applyAlignment="1">
      <alignment horizontal="right" vertical="center" wrapText="1"/>
    </xf>
    <xf numFmtId="169" fontId="4" fillId="0" borderId="1" xfId="1" applyNumberFormat="1" applyFont="1" applyFill="1" applyBorder="1" applyAlignment="1">
      <alignment horizontal="center" vertical="center" wrapText="1"/>
    </xf>
    <xf numFmtId="169" fontId="4" fillId="0" borderId="1" xfId="1" applyNumberFormat="1" applyFont="1" applyFill="1" applyBorder="1" applyAlignment="1">
      <alignment vertical="center" wrapText="1"/>
    </xf>
    <xf numFmtId="1" fontId="4" fillId="0" borderId="1" xfId="0" applyNumberFormat="1" applyFont="1" applyBorder="1" applyAlignment="1">
      <alignment horizontal="center" vertical="center"/>
    </xf>
    <xf numFmtId="164" fontId="12" fillId="0" borderId="1" xfId="1" applyFont="1" applyFill="1" applyBorder="1" applyAlignment="1">
      <alignment horizontal="right" vertical="center"/>
    </xf>
    <xf numFmtId="0" fontId="12" fillId="0" borderId="1" xfId="6" applyFont="1" applyBorder="1" applyAlignment="1">
      <alignment horizontal="left" vertical="center"/>
    </xf>
    <xf numFmtId="4" fontId="12" fillId="0" borderId="1" xfId="8" applyNumberFormat="1" applyFont="1" applyBorder="1" applyAlignment="1">
      <alignment vertical="center" wrapText="1"/>
    </xf>
    <xf numFmtId="4" fontId="4" fillId="0" borderId="1" xfId="8" applyNumberFormat="1" applyFont="1" applyBorder="1" applyAlignment="1">
      <alignment horizontal="left" vertical="center" wrapText="1"/>
    </xf>
    <xf numFmtId="4" fontId="4" fillId="0" borderId="1" xfId="8" applyNumberFormat="1" applyFont="1" applyBorder="1" applyAlignment="1">
      <alignment vertical="center" wrapText="1"/>
    </xf>
    <xf numFmtId="3" fontId="4" fillId="0" borderId="1" xfId="8" applyNumberFormat="1" applyFont="1" applyBorder="1" applyAlignment="1">
      <alignment horizontal="center" vertical="center"/>
    </xf>
    <xf numFmtId="4" fontId="12" fillId="0" borderId="1" xfId="8" applyNumberFormat="1" applyFont="1" applyBorder="1" applyAlignment="1">
      <alignment horizontal="left" vertical="center" wrapText="1"/>
    </xf>
    <xf numFmtId="4" fontId="4" fillId="0" borderId="1" xfId="8" applyNumberFormat="1" applyFont="1" applyBorder="1" applyAlignment="1">
      <alignment horizontal="center" vertical="center"/>
    </xf>
    <xf numFmtId="3" fontId="4" fillId="0" borderId="1" xfId="9" applyNumberFormat="1" applyFont="1" applyFill="1" applyBorder="1" applyAlignment="1">
      <alignment vertical="center" wrapText="1"/>
    </xf>
    <xf numFmtId="164" fontId="12" fillId="0" borderId="1" xfId="1" applyFont="1" applyFill="1" applyBorder="1" applyAlignment="1">
      <alignment vertical="center" wrapText="1"/>
    </xf>
    <xf numFmtId="164" fontId="12" fillId="0" borderId="1" xfId="1" applyFont="1" applyFill="1" applyBorder="1" applyAlignment="1">
      <alignment horizontal="center" vertical="center" wrapText="1"/>
    </xf>
    <xf numFmtId="164" fontId="4" fillId="0" borderId="1" xfId="1" applyFont="1" applyFill="1" applyBorder="1" applyAlignment="1">
      <alignment vertical="center" wrapText="1"/>
    </xf>
    <xf numFmtId="3" fontId="12" fillId="0" borderId="1" xfId="2" applyNumberFormat="1" applyFont="1" applyBorder="1" applyAlignment="1">
      <alignment horizontal="center" vertical="center" wrapText="1"/>
    </xf>
    <xf numFmtId="1" fontId="12" fillId="0" borderId="1" xfId="10" applyNumberFormat="1" applyFont="1" applyBorder="1" applyAlignment="1">
      <alignment horizontal="center" vertical="center" wrapText="1"/>
    </xf>
    <xf numFmtId="169" fontId="12" fillId="0" borderId="1" xfId="1" applyNumberFormat="1" applyFont="1" applyFill="1" applyBorder="1" applyAlignment="1">
      <alignment horizontal="center" vertical="center" wrapText="1"/>
    </xf>
    <xf numFmtId="1" fontId="12" fillId="0" borderId="1" xfId="10" applyNumberFormat="1" applyFont="1" applyBorder="1" applyAlignment="1">
      <alignment horizontal="center" vertical="center"/>
    </xf>
    <xf numFmtId="169" fontId="12" fillId="0" borderId="1" xfId="1" applyNumberFormat="1" applyFont="1" applyFill="1" applyBorder="1" applyAlignment="1">
      <alignment horizontal="center" vertical="center"/>
    </xf>
    <xf numFmtId="169" fontId="4" fillId="0" borderId="1" xfId="1" applyNumberFormat="1" applyFont="1" applyFill="1" applyBorder="1" applyAlignment="1">
      <alignment vertical="center" shrinkToFit="1"/>
    </xf>
    <xf numFmtId="3" fontId="4" fillId="0" borderId="1" xfId="0" applyNumberFormat="1" applyFont="1" applyBorder="1" applyAlignment="1">
      <alignment vertical="center"/>
    </xf>
    <xf numFmtId="0" fontId="12" fillId="0" borderId="1" xfId="8" applyFont="1" applyBorder="1" applyAlignment="1">
      <alignment vertical="center"/>
    </xf>
    <xf numFmtId="0" fontId="4" fillId="0" borderId="0" xfId="0" applyFont="1" applyAlignment="1">
      <alignment horizontal="left" vertical="center"/>
    </xf>
    <xf numFmtId="43" fontId="22" fillId="0" borderId="1" xfId="13" applyFont="1" applyFill="1" applyBorder="1" applyAlignment="1">
      <alignment horizontal="center" vertical="center"/>
    </xf>
    <xf numFmtId="43" fontId="21" fillId="0" borderId="6" xfId="13" applyFont="1" applyFill="1" applyBorder="1" applyAlignment="1">
      <alignment horizontal="center" vertical="center"/>
    </xf>
    <xf numFmtId="43" fontId="23" fillId="0" borderId="1" xfId="13" applyFont="1" applyFill="1" applyBorder="1" applyAlignment="1">
      <alignment horizontal="right" vertical="center"/>
    </xf>
    <xf numFmtId="43" fontId="24" fillId="0" borderId="6" xfId="13" applyFont="1" applyFill="1" applyBorder="1" applyAlignment="1">
      <alignment horizontal="right" vertical="center"/>
    </xf>
    <xf numFmtId="166" fontId="24" fillId="0" borderId="6" xfId="13" applyNumberFormat="1" applyFont="1" applyFill="1" applyBorder="1" applyAlignment="1">
      <alignment horizontal="center" vertical="center"/>
    </xf>
    <xf numFmtId="169" fontId="18" fillId="0" borderId="1" xfId="1" applyNumberFormat="1" applyFont="1" applyFill="1" applyBorder="1"/>
    <xf numFmtId="166" fontId="18" fillId="0" borderId="1" xfId="13" applyNumberFormat="1" applyFont="1" applyFill="1" applyBorder="1" applyAlignment="1">
      <alignment horizontal="right" vertical="center"/>
    </xf>
    <xf numFmtId="166" fontId="18" fillId="0" borderId="6" xfId="13" applyNumberFormat="1" applyFont="1" applyFill="1" applyBorder="1" applyAlignment="1">
      <alignment horizontal="right" vertical="center"/>
    </xf>
    <xf numFmtId="10" fontId="18" fillId="0" borderId="1" xfId="14" applyNumberFormat="1" applyFont="1" applyFill="1" applyBorder="1" applyAlignment="1">
      <alignment horizontal="right" vertical="center"/>
    </xf>
    <xf numFmtId="10" fontId="18" fillId="0" borderId="6" xfId="14" applyNumberFormat="1" applyFont="1" applyFill="1" applyBorder="1" applyAlignment="1">
      <alignment vertical="center"/>
    </xf>
    <xf numFmtId="166" fontId="28" fillId="0" borderId="6" xfId="13" applyNumberFormat="1" applyFont="1" applyFill="1" applyBorder="1" applyAlignment="1">
      <alignment horizontal="right" vertical="center"/>
    </xf>
    <xf numFmtId="43" fontId="18" fillId="0" borderId="1" xfId="13" applyFont="1" applyFill="1" applyBorder="1"/>
    <xf numFmtId="43" fontId="18" fillId="0" borderId="0" xfId="13" applyFont="1" applyFill="1" applyBorder="1"/>
    <xf numFmtId="43" fontId="28" fillId="0" borderId="1" xfId="13" applyFont="1" applyFill="1" applyBorder="1" applyAlignment="1">
      <alignment horizontal="center" vertical="center" wrapText="1"/>
    </xf>
    <xf numFmtId="43" fontId="28" fillId="0" borderId="1" xfId="13" applyFont="1" applyFill="1" applyBorder="1"/>
    <xf numFmtId="166" fontId="28" fillId="0" borderId="1" xfId="13" applyNumberFormat="1" applyFont="1" applyFill="1" applyBorder="1"/>
    <xf numFmtId="164" fontId="26" fillId="0" borderId="1" xfId="1" applyFont="1" applyFill="1" applyBorder="1" applyAlignment="1">
      <alignment horizontal="right" vertical="center"/>
    </xf>
    <xf numFmtId="169" fontId="5" fillId="0" borderId="1" xfId="1" applyNumberFormat="1" applyFont="1" applyFill="1" applyBorder="1" applyAlignment="1">
      <alignment vertical="center"/>
    </xf>
    <xf numFmtId="164" fontId="5" fillId="0" borderId="1" xfId="3" applyNumberFormat="1" applyFont="1" applyFill="1" applyBorder="1" applyAlignment="1">
      <alignment vertical="center"/>
    </xf>
    <xf numFmtId="169" fontId="5" fillId="0" borderId="1" xfId="3" applyNumberFormat="1" applyFont="1" applyFill="1" applyBorder="1" applyAlignment="1">
      <alignment vertical="center"/>
    </xf>
    <xf numFmtId="166" fontId="10" fillId="0" borderId="1" xfId="3" applyNumberFormat="1" applyFont="1" applyFill="1" applyBorder="1" applyAlignment="1"/>
    <xf numFmtId="166" fontId="10" fillId="0" borderId="1" xfId="3" applyNumberFormat="1" applyFont="1" applyFill="1" applyBorder="1"/>
    <xf numFmtId="43" fontId="31" fillId="0" borderId="1" xfId="13" applyFont="1" applyFill="1" applyBorder="1" applyAlignment="1">
      <alignment horizontal="center" vertical="center"/>
    </xf>
    <xf numFmtId="43" fontId="28" fillId="0" borderId="6" xfId="13" applyFont="1" applyFill="1" applyBorder="1" applyAlignment="1">
      <alignment horizontal="center" vertical="center"/>
    </xf>
    <xf numFmtId="43" fontId="19" fillId="0" borderId="1" xfId="13" applyFont="1" applyFill="1" applyBorder="1" applyAlignment="1">
      <alignment horizontal="right" vertical="center"/>
    </xf>
    <xf numFmtId="43" fontId="18" fillId="0" borderId="6" xfId="13" applyFont="1" applyFill="1" applyBorder="1" applyAlignment="1">
      <alignment horizontal="right" vertical="center"/>
    </xf>
    <xf numFmtId="166" fontId="18" fillId="0" borderId="6" xfId="13" applyNumberFormat="1" applyFont="1" applyFill="1" applyBorder="1" applyAlignment="1">
      <alignment horizontal="center" vertical="center"/>
    </xf>
    <xf numFmtId="164" fontId="18" fillId="0" borderId="1" xfId="1" applyFont="1" applyFill="1" applyBorder="1" applyAlignment="1">
      <alignment horizontal="center" vertical="center" wrapText="1"/>
    </xf>
    <xf numFmtId="164" fontId="18" fillId="0" borderId="1" xfId="1" applyFont="1" applyFill="1" applyBorder="1" applyAlignment="1">
      <alignment vertical="center"/>
    </xf>
    <xf numFmtId="164" fontId="18" fillId="0" borderId="0" xfId="1" applyFont="1" applyFill="1"/>
    <xf numFmtId="9" fontId="0" fillId="0" borderId="0" xfId="14" applyFont="1" applyFill="1"/>
    <xf numFmtId="43" fontId="28" fillId="0" borderId="1" xfId="13" applyFont="1" applyFill="1" applyBorder="1" applyAlignment="1">
      <alignment vertical="center"/>
    </xf>
    <xf numFmtId="166" fontId="28" fillId="0" borderId="1" xfId="13" applyNumberFormat="1" applyFont="1" applyFill="1" applyBorder="1" applyAlignment="1">
      <alignment vertical="center"/>
    </xf>
    <xf numFmtId="164" fontId="5" fillId="0" borderId="1" xfId="13" applyNumberFormat="1" applyFont="1" applyFill="1" applyBorder="1" applyAlignment="1">
      <alignment vertical="center"/>
    </xf>
    <xf numFmtId="169" fontId="5" fillId="0" borderId="1" xfId="13" applyNumberFormat="1" applyFont="1" applyFill="1" applyBorder="1" applyAlignment="1">
      <alignment vertical="center"/>
    </xf>
    <xf numFmtId="166" fontId="18" fillId="0" borderId="1" xfId="13" applyNumberFormat="1" applyFont="1" applyFill="1" applyBorder="1" applyAlignment="1">
      <alignment vertical="center"/>
    </xf>
    <xf numFmtId="166" fontId="10" fillId="0" borderId="1" xfId="13" applyNumberFormat="1" applyFont="1" applyFill="1" applyBorder="1" applyAlignment="1"/>
    <xf numFmtId="166" fontId="10" fillId="0" borderId="1" xfId="13" applyNumberFormat="1" applyFont="1" applyFill="1" applyBorder="1"/>
    <xf numFmtId="166" fontId="38" fillId="0" borderId="1" xfId="13" applyNumberFormat="1" applyFont="1" applyFill="1" applyBorder="1" applyAlignment="1">
      <alignment vertical="center"/>
    </xf>
    <xf numFmtId="43" fontId="18" fillId="0" borderId="1" xfId="13" applyFont="1" applyFill="1" applyBorder="1" applyAlignment="1">
      <alignment vertical="center"/>
    </xf>
    <xf numFmtId="169" fontId="18" fillId="0" borderId="1" xfId="1" applyNumberFormat="1" applyFont="1" applyFill="1" applyBorder="1" applyAlignment="1">
      <alignment vertical="center"/>
    </xf>
    <xf numFmtId="169" fontId="10" fillId="0" borderId="1" xfId="1" applyNumberFormat="1" applyFont="1" applyFill="1" applyBorder="1"/>
    <xf numFmtId="169" fontId="28" fillId="0" borderId="1" xfId="1" applyNumberFormat="1" applyFont="1" applyFill="1" applyBorder="1" applyAlignment="1">
      <alignment vertical="center"/>
    </xf>
    <xf numFmtId="169" fontId="39" fillId="0" borderId="1" xfId="13" applyNumberFormat="1" applyFont="1" applyFill="1" applyBorder="1" applyAlignment="1">
      <alignment vertical="center"/>
    </xf>
    <xf numFmtId="169" fontId="5" fillId="0" borderId="1" xfId="17" applyNumberFormat="1" applyFont="1" applyFill="1" applyBorder="1" applyAlignment="1">
      <alignment vertical="center"/>
    </xf>
    <xf numFmtId="0" fontId="15" fillId="0" borderId="1" xfId="12" applyFont="1" applyBorder="1" applyAlignment="1">
      <alignment horizontal="center" vertical="center"/>
    </xf>
    <xf numFmtId="0" fontId="20" fillId="0" borderId="0" xfId="12"/>
    <xf numFmtId="0" fontId="15" fillId="0" borderId="1" xfId="12" applyFont="1" applyBorder="1" applyAlignment="1">
      <alignment vertical="center"/>
    </xf>
    <xf numFmtId="0" fontId="34" fillId="0" borderId="1" xfId="12" applyFont="1" applyBorder="1" applyAlignment="1">
      <alignment horizontal="right" vertical="center"/>
    </xf>
    <xf numFmtId="0" fontId="34" fillId="0" borderId="1" xfId="12" applyFont="1" applyBorder="1" applyAlignment="1">
      <alignment vertical="center"/>
    </xf>
    <xf numFmtId="0" fontId="20" fillId="0" borderId="1" xfId="12" applyBorder="1"/>
    <xf numFmtId="0" fontId="35" fillId="0" borderId="1" xfId="12" applyFont="1" applyBorder="1" applyAlignment="1">
      <alignment vertical="center"/>
    </xf>
    <xf numFmtId="0" fontId="36" fillId="0" borderId="1" xfId="12" applyFont="1" applyBorder="1"/>
    <xf numFmtId="3" fontId="12" fillId="0" borderId="1" xfId="12" applyNumberFormat="1" applyFont="1" applyBorder="1" applyAlignment="1">
      <alignment vertical="center"/>
    </xf>
    <xf numFmtId="0" fontId="35" fillId="0" borderId="1" xfId="12" applyFont="1" applyBorder="1" applyAlignment="1">
      <alignment horizontal="center" vertical="center"/>
    </xf>
    <xf numFmtId="0" fontId="34" fillId="0" borderId="1" xfId="12" applyFont="1" applyBorder="1" applyAlignment="1">
      <alignment horizontal="center" vertical="center"/>
    </xf>
    <xf numFmtId="0" fontId="37" fillId="0" borderId="1" xfId="12" applyFont="1" applyBorder="1" applyAlignment="1">
      <alignment horizontal="left" vertical="center" wrapText="1"/>
    </xf>
    <xf numFmtId="3" fontId="4" fillId="0" borderId="1" xfId="12" applyNumberFormat="1" applyFont="1" applyBorder="1" applyAlignment="1">
      <alignment vertical="center"/>
    </xf>
    <xf numFmtId="4" fontId="6" fillId="0" borderId="1" xfId="12" applyNumberFormat="1" applyFont="1" applyBorder="1" applyAlignment="1">
      <alignment horizontal="right" vertical="center"/>
    </xf>
    <xf numFmtId="3" fontId="6" fillId="0" borderId="1" xfId="12" applyNumberFormat="1" applyFont="1" applyBorder="1" applyAlignment="1">
      <alignment horizontal="right" vertical="center"/>
    </xf>
    <xf numFmtId="0" fontId="16" fillId="0" borderId="1" xfId="12" applyFont="1" applyBorder="1" applyAlignment="1">
      <alignment horizontal="center" vertical="center"/>
    </xf>
    <xf numFmtId="3" fontId="11" fillId="0" borderId="1" xfId="12" applyNumberFormat="1" applyFont="1" applyBorder="1" applyAlignment="1">
      <alignment horizontal="right" vertical="center"/>
    </xf>
    <xf numFmtId="4" fontId="16" fillId="0" borderId="1" xfId="12" applyNumberFormat="1" applyFont="1" applyBorder="1" applyAlignment="1">
      <alignment horizontal="center" vertical="center" wrapText="1"/>
    </xf>
    <xf numFmtId="3" fontId="10" fillId="0" borderId="1" xfId="12" applyNumberFormat="1" applyFont="1" applyBorder="1" applyAlignment="1">
      <alignment horizontal="center" vertical="center"/>
    </xf>
    <xf numFmtId="3" fontId="12" fillId="0" borderId="1" xfId="12" applyNumberFormat="1" applyFont="1" applyBorder="1" applyAlignment="1">
      <alignment horizontal="right" vertical="center"/>
    </xf>
    <xf numFmtId="0" fontId="13" fillId="0" borderId="1" xfId="12" applyFont="1" applyBorder="1" applyAlignment="1">
      <alignment horizontal="center" vertical="center"/>
    </xf>
    <xf numFmtId="3" fontId="4" fillId="0" borderId="1" xfId="12" applyNumberFormat="1" applyFont="1" applyBorder="1" applyAlignment="1">
      <alignment horizontal="right" vertical="center"/>
    </xf>
    <xf numFmtId="10" fontId="4" fillId="0" borderId="1" xfId="14" applyNumberFormat="1" applyFont="1" applyFill="1" applyBorder="1" applyAlignment="1">
      <alignment horizontal="right" vertical="center"/>
    </xf>
    <xf numFmtId="10" fontId="12" fillId="0" borderId="1" xfId="11" applyNumberFormat="1" applyFont="1" applyFill="1" applyBorder="1" applyAlignment="1">
      <alignment horizontal="right" vertical="center"/>
    </xf>
    <xf numFmtId="166" fontId="28" fillId="0" borderId="1" xfId="13" applyNumberFormat="1" applyFont="1" applyFill="1" applyBorder="1" applyAlignment="1">
      <alignment horizontal="right" vertical="center"/>
    </xf>
    <xf numFmtId="0" fontId="18" fillId="0" borderId="1" xfId="12" applyFont="1" applyBorder="1"/>
    <xf numFmtId="170" fontId="0" fillId="0" borderId="0" xfId="13" applyNumberFormat="1" applyFont="1" applyFill="1"/>
    <xf numFmtId="171" fontId="20" fillId="0" borderId="0" xfId="12" applyNumberFormat="1"/>
    <xf numFmtId="0" fontId="32" fillId="0" borderId="1" xfId="15" applyFont="1" applyBorder="1" applyAlignment="1">
      <alignment horizontal="center" vertical="center"/>
    </xf>
    <xf numFmtId="166" fontId="20" fillId="0" borderId="0" xfId="12" applyNumberFormat="1"/>
    <xf numFmtId="0" fontId="28" fillId="0" borderId="1" xfId="12" applyFont="1" applyBorder="1" applyAlignment="1">
      <alignment horizontal="center" vertical="center"/>
    </xf>
    <xf numFmtId="0" fontId="32" fillId="0" borderId="1" xfId="15" applyFont="1" applyBorder="1" applyAlignment="1">
      <alignment vertical="center"/>
    </xf>
    <xf numFmtId="0" fontId="28" fillId="0" borderId="1" xfId="12" applyFont="1" applyBorder="1"/>
    <xf numFmtId="164" fontId="15" fillId="0" borderId="1" xfId="1" applyFont="1" applyFill="1" applyBorder="1" applyAlignment="1">
      <alignment horizontal="center" vertical="center"/>
    </xf>
    <xf numFmtId="0" fontId="28" fillId="0" borderId="1" xfId="12" applyFont="1" applyBorder="1" applyAlignment="1">
      <alignment horizontal="center" vertical="center" wrapText="1"/>
    </xf>
    <xf numFmtId="0" fontId="28" fillId="0" borderId="1" xfId="2" applyFont="1" applyBorder="1" applyAlignment="1">
      <alignment horizontal="center" vertical="center"/>
    </xf>
    <xf numFmtId="0" fontId="28" fillId="0" borderId="1" xfId="2" applyFont="1" applyBorder="1" applyAlignment="1">
      <alignment vertical="center"/>
    </xf>
    <xf numFmtId="166" fontId="28" fillId="0" borderId="1" xfId="13" applyNumberFormat="1" applyFont="1" applyFill="1" applyBorder="1" applyAlignment="1">
      <alignment horizontal="center" vertical="center" wrapText="1"/>
    </xf>
    <xf numFmtId="0" fontId="5" fillId="0" borderId="1" xfId="2" applyFont="1" applyBorder="1" applyAlignment="1">
      <alignment horizontal="center" vertical="center"/>
    </xf>
    <xf numFmtId="0" fontId="5" fillId="0" borderId="1" xfId="2" applyFont="1" applyBorder="1" applyAlignment="1">
      <alignment vertical="center"/>
    </xf>
    <xf numFmtId="0" fontId="27" fillId="0" borderId="1" xfId="12" applyFont="1" applyBorder="1"/>
    <xf numFmtId="0" fontId="18" fillId="0" borderId="1" xfId="12" applyFont="1" applyBorder="1" applyAlignment="1">
      <alignment vertical="center" wrapText="1"/>
    </xf>
    <xf numFmtId="0" fontId="28" fillId="0" borderId="1" xfId="12" quotePrefix="1" applyFont="1" applyBorder="1"/>
    <xf numFmtId="0" fontId="10" fillId="0" borderId="1" xfId="12" applyFont="1" applyBorder="1"/>
    <xf numFmtId="0" fontId="27" fillId="0" borderId="1" xfId="12" applyFont="1" applyBorder="1" applyAlignment="1">
      <alignment vertical="center"/>
    </xf>
    <xf numFmtId="169" fontId="20" fillId="0" borderId="1" xfId="1" applyNumberFormat="1" applyFont="1" applyFill="1" applyBorder="1"/>
    <xf numFmtId="164" fontId="20" fillId="0" borderId="1" xfId="12" applyNumberFormat="1" applyBorder="1"/>
    <xf numFmtId="169" fontId="27" fillId="0" borderId="1" xfId="1" applyNumberFormat="1" applyFont="1" applyFill="1" applyBorder="1"/>
    <xf numFmtId="0" fontId="20" fillId="0" borderId="1" xfId="12" applyBorder="1" applyAlignment="1">
      <alignment vertical="center"/>
    </xf>
    <xf numFmtId="0" fontId="28" fillId="0" borderId="1" xfId="2" applyFont="1" applyBorder="1" applyAlignment="1">
      <alignment horizontal="left" vertical="center"/>
    </xf>
    <xf numFmtId="169" fontId="27" fillId="0" borderId="1" xfId="1" applyNumberFormat="1" applyFont="1" applyFill="1" applyBorder="1" applyAlignment="1">
      <alignment vertical="center"/>
    </xf>
    <xf numFmtId="0" fontId="15" fillId="0" borderId="1" xfId="12" applyFont="1" applyBorder="1" applyAlignment="1">
      <alignment horizontal="left" vertical="center"/>
    </xf>
    <xf numFmtId="0" fontId="15" fillId="0" borderId="0" xfId="12" applyFont="1" applyAlignment="1">
      <alignment horizontal="center" vertical="center"/>
    </xf>
    <xf numFmtId="169" fontId="18" fillId="0" borderId="1" xfId="1" applyNumberFormat="1" applyFont="1" applyFill="1" applyBorder="1" applyAlignment="1">
      <alignment horizontal="center" vertical="center"/>
    </xf>
    <xf numFmtId="166" fontId="20" fillId="0" borderId="0" xfId="13" applyNumberFormat="1" applyFont="1" applyFill="1" applyBorder="1"/>
    <xf numFmtId="43" fontId="20" fillId="0" borderId="0" xfId="13" applyFont="1" applyFill="1" applyBorder="1"/>
    <xf numFmtId="169" fontId="28" fillId="0" borderId="1" xfId="1" applyNumberFormat="1" applyFont="1" applyFill="1" applyBorder="1" applyAlignment="1">
      <alignment horizontal="center" vertical="center" wrapText="1"/>
    </xf>
    <xf numFmtId="10" fontId="18" fillId="0" borderId="1" xfId="14" applyNumberFormat="1" applyFont="1" applyFill="1" applyBorder="1" applyAlignment="1">
      <alignment horizontal="center" vertical="center"/>
    </xf>
    <xf numFmtId="0" fontId="12" fillId="0" borderId="0" xfId="0" applyFont="1" applyAlignment="1">
      <alignment horizontal="left" vertical="center"/>
    </xf>
    <xf numFmtId="0" fontId="28" fillId="0" borderId="6" xfId="12" applyFont="1" applyBorder="1" applyAlignment="1">
      <alignment horizontal="center" vertical="center"/>
    </xf>
    <xf numFmtId="0" fontId="18" fillId="0" borderId="1" xfId="12" applyFont="1" applyBorder="1" applyAlignment="1">
      <alignment horizontal="center" vertical="center"/>
    </xf>
    <xf numFmtId="0" fontId="18" fillId="0" borderId="1" xfId="12" applyFont="1" applyBorder="1" applyAlignment="1">
      <alignment horizontal="justify" vertical="center"/>
    </xf>
    <xf numFmtId="3" fontId="18" fillId="0" borderId="1" xfId="12" applyNumberFormat="1" applyFont="1" applyBorder="1" applyAlignment="1">
      <alignment vertical="center"/>
    </xf>
    <xf numFmtId="3" fontId="18" fillId="0" borderId="1" xfId="12" applyNumberFormat="1" applyFont="1" applyBorder="1" applyAlignment="1">
      <alignment horizontal="right" vertical="center"/>
    </xf>
    <xf numFmtId="3" fontId="18" fillId="0" borderId="6" xfId="12" applyNumberFormat="1" applyFont="1" applyBorder="1" applyAlignment="1">
      <alignment horizontal="right" vertical="center"/>
    </xf>
    <xf numFmtId="3" fontId="18" fillId="0" borderId="10" xfId="12" applyNumberFormat="1" applyFont="1" applyBorder="1" applyAlignment="1">
      <alignment horizontal="right" vertical="center"/>
    </xf>
    <xf numFmtId="3" fontId="28" fillId="0" borderId="1" xfId="12" applyNumberFormat="1" applyFont="1" applyBorder="1" applyAlignment="1">
      <alignment horizontal="center" vertical="center"/>
    </xf>
    <xf numFmtId="3" fontId="28" fillId="0" borderId="1" xfId="12" applyNumberFormat="1" applyFont="1" applyBorder="1" applyAlignment="1">
      <alignment vertical="center"/>
    </xf>
    <xf numFmtId="3" fontId="20" fillId="0" borderId="0" xfId="12" applyNumberFormat="1"/>
    <xf numFmtId="0" fontId="20" fillId="0" borderId="3" xfId="12" applyBorder="1"/>
    <xf numFmtId="0" fontId="32" fillId="0" borderId="0" xfId="15" applyFont="1"/>
    <xf numFmtId="3" fontId="32" fillId="0" borderId="0" xfId="15" applyNumberFormat="1" applyFont="1"/>
    <xf numFmtId="0" fontId="28" fillId="0" borderId="1" xfId="16" applyFont="1" applyBorder="1" applyAlignment="1">
      <alignment horizontal="center" vertical="center"/>
    </xf>
    <xf numFmtId="0" fontId="28" fillId="0" borderId="1" xfId="16" applyFont="1" applyBorder="1" applyAlignment="1">
      <alignment horizontal="center" vertical="center" wrapText="1"/>
    </xf>
    <xf numFmtId="0" fontId="18" fillId="0" borderId="1" xfId="16" applyFont="1" applyBorder="1" applyAlignment="1">
      <alignment horizontal="center" vertical="center"/>
    </xf>
    <xf numFmtId="0" fontId="5" fillId="0" borderId="1" xfId="15" applyFont="1" applyBorder="1" applyAlignment="1">
      <alignment vertical="center"/>
    </xf>
    <xf numFmtId="43" fontId="5" fillId="0" borderId="1" xfId="15" applyNumberFormat="1" applyFont="1" applyBorder="1" applyAlignment="1">
      <alignment vertical="center"/>
    </xf>
    <xf numFmtId="0" fontId="20" fillId="0" borderId="1" xfId="12" applyBorder="1" applyAlignment="1">
      <alignment horizontal="center" vertical="center"/>
    </xf>
    <xf numFmtId="169" fontId="0" fillId="0" borderId="1" xfId="1" applyNumberFormat="1" applyFont="1" applyFill="1" applyBorder="1"/>
    <xf numFmtId="169" fontId="28" fillId="0" borderId="1" xfId="1" applyNumberFormat="1" applyFont="1" applyFill="1" applyBorder="1"/>
    <xf numFmtId="169" fontId="38" fillId="0" borderId="1" xfId="1" applyNumberFormat="1" applyFont="1" applyFill="1" applyBorder="1" applyAlignment="1">
      <alignment vertical="center"/>
    </xf>
    <xf numFmtId="166" fontId="0" fillId="0" borderId="1" xfId="13" applyNumberFormat="1" applyFont="1" applyFill="1" applyBorder="1"/>
    <xf numFmtId="0" fontId="20" fillId="0" borderId="1" xfId="12" applyBorder="1" applyAlignment="1">
      <alignment wrapText="1"/>
    </xf>
    <xf numFmtId="169" fontId="20" fillId="0" borderId="1" xfId="12" applyNumberFormat="1" applyBorder="1" applyAlignment="1">
      <alignment vertical="center"/>
    </xf>
    <xf numFmtId="169" fontId="20" fillId="0" borderId="1" xfId="1" applyNumberFormat="1" applyFont="1" applyFill="1" applyBorder="1" applyAlignment="1">
      <alignment vertical="center"/>
    </xf>
    <xf numFmtId="169" fontId="28" fillId="0" borderId="1" xfId="12" applyNumberFormat="1" applyFont="1" applyBorder="1"/>
    <xf numFmtId="0" fontId="28" fillId="0" borderId="3" xfId="12" applyFont="1" applyBorder="1" applyAlignment="1">
      <alignment horizontal="center" vertical="center"/>
    </xf>
    <xf numFmtId="169" fontId="28" fillId="0" borderId="1" xfId="12" applyNumberFormat="1" applyFont="1" applyBorder="1" applyAlignment="1">
      <alignment horizontal="center" vertical="center"/>
    </xf>
    <xf numFmtId="169" fontId="20" fillId="0" borderId="1" xfId="12" applyNumberFormat="1" applyBorder="1"/>
    <xf numFmtId="169" fontId="20" fillId="0" borderId="1" xfId="12" applyNumberFormat="1" applyBorder="1" applyAlignment="1">
      <alignment horizontal="center" vertical="center"/>
    </xf>
    <xf numFmtId="0" fontId="32" fillId="0" borderId="1" xfId="2" applyFont="1" applyBorder="1" applyAlignment="1">
      <alignment vertical="center"/>
    </xf>
    <xf numFmtId="0" fontId="32" fillId="0" borderId="1" xfId="2" applyFont="1" applyBorder="1" applyAlignment="1">
      <alignment horizontal="center" vertical="center"/>
    </xf>
    <xf numFmtId="3" fontId="18" fillId="0" borderId="1" xfId="12" applyNumberFormat="1" applyFont="1" applyBorder="1" applyAlignment="1">
      <alignment horizontal="center" vertical="center"/>
    </xf>
    <xf numFmtId="169" fontId="18" fillId="0" borderId="1" xfId="1" applyNumberFormat="1" applyFont="1" applyFill="1" applyBorder="1" applyAlignment="1">
      <alignment horizontal="right" vertical="center"/>
    </xf>
    <xf numFmtId="169" fontId="18" fillId="0" borderId="6" xfId="1" applyNumberFormat="1" applyFont="1" applyFill="1" applyBorder="1" applyAlignment="1">
      <alignment horizontal="right" vertical="center"/>
    </xf>
    <xf numFmtId="169" fontId="20" fillId="0" borderId="0" xfId="12" applyNumberFormat="1"/>
    <xf numFmtId="3" fontId="40" fillId="0" borderId="0" xfId="12" applyNumberFormat="1" applyFont="1"/>
    <xf numFmtId="0" fontId="20" fillId="0" borderId="3" xfId="12" applyBorder="1" applyAlignment="1">
      <alignment horizontal="center" vertical="center"/>
    </xf>
    <xf numFmtId="43" fontId="5" fillId="0" borderId="1" xfId="15" applyNumberFormat="1" applyFont="1" applyBorder="1" applyAlignment="1">
      <alignment horizontal="center" vertical="center"/>
    </xf>
    <xf numFmtId="0" fontId="20" fillId="0" borderId="0" xfId="12" applyAlignment="1">
      <alignment horizontal="center" vertical="center"/>
    </xf>
    <xf numFmtId="0" fontId="18" fillId="0" borderId="6" xfId="12" applyFont="1" applyBorder="1" applyAlignment="1">
      <alignment horizontal="center" vertical="center"/>
    </xf>
    <xf numFmtId="0" fontId="5" fillId="0" borderId="1" xfId="15" applyFont="1" applyBorder="1" applyAlignment="1">
      <alignment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6" fillId="0" borderId="1" xfId="0" applyFont="1" applyBorder="1" applyAlignment="1">
      <alignment horizontal="center" vertical="center"/>
    </xf>
    <xf numFmtId="0" fontId="4" fillId="0" borderId="1" xfId="0" applyFont="1" applyBorder="1"/>
    <xf numFmtId="0" fontId="6" fillId="0" borderId="1" xfId="0" applyFont="1" applyBorder="1" applyAlignment="1">
      <alignment horizontal="right" vertical="center" wrapText="1"/>
    </xf>
    <xf numFmtId="0" fontId="4" fillId="0" borderId="1" xfId="0" applyFont="1" applyBorder="1" applyAlignment="1">
      <alignment vertical="center"/>
    </xf>
    <xf numFmtId="166" fontId="6" fillId="0" borderId="1" xfId="0" applyNumberFormat="1" applyFont="1" applyBorder="1" applyAlignment="1">
      <alignment horizontal="center" vertical="center"/>
    </xf>
    <xf numFmtId="0" fontId="4" fillId="0" borderId="1" xfId="0" applyFont="1" applyBorder="1" applyAlignment="1">
      <alignment vertical="center" wrapText="1"/>
    </xf>
    <xf numFmtId="3" fontId="6" fillId="0" borderId="1" xfId="0" applyNumberFormat="1" applyFont="1" applyBorder="1" applyAlignment="1">
      <alignment horizontal="right" vertical="center"/>
    </xf>
    <xf numFmtId="0" fontId="10" fillId="0" borderId="1" xfId="0" applyFont="1" applyBorder="1" applyAlignment="1">
      <alignment horizontal="center" vertical="center" wrapText="1"/>
    </xf>
    <xf numFmtId="0" fontId="6" fillId="0" borderId="1" xfId="0" applyFont="1" applyBorder="1" applyAlignment="1">
      <alignment horizontal="justify" vertical="center"/>
    </xf>
    <xf numFmtId="10" fontId="10" fillId="0" borderId="1" xfId="0" applyNumberFormat="1" applyFont="1" applyBorder="1" applyAlignment="1">
      <alignment horizontal="center" vertical="center"/>
    </xf>
    <xf numFmtId="0" fontId="10" fillId="0" borderId="1" xfId="0" applyFont="1" applyBorder="1" applyAlignment="1">
      <alignment horizontal="center"/>
    </xf>
    <xf numFmtId="0" fontId="11" fillId="0" borderId="6" xfId="0" applyFont="1" applyBorder="1" applyAlignment="1">
      <alignment vertical="center"/>
    </xf>
    <xf numFmtId="3" fontId="11" fillId="0" borderId="1" xfId="0" applyNumberFormat="1" applyFont="1" applyBorder="1" applyAlignment="1">
      <alignment horizontal="right" vertical="center"/>
    </xf>
    <xf numFmtId="3" fontId="10" fillId="0" borderId="1" xfId="12" applyNumberFormat="1" applyFont="1" applyBorder="1" applyAlignment="1">
      <alignment horizontal="center" vertical="center" wrapText="1"/>
    </xf>
    <xf numFmtId="0" fontId="13" fillId="0" borderId="1" xfId="12" applyFont="1" applyBorder="1" applyAlignment="1">
      <alignment horizontal="center" vertical="center" wrapText="1"/>
    </xf>
    <xf numFmtId="0" fontId="16" fillId="0" borderId="1" xfId="12" applyFont="1" applyBorder="1" applyAlignment="1">
      <alignment horizontal="center" vertical="center" wrapText="1"/>
    </xf>
    <xf numFmtId="0" fontId="18" fillId="0" borderId="1" xfId="12" applyFont="1" applyBorder="1" applyAlignment="1">
      <alignment wrapText="1"/>
    </xf>
    <xf numFmtId="0" fontId="12" fillId="0" borderId="0" xfId="0" applyFont="1" applyAlignment="1">
      <alignment vertical="center"/>
    </xf>
    <xf numFmtId="0" fontId="16" fillId="0" borderId="0" xfId="0" applyFont="1" applyAlignment="1">
      <alignment vertical="center"/>
    </xf>
    <xf numFmtId="0" fontId="21" fillId="0" borderId="1" xfId="12" applyFont="1" applyBorder="1" applyAlignment="1">
      <alignment horizontal="center" vertical="center" wrapText="1"/>
    </xf>
    <xf numFmtId="0" fontId="21" fillId="0" borderId="1" xfId="12" applyFont="1" applyBorder="1" applyAlignment="1">
      <alignment horizontal="center" vertical="center"/>
    </xf>
    <xf numFmtId="0" fontId="18" fillId="0" borderId="0" xfId="12" applyFont="1"/>
    <xf numFmtId="0" fontId="25" fillId="0" borderId="1" xfId="12" applyFont="1" applyBorder="1" applyAlignment="1">
      <alignment horizontal="center" vertical="center"/>
    </xf>
    <xf numFmtId="0" fontId="27" fillId="0" borderId="1" xfId="12" applyFont="1" applyBorder="1" applyAlignment="1">
      <alignment horizontal="center" vertical="center"/>
    </xf>
    <xf numFmtId="0" fontId="18" fillId="0" borderId="1" xfId="12" applyFont="1" applyBorder="1" applyAlignment="1">
      <alignment vertical="center"/>
    </xf>
    <xf numFmtId="0" fontId="18" fillId="0" borderId="1" xfId="15" applyFont="1" applyBorder="1" applyAlignment="1">
      <alignment vertical="center"/>
    </xf>
    <xf numFmtId="169" fontId="18" fillId="0" borderId="1" xfId="12" applyNumberFormat="1" applyFont="1" applyBorder="1"/>
    <xf numFmtId="43" fontId="18" fillId="0" borderId="1" xfId="3" applyFont="1" applyFill="1" applyBorder="1" applyAlignment="1">
      <alignment vertical="center"/>
    </xf>
    <xf numFmtId="0" fontId="27" fillId="0" borderId="1" xfId="0" applyFont="1" applyBorder="1"/>
    <xf numFmtId="0" fontId="0" fillId="0" borderId="1" xfId="0" applyBorder="1" applyAlignment="1">
      <alignment vertical="center"/>
    </xf>
    <xf numFmtId="0" fontId="10" fillId="0" borderId="1" xfId="0" applyFont="1" applyBorder="1"/>
    <xf numFmtId="164" fontId="5" fillId="0" borderId="1" xfId="1" applyFont="1" applyFill="1" applyBorder="1" applyAlignment="1">
      <alignment vertical="center"/>
    </xf>
    <xf numFmtId="164" fontId="19" fillId="0" borderId="1" xfId="1" applyFont="1" applyFill="1" applyBorder="1" applyAlignment="1">
      <alignment horizontal="right" vertical="center"/>
    </xf>
    <xf numFmtId="169" fontId="18" fillId="0" borderId="1" xfId="3" applyNumberFormat="1" applyFont="1" applyFill="1" applyBorder="1" applyAlignment="1">
      <alignment vertical="center"/>
    </xf>
    <xf numFmtId="0" fontId="28" fillId="0" borderId="1" xfId="12" applyFont="1" applyBorder="1" applyAlignment="1">
      <alignment vertical="center"/>
    </xf>
    <xf numFmtId="0" fontId="18" fillId="0" borderId="1" xfId="2" applyFont="1" applyBorder="1" applyAlignment="1">
      <alignment horizontal="center" vertical="center"/>
    </xf>
    <xf numFmtId="0" fontId="18" fillId="0" borderId="1" xfId="2" applyFont="1" applyBorder="1" applyAlignment="1">
      <alignment vertical="center"/>
    </xf>
    <xf numFmtId="164" fontId="18" fillId="0" borderId="1" xfId="3" applyNumberFormat="1" applyFont="1" applyFill="1" applyBorder="1" applyAlignment="1">
      <alignment vertical="center"/>
    </xf>
    <xf numFmtId="0" fontId="1" fillId="0" borderId="1" xfId="0" applyFont="1" applyBorder="1" applyAlignment="1">
      <alignment vertical="center"/>
    </xf>
    <xf numFmtId="0" fontId="16" fillId="0" borderId="1" xfId="0" applyFont="1" applyBorder="1"/>
    <xf numFmtId="166" fontId="16" fillId="0" borderId="1" xfId="3" applyNumberFormat="1" applyFont="1" applyFill="1" applyBorder="1" applyAlignment="1"/>
    <xf numFmtId="166" fontId="16" fillId="0" borderId="1" xfId="3" applyNumberFormat="1" applyFont="1" applyFill="1" applyBorder="1"/>
    <xf numFmtId="0" fontId="32" fillId="0" borderId="1" xfId="12" applyFont="1" applyBorder="1" applyAlignment="1">
      <alignment horizontal="center" vertical="center"/>
    </xf>
    <xf numFmtId="0" fontId="32" fillId="0" borderId="1" xfId="12" applyFont="1" applyBorder="1" applyAlignment="1">
      <alignment horizontal="center" vertical="center" wrapText="1"/>
    </xf>
    <xf numFmtId="0" fontId="5" fillId="0" borderId="1" xfId="12" applyFont="1" applyBorder="1" applyAlignment="1">
      <alignment horizontal="center" vertical="center"/>
    </xf>
    <xf numFmtId="0" fontId="5" fillId="0" borderId="1" xfId="12" applyFont="1" applyBorder="1" applyAlignment="1">
      <alignment horizontal="justify" vertical="center"/>
    </xf>
    <xf numFmtId="0" fontId="5" fillId="0" borderId="1" xfId="12" applyFont="1" applyBorder="1"/>
    <xf numFmtId="43" fontId="5" fillId="0" borderId="1" xfId="12" applyNumberFormat="1" applyFont="1" applyBorder="1" applyAlignment="1">
      <alignment horizontal="center" vertical="center"/>
    </xf>
    <xf numFmtId="2" fontId="5" fillId="0" borderId="1" xfId="12" applyNumberFormat="1" applyFont="1" applyBorder="1" applyAlignment="1">
      <alignment horizontal="right" vertical="center"/>
    </xf>
    <xf numFmtId="3" fontId="5" fillId="0" borderId="1" xfId="12" applyNumberFormat="1" applyFont="1" applyBorder="1" applyAlignment="1">
      <alignment horizontal="right" vertical="center"/>
    </xf>
    <xf numFmtId="3" fontId="5" fillId="0" borderId="1" xfId="12" applyNumberFormat="1" applyFont="1" applyBorder="1"/>
    <xf numFmtId="9" fontId="32" fillId="0" borderId="1" xfId="11" applyFont="1" applyFill="1" applyBorder="1"/>
    <xf numFmtId="3" fontId="32" fillId="0" borderId="1" xfId="12" applyNumberFormat="1" applyFont="1" applyBorder="1" applyAlignment="1">
      <alignment horizontal="right" vertical="center"/>
    </xf>
    <xf numFmtId="0" fontId="5" fillId="0" borderId="0" xfId="12" applyFont="1"/>
    <xf numFmtId="0" fontId="32" fillId="0" borderId="1" xfId="15" applyFont="1" applyBorder="1" applyAlignment="1">
      <alignment vertical="center" wrapText="1"/>
    </xf>
    <xf numFmtId="43" fontId="32" fillId="0" borderId="1" xfId="15" applyNumberFormat="1" applyFont="1" applyBorder="1" applyAlignment="1">
      <alignment vertical="center"/>
    </xf>
    <xf numFmtId="0" fontId="20" fillId="0" borderId="1" xfId="12" applyBorder="1" applyAlignment="1">
      <alignment vertical="center" wrapText="1"/>
    </xf>
    <xf numFmtId="10" fontId="11" fillId="0" borderId="1" xfId="0" applyNumberFormat="1" applyFont="1" applyBorder="1" applyAlignment="1">
      <alignment horizontal="center" vertical="center" wrapText="1"/>
    </xf>
    <xf numFmtId="0" fontId="6" fillId="0" borderId="1" xfId="0" applyFont="1" applyBorder="1"/>
    <xf numFmtId="166" fontId="6" fillId="0" borderId="1" xfId="18" applyNumberFormat="1" applyFont="1" applyFill="1" applyBorder="1" applyAlignment="1">
      <alignment horizontal="right" vertical="center"/>
    </xf>
    <xf numFmtId="43" fontId="6" fillId="0" borderId="1" xfId="18" applyFont="1" applyFill="1" applyBorder="1" applyAlignment="1">
      <alignment horizontal="right" vertical="center"/>
    </xf>
    <xf numFmtId="0" fontId="6" fillId="0" borderId="0" xfId="0" applyFont="1"/>
    <xf numFmtId="10" fontId="6" fillId="0" borderId="0" xfId="0" applyNumberFormat="1" applyFont="1"/>
    <xf numFmtId="3" fontId="6" fillId="0" borderId="0" xfId="0" applyNumberFormat="1" applyFont="1"/>
    <xf numFmtId="170" fontId="6" fillId="0" borderId="1" xfId="18" applyNumberFormat="1" applyFont="1" applyFill="1" applyBorder="1" applyAlignment="1">
      <alignment horizontal="right" vertical="center"/>
    </xf>
    <xf numFmtId="166" fontId="6" fillId="0" borderId="0" xfId="0" applyNumberFormat="1" applyFont="1"/>
    <xf numFmtId="166" fontId="6" fillId="0" borderId="0" xfId="18" applyNumberFormat="1" applyFont="1" applyFill="1" applyBorder="1" applyAlignment="1">
      <alignment vertical="center"/>
    </xf>
    <xf numFmtId="3" fontId="4" fillId="0" borderId="0" xfId="0" applyNumberFormat="1" applyFont="1" applyAlignment="1">
      <alignment horizontal="right" vertical="center" wrapText="1"/>
    </xf>
    <xf numFmtId="0" fontId="6" fillId="0" borderId="1" xfId="0" applyFont="1" applyBorder="1" applyAlignment="1">
      <alignment horizontal="justify" vertical="center" wrapText="1"/>
    </xf>
    <xf numFmtId="10" fontId="4" fillId="0" borderId="1" xfId="11" applyNumberFormat="1" applyFont="1" applyFill="1" applyBorder="1" applyAlignment="1">
      <alignment horizontal="right" vertical="center"/>
    </xf>
    <xf numFmtId="10" fontId="4" fillId="0" borderId="1" xfId="11" applyNumberFormat="1" applyFont="1" applyFill="1" applyBorder="1" applyAlignment="1">
      <alignment vertical="center"/>
    </xf>
    <xf numFmtId="166" fontId="6" fillId="0" borderId="1" xfId="0" applyNumberFormat="1" applyFont="1" applyBorder="1" applyAlignment="1">
      <alignment horizontal="right" vertical="center"/>
    </xf>
    <xf numFmtId="2" fontId="6" fillId="0" borderId="1" xfId="0" applyNumberFormat="1" applyFont="1" applyBorder="1" applyAlignment="1">
      <alignment horizontal="right" vertical="center"/>
    </xf>
    <xf numFmtId="166" fontId="6" fillId="0" borderId="0" xfId="18" applyNumberFormat="1" applyFont="1" applyFill="1" applyBorder="1"/>
    <xf numFmtId="0" fontId="18" fillId="0" borderId="1" xfId="12" applyFont="1" applyBorder="1" applyAlignment="1">
      <alignment horizontal="center" vertical="center" wrapText="1"/>
    </xf>
    <xf numFmtId="0" fontId="24" fillId="0" borderId="1" xfId="12" applyFont="1" applyBorder="1" applyAlignment="1">
      <alignment horizontal="center" vertical="center" wrapText="1"/>
    </xf>
    <xf numFmtId="0" fontId="24" fillId="0" borderId="1" xfId="12" applyFont="1" applyBorder="1" applyAlignment="1">
      <alignment vertical="center" wrapText="1"/>
    </xf>
    <xf numFmtId="0" fontId="24" fillId="0" borderId="1" xfId="12" applyFont="1" applyBorder="1" applyAlignment="1">
      <alignment vertical="center"/>
    </xf>
    <xf numFmtId="0" fontId="43" fillId="0" borderId="0" xfId="0" applyFont="1" applyAlignment="1">
      <alignment horizontal="center" vertical="center"/>
    </xf>
    <xf numFmtId="0" fontId="43" fillId="0" borderId="0" xfId="0" applyFont="1" applyAlignment="1">
      <alignment wrapText="1"/>
    </xf>
    <xf numFmtId="0" fontId="43" fillId="0" borderId="0" xfId="0" applyFont="1"/>
    <xf numFmtId="0" fontId="43" fillId="0" borderId="0" xfId="0" applyFont="1" applyAlignment="1">
      <alignment vertical="center" wrapText="1"/>
    </xf>
    <xf numFmtId="164" fontId="12" fillId="0" borderId="1" xfId="1" applyFont="1" applyFill="1" applyBorder="1" applyAlignment="1">
      <alignment vertical="center"/>
    </xf>
    <xf numFmtId="164" fontId="43" fillId="0" borderId="0" xfId="1" applyFont="1" applyFill="1"/>
    <xf numFmtId="169" fontId="43" fillId="0" borderId="0" xfId="1" applyNumberFormat="1" applyFont="1" applyFill="1"/>
    <xf numFmtId="165" fontId="12" fillId="0" borderId="1" xfId="3" applyNumberFormat="1" applyFont="1" applyFill="1" applyBorder="1" applyAlignment="1">
      <alignment horizontal="center" vertical="center" wrapText="1"/>
    </xf>
    <xf numFmtId="3" fontId="12" fillId="0" borderId="1" xfId="4" applyNumberFormat="1" applyFont="1" applyBorder="1" applyAlignment="1">
      <alignment horizontal="center" vertical="center"/>
    </xf>
    <xf numFmtId="2" fontId="19" fillId="0" borderId="1" xfId="2" applyNumberFormat="1" applyFont="1" applyBorder="1" applyAlignment="1">
      <alignment horizontal="center" vertical="center" shrinkToFit="1"/>
    </xf>
    <xf numFmtId="3" fontId="12" fillId="0" borderId="1" xfId="2" applyNumberFormat="1" applyFont="1" applyBorder="1" applyAlignment="1">
      <alignment vertical="center" wrapText="1"/>
    </xf>
    <xf numFmtId="165" fontId="12" fillId="0" borderId="1" xfId="3" applyNumberFormat="1" applyFont="1" applyFill="1" applyBorder="1" applyAlignment="1">
      <alignment vertical="center" wrapText="1"/>
    </xf>
    <xf numFmtId="0" fontId="4" fillId="0" borderId="0" xfId="0" applyFont="1" applyAlignment="1">
      <alignment horizontal="left" vertical="top"/>
    </xf>
    <xf numFmtId="164" fontId="12" fillId="0" borderId="1" xfId="1" applyFont="1" applyFill="1" applyBorder="1" applyAlignment="1">
      <alignment horizontal="center" vertical="center" shrinkToFit="1"/>
    </xf>
    <xf numFmtId="0" fontId="12" fillId="0" borderId="0" xfId="0" applyFont="1" applyAlignment="1">
      <alignment horizontal="center" vertical="center"/>
    </xf>
    <xf numFmtId="0" fontId="46" fillId="0" borderId="1" xfId="0" applyFont="1" applyBorder="1"/>
    <xf numFmtId="0" fontId="4" fillId="0" borderId="1" xfId="8" applyFont="1" applyBorder="1" applyAlignment="1">
      <alignment horizontal="left" vertical="center"/>
    </xf>
    <xf numFmtId="166" fontId="4" fillId="0" borderId="0" xfId="0" applyNumberFormat="1" applyFont="1" applyAlignment="1">
      <alignment vertical="center" wrapText="1"/>
    </xf>
    <xf numFmtId="0" fontId="4" fillId="0" borderId="1" xfId="2" applyFont="1" applyBorder="1" applyAlignment="1">
      <alignment horizontal="center" wrapText="1"/>
    </xf>
    <xf numFmtId="0" fontId="12" fillId="0" borderId="1" xfId="0" applyFont="1" applyBorder="1" applyAlignment="1">
      <alignment horizontal="center" vertical="center"/>
    </xf>
    <xf numFmtId="0" fontId="12" fillId="0" borderId="1" xfId="0" applyFont="1" applyBorder="1" applyAlignment="1">
      <alignment vertical="center" wrapText="1"/>
    </xf>
    <xf numFmtId="0" fontId="43" fillId="0" borderId="0" xfId="0" applyFont="1" applyAlignment="1">
      <alignment vertical="center"/>
    </xf>
    <xf numFmtId="166" fontId="5" fillId="0" borderId="1" xfId="2" applyNumberFormat="1" applyFont="1" applyBorder="1" applyAlignment="1">
      <alignment vertical="center"/>
    </xf>
    <xf numFmtId="166" fontId="5" fillId="0" borderId="1" xfId="3" applyNumberFormat="1" applyFont="1" applyFill="1" applyBorder="1" applyAlignment="1">
      <alignment vertical="center" wrapText="1"/>
    </xf>
    <xf numFmtId="166" fontId="4" fillId="0" borderId="0" xfId="0" applyNumberFormat="1" applyFont="1"/>
    <xf numFmtId="0" fontId="4" fillId="0" borderId="1" xfId="0" applyFont="1" applyBorder="1" applyAlignment="1">
      <alignment wrapText="1"/>
    </xf>
    <xf numFmtId="0" fontId="45" fillId="0" borderId="0" xfId="0" applyFont="1" applyAlignment="1">
      <alignment horizontal="center" vertical="center"/>
    </xf>
    <xf numFmtId="2" fontId="4" fillId="0" borderId="1" xfId="2" applyNumberFormat="1" applyFont="1" applyBorder="1" applyAlignment="1">
      <alignment vertical="center" wrapText="1"/>
    </xf>
    <xf numFmtId="0" fontId="18" fillId="0" borderId="0" xfId="0" applyFont="1" applyAlignment="1">
      <alignment vertical="center" wrapText="1"/>
    </xf>
    <xf numFmtId="0" fontId="4" fillId="0" borderId="0" xfId="0" applyFont="1" applyAlignment="1">
      <alignment horizontal="center" vertical="center" wrapText="1"/>
    </xf>
    <xf numFmtId="0" fontId="11" fillId="0" borderId="0" xfId="0" applyFont="1" applyAlignment="1">
      <alignment vertical="center"/>
    </xf>
    <xf numFmtId="3" fontId="4" fillId="0" borderId="0" xfId="0" applyNumberFormat="1" applyFont="1" applyAlignment="1">
      <alignment vertical="center" wrapText="1"/>
    </xf>
    <xf numFmtId="0" fontId="49" fillId="0" borderId="0" xfId="0" applyFont="1" applyAlignment="1">
      <alignment vertical="center"/>
    </xf>
    <xf numFmtId="3" fontId="49" fillId="0" borderId="0" xfId="0" applyNumberFormat="1" applyFont="1" applyAlignment="1">
      <alignment horizontal="right" vertical="center"/>
    </xf>
    <xf numFmtId="39" fontId="4" fillId="0" borderId="1" xfId="3" applyNumberFormat="1" applyFont="1" applyFill="1" applyBorder="1" applyAlignment="1">
      <alignment horizontal="center" wrapText="1"/>
    </xf>
    <xf numFmtId="166" fontId="4" fillId="0" borderId="1" xfId="3" applyNumberFormat="1" applyFont="1" applyFill="1" applyBorder="1" applyAlignment="1">
      <alignment horizontal="center" wrapText="1"/>
    </xf>
    <xf numFmtId="39" fontId="4" fillId="0" borderId="1" xfId="3" applyNumberFormat="1" applyFont="1" applyFill="1" applyBorder="1" applyAlignment="1">
      <alignment horizontal="center" vertical="center" wrapText="1"/>
    </xf>
    <xf numFmtId="166" fontId="4" fillId="0" borderId="1" xfId="3" applyNumberFormat="1" applyFont="1" applyFill="1" applyBorder="1" applyAlignment="1">
      <alignment horizontal="left" wrapText="1"/>
    </xf>
    <xf numFmtId="0" fontId="50" fillId="0" borderId="1" xfId="2" applyFont="1" applyBorder="1" applyAlignment="1">
      <alignment vertical="center" wrapText="1"/>
    </xf>
    <xf numFmtId="0" fontId="51" fillId="0" borderId="1" xfId="2" applyFont="1" applyBorder="1" applyAlignment="1">
      <alignment vertical="center" wrapText="1"/>
    </xf>
    <xf numFmtId="0" fontId="12" fillId="2" borderId="1" xfId="2" applyFont="1" applyFill="1" applyBorder="1" applyAlignment="1">
      <alignment vertical="center" wrapText="1"/>
    </xf>
    <xf numFmtId="0" fontId="12" fillId="2" borderId="1" xfId="2" applyFont="1" applyFill="1" applyBorder="1" applyAlignment="1">
      <alignment horizontal="left" vertical="center"/>
    </xf>
    <xf numFmtId="0" fontId="4" fillId="2" borderId="0" xfId="0" applyFont="1" applyFill="1" applyAlignment="1">
      <alignment horizontal="center" vertical="center"/>
    </xf>
    <xf numFmtId="0" fontId="12" fillId="2" borderId="1" xfId="2" applyFont="1" applyFill="1" applyBorder="1" applyAlignment="1">
      <alignment horizontal="center" vertical="center" wrapText="1"/>
    </xf>
    <xf numFmtId="0" fontId="4" fillId="2" borderId="1" xfId="2" applyFont="1" applyFill="1" applyBorder="1" applyAlignment="1">
      <alignment horizontal="left" vertical="center" wrapText="1"/>
    </xf>
    <xf numFmtId="0" fontId="4" fillId="2" borderId="1" xfId="2" applyFont="1" applyFill="1" applyBorder="1"/>
    <xf numFmtId="164" fontId="4" fillId="2" borderId="1" xfId="1" applyFont="1" applyFill="1" applyBorder="1"/>
    <xf numFmtId="169" fontId="4" fillId="2" borderId="1" xfId="1" applyNumberFormat="1" applyFont="1" applyFill="1" applyBorder="1"/>
    <xf numFmtId="166" fontId="4" fillId="2" borderId="1" xfId="3" applyNumberFormat="1" applyFont="1" applyFill="1" applyBorder="1" applyAlignment="1">
      <alignment vertical="center"/>
    </xf>
    <xf numFmtId="166" fontId="4" fillId="2" borderId="1" xfId="3" applyNumberFormat="1" applyFont="1" applyFill="1" applyBorder="1" applyAlignment="1">
      <alignment wrapText="1"/>
    </xf>
    <xf numFmtId="0" fontId="4" fillId="2" borderId="0" xfId="0" applyFont="1" applyFill="1"/>
    <xf numFmtId="0" fontId="51" fillId="0" borderId="1" xfId="2" applyFont="1" applyBorder="1" applyAlignment="1">
      <alignment horizontal="center" vertical="center" wrapText="1"/>
    </xf>
    <xf numFmtId="0" fontId="50" fillId="0" borderId="1" xfId="2" applyFont="1" applyBorder="1" applyAlignment="1">
      <alignment horizontal="center" vertical="center" wrapText="1"/>
    </xf>
    <xf numFmtId="164" fontId="50" fillId="0" borderId="1" xfId="1" applyFont="1" applyFill="1" applyBorder="1" applyAlignment="1">
      <alignment horizontal="center" vertical="center" wrapText="1"/>
    </xf>
    <xf numFmtId="169" fontId="50" fillId="0" borderId="1" xfId="1" applyNumberFormat="1" applyFont="1" applyFill="1" applyBorder="1" applyAlignment="1">
      <alignment vertical="center"/>
    </xf>
    <xf numFmtId="169" fontId="50" fillId="0" borderId="1" xfId="1" applyNumberFormat="1" applyFont="1" applyFill="1" applyBorder="1" applyAlignment="1">
      <alignment horizontal="right" vertical="center" wrapText="1"/>
    </xf>
    <xf numFmtId="166" fontId="50" fillId="0" borderId="1" xfId="3" applyNumberFormat="1" applyFont="1" applyFill="1" applyBorder="1"/>
    <xf numFmtId="0" fontId="50" fillId="0" borderId="1" xfId="2" applyFont="1" applyBorder="1" applyAlignment="1">
      <alignment horizontal="left" vertical="center" wrapText="1"/>
    </xf>
    <xf numFmtId="0" fontId="50" fillId="0" borderId="0" xfId="0" applyFont="1" applyAlignment="1">
      <alignment horizontal="center" vertical="center"/>
    </xf>
    <xf numFmtId="0" fontId="50" fillId="0" borderId="1" xfId="2" applyFont="1" applyBorder="1" applyAlignment="1">
      <alignment horizontal="center" vertical="center"/>
    </xf>
    <xf numFmtId="0" fontId="51" fillId="0" borderId="1" xfId="2" applyFont="1" applyBorder="1" applyAlignment="1">
      <alignment horizontal="left" vertical="center" wrapText="1"/>
    </xf>
    <xf numFmtId="0" fontId="50" fillId="0" borderId="1" xfId="2" applyFont="1" applyBorder="1" applyAlignment="1">
      <alignment horizontal="left" vertical="center"/>
    </xf>
    <xf numFmtId="164" fontId="50" fillId="0" borderId="1" xfId="1" applyFont="1" applyFill="1" applyBorder="1" applyAlignment="1">
      <alignment horizontal="center" vertical="center" shrinkToFit="1"/>
    </xf>
    <xf numFmtId="169" fontId="50" fillId="0" borderId="1" xfId="1" applyNumberFormat="1" applyFont="1" applyFill="1" applyBorder="1" applyAlignment="1">
      <alignment horizontal="right" vertical="center" shrinkToFit="1"/>
    </xf>
    <xf numFmtId="166" fontId="50" fillId="0" borderId="1" xfId="3" applyNumberFormat="1" applyFont="1" applyFill="1" applyBorder="1" applyAlignment="1">
      <alignment vertical="center"/>
    </xf>
    <xf numFmtId="166" fontId="50" fillId="0" borderId="1" xfId="2" applyNumberFormat="1" applyFont="1" applyBorder="1" applyAlignment="1">
      <alignment vertical="center"/>
    </xf>
    <xf numFmtId="166" fontId="50" fillId="0" borderId="1" xfId="3" applyNumberFormat="1" applyFont="1" applyFill="1" applyBorder="1" applyAlignment="1">
      <alignment vertical="center" wrapText="1"/>
    </xf>
    <xf numFmtId="0" fontId="50" fillId="0" borderId="0" xfId="0" applyFont="1"/>
    <xf numFmtId="164" fontId="50" fillId="0" borderId="1" xfId="1" applyFont="1" applyFill="1" applyBorder="1" applyAlignment="1">
      <alignment horizontal="center" vertical="center"/>
    </xf>
    <xf numFmtId="1" fontId="50" fillId="0" borderId="1" xfId="2" applyNumberFormat="1" applyFont="1" applyBorder="1" applyAlignment="1">
      <alignment horizontal="center" vertical="center"/>
    </xf>
    <xf numFmtId="169" fontId="50" fillId="0" borderId="1" xfId="1" applyNumberFormat="1" applyFont="1" applyFill="1" applyBorder="1" applyAlignment="1">
      <alignment horizontal="right" vertical="center"/>
    </xf>
    <xf numFmtId="0" fontId="50" fillId="0" borderId="1" xfId="2" applyFont="1" applyBorder="1" applyAlignment="1">
      <alignment wrapText="1"/>
    </xf>
    <xf numFmtId="172" fontId="4" fillId="0" borderId="1" xfId="1" applyNumberFormat="1" applyFont="1" applyFill="1" applyBorder="1" applyAlignment="1">
      <alignment horizontal="right" vertical="center"/>
    </xf>
    <xf numFmtId="164" fontId="50" fillId="0" borderId="1" xfId="1" applyFont="1" applyFill="1" applyBorder="1" applyAlignment="1">
      <alignment vertical="center"/>
    </xf>
    <xf numFmtId="0" fontId="51" fillId="0" borderId="1" xfId="2" applyFont="1" applyBorder="1" applyAlignment="1">
      <alignment horizontal="center" vertical="center"/>
    </xf>
    <xf numFmtId="164" fontId="51" fillId="0" borderId="1" xfId="1" applyFont="1" applyFill="1" applyBorder="1" applyAlignment="1">
      <alignment horizontal="center" vertical="center"/>
    </xf>
    <xf numFmtId="166" fontId="39" fillId="0" borderId="1" xfId="2" applyNumberFormat="1" applyFont="1" applyBorder="1" applyAlignment="1">
      <alignment vertical="center"/>
    </xf>
    <xf numFmtId="166" fontId="50" fillId="0" borderId="1" xfId="3" applyNumberFormat="1" applyFont="1" applyFill="1" applyBorder="1" applyAlignment="1">
      <alignment horizontal="center" vertical="center"/>
    </xf>
    <xf numFmtId="0" fontId="51" fillId="0" borderId="0" xfId="0" applyFont="1" applyAlignment="1">
      <alignment horizontal="center" vertical="center"/>
    </xf>
    <xf numFmtId="169" fontId="51" fillId="0" borderId="1" xfId="1" applyNumberFormat="1" applyFont="1" applyFill="1" applyBorder="1" applyAlignment="1">
      <alignment vertical="center"/>
    </xf>
    <xf numFmtId="169" fontId="51" fillId="0" borderId="1" xfId="1" applyNumberFormat="1" applyFont="1" applyFill="1" applyBorder="1" applyAlignment="1">
      <alignment horizontal="right" vertical="center"/>
    </xf>
    <xf numFmtId="166" fontId="51" fillId="0" borderId="1" xfId="3" applyNumberFormat="1" applyFont="1" applyFill="1" applyBorder="1" applyAlignment="1">
      <alignment horizontal="center" vertical="center"/>
    </xf>
    <xf numFmtId="166" fontId="40" fillId="0" borderId="1" xfId="2" applyNumberFormat="1" applyFont="1" applyBorder="1" applyAlignment="1">
      <alignment vertical="center"/>
    </xf>
    <xf numFmtId="0" fontId="51" fillId="0" borderId="0" xfId="0" applyFont="1"/>
    <xf numFmtId="166" fontId="50" fillId="2" borderId="1" xfId="3" applyNumberFormat="1" applyFont="1" applyFill="1" applyBorder="1" applyAlignment="1">
      <alignment horizontal="center" vertical="center"/>
    </xf>
    <xf numFmtId="0" fontId="50" fillId="0" borderId="1" xfId="8" applyFont="1" applyBorder="1" applyAlignment="1">
      <alignment horizontal="center" vertical="center"/>
    </xf>
    <xf numFmtId="0" fontId="50" fillId="0" borderId="1" xfId="8" applyFont="1" applyBorder="1" applyAlignment="1">
      <alignment vertical="center" wrapText="1"/>
    </xf>
    <xf numFmtId="0" fontId="50" fillId="0" borderId="1" xfId="8" applyFont="1" applyBorder="1" applyAlignment="1">
      <alignment horizontal="left" vertical="center" wrapText="1"/>
    </xf>
    <xf numFmtId="166" fontId="50" fillId="0" borderId="1" xfId="3" applyNumberFormat="1" applyFont="1" applyFill="1" applyBorder="1" applyAlignment="1">
      <alignment wrapText="1"/>
    </xf>
    <xf numFmtId="1" fontId="51" fillId="0" borderId="1" xfId="8" applyNumberFormat="1" applyFont="1" applyBorder="1" applyAlignment="1">
      <alignment horizontal="center" vertical="center"/>
    </xf>
    <xf numFmtId="4" fontId="51" fillId="0" borderId="1" xfId="8" applyNumberFormat="1" applyFont="1" applyBorder="1" applyAlignment="1">
      <alignment vertical="center" wrapText="1"/>
    </xf>
    <xf numFmtId="43" fontId="50" fillId="0" borderId="1" xfId="9" applyFont="1" applyFill="1" applyBorder="1" applyAlignment="1">
      <alignment vertical="center"/>
    </xf>
    <xf numFmtId="4" fontId="51" fillId="0" borderId="1" xfId="8" applyNumberFormat="1" applyFont="1" applyBorder="1" applyAlignment="1">
      <alignment horizontal="left" vertical="center" wrapText="1"/>
    </xf>
    <xf numFmtId="4" fontId="50" fillId="0" borderId="1" xfId="8" applyNumberFormat="1" applyFont="1" applyBorder="1" applyAlignment="1">
      <alignment vertical="center" wrapText="1"/>
    </xf>
    <xf numFmtId="4" fontId="50" fillId="0" borderId="1" xfId="8" applyNumberFormat="1" applyFont="1" applyBorder="1" applyAlignment="1">
      <alignment horizontal="center" vertical="center"/>
    </xf>
    <xf numFmtId="43" fontId="50" fillId="0" borderId="1" xfId="9" applyFont="1" applyFill="1" applyBorder="1" applyAlignment="1">
      <alignment horizontal="center" vertical="center"/>
    </xf>
    <xf numFmtId="169" fontId="4" fillId="0" borderId="0" xfId="1" applyNumberFormat="1" applyFont="1" applyFill="1" applyAlignment="1">
      <alignment vertical="center"/>
    </xf>
    <xf numFmtId="169" fontId="43" fillId="0" borderId="0" xfId="1" applyNumberFormat="1" applyFont="1" applyFill="1" applyAlignment="1">
      <alignment vertical="center"/>
    </xf>
    <xf numFmtId="0" fontId="0" fillId="0" borderId="0" xfId="0" applyAlignment="1">
      <alignment vertical="center"/>
    </xf>
    <xf numFmtId="3" fontId="50" fillId="0" borderId="1" xfId="8" applyNumberFormat="1" applyFont="1" applyBorder="1" applyAlignment="1">
      <alignment horizontal="center" vertical="center"/>
    </xf>
    <xf numFmtId="169" fontId="50" fillId="0" borderId="1" xfId="1" applyNumberFormat="1" applyFont="1" applyFill="1" applyBorder="1" applyAlignment="1">
      <alignment vertical="center" shrinkToFit="1"/>
    </xf>
    <xf numFmtId="169" fontId="50" fillId="0" borderId="1" xfId="1" applyNumberFormat="1" applyFont="1" applyFill="1" applyBorder="1"/>
    <xf numFmtId="166" fontId="50" fillId="0" borderId="1" xfId="3" applyNumberFormat="1" applyFont="1" applyFill="1" applyBorder="1" applyAlignment="1">
      <alignment horizontal="center" vertical="center" wrapText="1"/>
    </xf>
    <xf numFmtId="164" fontId="50" fillId="0" borderId="1" xfId="1" applyFont="1" applyFill="1" applyBorder="1" applyAlignment="1">
      <alignment horizontal="left" vertical="center"/>
    </xf>
    <xf numFmtId="4" fontId="51" fillId="0" borderId="1" xfId="2" applyNumberFormat="1" applyFont="1" applyBorder="1" applyAlignment="1">
      <alignment horizontal="left" vertical="center" wrapText="1"/>
    </xf>
    <xf numFmtId="4" fontId="50" fillId="0" borderId="1" xfId="2" applyNumberFormat="1" applyFont="1" applyBorder="1" applyAlignment="1">
      <alignment vertical="center" wrapText="1"/>
    </xf>
    <xf numFmtId="0" fontId="50" fillId="0" borderId="1" xfId="0" applyFont="1" applyBorder="1" applyAlignment="1">
      <alignment vertical="center" wrapText="1"/>
    </xf>
    <xf numFmtId="1" fontId="50" fillId="0" borderId="1" xfId="5" applyNumberFormat="1" applyFont="1" applyBorder="1" applyAlignment="1">
      <alignment horizontal="center" vertical="center"/>
    </xf>
    <xf numFmtId="165" fontId="50" fillId="0" borderId="1" xfId="3" applyNumberFormat="1" applyFont="1" applyFill="1" applyBorder="1" applyAlignment="1">
      <alignment horizontal="center" vertical="center"/>
    </xf>
    <xf numFmtId="169" fontId="50" fillId="0" borderId="1" xfId="1" applyNumberFormat="1" applyFont="1" applyFill="1" applyBorder="1" applyAlignment="1">
      <alignment wrapText="1"/>
    </xf>
    <xf numFmtId="0" fontId="52" fillId="0" borderId="0" xfId="0" applyFont="1"/>
    <xf numFmtId="167" fontId="50" fillId="0" borderId="1" xfId="2" applyNumberFormat="1" applyFont="1" applyBorder="1" applyAlignment="1">
      <alignment horizontal="center" vertical="center" wrapText="1"/>
    </xf>
    <xf numFmtId="169" fontId="50" fillId="0" borderId="1" xfId="1" applyNumberFormat="1" applyFont="1" applyFill="1" applyBorder="1" applyAlignment="1">
      <alignment horizontal="center" vertical="center" wrapText="1"/>
    </xf>
    <xf numFmtId="166" fontId="39" fillId="0" borderId="1" xfId="3" applyNumberFormat="1" applyFont="1" applyFill="1" applyBorder="1" applyAlignment="1">
      <alignment vertical="center" wrapText="1"/>
    </xf>
    <xf numFmtId="3" fontId="50" fillId="0" borderId="1" xfId="2" applyNumberFormat="1" applyFont="1" applyBorder="1" applyAlignment="1">
      <alignment horizontal="center" vertical="center" wrapText="1"/>
    </xf>
    <xf numFmtId="165" fontId="50" fillId="0" borderId="1" xfId="2" applyNumberFormat="1" applyFont="1" applyBorder="1" applyAlignment="1">
      <alignment horizontal="center" vertical="center" wrapText="1"/>
    </xf>
    <xf numFmtId="168" fontId="51" fillId="0" borderId="1" xfId="8" applyNumberFormat="1" applyFont="1" applyBorder="1" applyAlignment="1">
      <alignment horizontal="center" vertical="center"/>
    </xf>
    <xf numFmtId="0" fontId="51" fillId="0" borderId="1" xfId="8" applyFont="1" applyBorder="1" applyAlignment="1">
      <alignment vertical="center"/>
    </xf>
    <xf numFmtId="0" fontId="50" fillId="0" borderId="1" xfId="8" applyFont="1" applyBorder="1" applyAlignment="1">
      <alignment vertical="center"/>
    </xf>
    <xf numFmtId="0" fontId="50" fillId="0" borderId="1" xfId="8" applyFont="1" applyBorder="1" applyAlignment="1">
      <alignment horizontal="center" vertical="center" wrapText="1"/>
    </xf>
    <xf numFmtId="4" fontId="50" fillId="0" borderId="1" xfId="2" applyNumberFormat="1" applyFont="1" applyBorder="1" applyAlignment="1">
      <alignment vertical="center"/>
    </xf>
    <xf numFmtId="1" fontId="50" fillId="0" borderId="1" xfId="2" applyNumberFormat="1" applyFont="1" applyBorder="1" applyAlignment="1">
      <alignment horizontal="center" vertical="center" shrinkToFit="1"/>
    </xf>
    <xf numFmtId="0" fontId="50" fillId="0" borderId="1" xfId="2" applyFont="1" applyBorder="1" applyAlignment="1">
      <alignment vertical="center"/>
    </xf>
    <xf numFmtId="0" fontId="50" fillId="0" borderId="1" xfId="5" applyFont="1" applyBorder="1" applyAlignment="1">
      <alignment horizontal="center" vertical="center"/>
    </xf>
    <xf numFmtId="164" fontId="50" fillId="0" borderId="1" xfId="1" applyFont="1" applyFill="1" applyBorder="1" applyAlignment="1">
      <alignment wrapText="1"/>
    </xf>
    <xf numFmtId="0" fontId="12" fillId="0" borderId="5" xfId="2" applyFont="1" applyBorder="1" applyAlignment="1">
      <alignment horizontal="left" vertical="center" wrapText="1"/>
    </xf>
    <xf numFmtId="0" fontId="12" fillId="0" borderId="6" xfId="2" applyFont="1" applyBorder="1" applyAlignment="1">
      <alignment horizontal="left" vertical="center" wrapText="1"/>
    </xf>
    <xf numFmtId="3" fontId="50" fillId="0" borderId="1" xfId="2" applyNumberFormat="1" applyFont="1" applyBorder="1" applyAlignment="1">
      <alignment horizontal="center" vertical="center"/>
    </xf>
    <xf numFmtId="167" fontId="12" fillId="0" borderId="1" xfId="2" applyNumberFormat="1" applyFont="1" applyBorder="1" applyAlignment="1">
      <alignment horizontal="center" vertical="center" wrapText="1"/>
    </xf>
    <xf numFmtId="169" fontId="12" fillId="0" borderId="1" xfId="1" applyNumberFormat="1" applyFont="1" applyFill="1" applyBorder="1" applyAlignment="1">
      <alignment wrapText="1"/>
    </xf>
    <xf numFmtId="166" fontId="12" fillId="0" borderId="1" xfId="2" applyNumberFormat="1" applyFont="1" applyBorder="1" applyAlignment="1">
      <alignment vertical="center"/>
    </xf>
    <xf numFmtId="0" fontId="53" fillId="0" borderId="0" xfId="0" applyFont="1"/>
    <xf numFmtId="0" fontId="50" fillId="0" borderId="1" xfId="5" applyFont="1" applyBorder="1" applyAlignment="1">
      <alignment horizontal="left" vertical="center" wrapText="1"/>
    </xf>
    <xf numFmtId="0" fontId="50" fillId="0" borderId="1" xfId="5" applyFont="1" applyBorder="1" applyAlignment="1">
      <alignment horizontal="center" vertical="center" wrapText="1"/>
    </xf>
    <xf numFmtId="167" fontId="50" fillId="0" borderId="1" xfId="3" applyNumberFormat="1" applyFont="1" applyFill="1" applyBorder="1" applyAlignment="1">
      <alignment horizontal="center" vertical="center" wrapText="1"/>
    </xf>
    <xf numFmtId="3" fontId="50" fillId="0" borderId="1" xfId="2" applyNumberFormat="1" applyFont="1" applyBorder="1" applyAlignment="1">
      <alignment horizontal="right" vertical="center"/>
    </xf>
    <xf numFmtId="164" fontId="50" fillId="0" borderId="1" xfId="1" applyFont="1" applyFill="1" applyBorder="1" applyAlignment="1">
      <alignment horizontal="right" vertical="center"/>
    </xf>
    <xf numFmtId="167" fontId="50" fillId="0" borderId="1" xfId="2" applyNumberFormat="1" applyFont="1" applyBorder="1" applyAlignment="1">
      <alignment horizontal="right" vertical="center"/>
    </xf>
    <xf numFmtId="169" fontId="50" fillId="0" borderId="1" xfId="1" applyNumberFormat="1" applyFont="1" applyFill="1" applyBorder="1" applyAlignment="1">
      <alignment horizontal="center" vertical="center"/>
    </xf>
    <xf numFmtId="167" fontId="50" fillId="0" borderId="1" xfId="3" applyNumberFormat="1" applyFont="1" applyFill="1" applyBorder="1" applyAlignment="1">
      <alignment horizontal="center" vertical="center"/>
    </xf>
    <xf numFmtId="3" fontId="12" fillId="0" borderId="1" xfId="2" applyNumberFormat="1" applyFont="1" applyBorder="1" applyAlignment="1">
      <alignment horizontal="right" vertical="center"/>
    </xf>
    <xf numFmtId="167" fontId="12" fillId="0" borderId="1" xfId="2" applyNumberFormat="1" applyFont="1" applyBorder="1" applyAlignment="1">
      <alignment horizontal="right" vertical="center"/>
    </xf>
    <xf numFmtId="169" fontId="12" fillId="0" borderId="1" xfId="1" applyNumberFormat="1" applyFont="1" applyFill="1" applyBorder="1" applyAlignment="1">
      <alignment horizontal="right" vertical="center"/>
    </xf>
    <xf numFmtId="166" fontId="32" fillId="0" borderId="1" xfId="3" applyNumberFormat="1" applyFont="1" applyFill="1" applyBorder="1" applyAlignment="1">
      <alignment vertical="center" wrapText="1"/>
    </xf>
    <xf numFmtId="166" fontId="32" fillId="0" borderId="1" xfId="2" applyNumberFormat="1" applyFont="1" applyBorder="1" applyAlignment="1">
      <alignment vertical="center"/>
    </xf>
    <xf numFmtId="1" fontId="12" fillId="0" borderId="1" xfId="5" applyNumberFormat="1" applyFont="1" applyBorder="1" applyAlignment="1">
      <alignment horizontal="center" vertical="center"/>
    </xf>
    <xf numFmtId="165" fontId="12" fillId="0" borderId="1" xfId="3" applyNumberFormat="1" applyFont="1" applyFill="1" applyBorder="1" applyAlignment="1">
      <alignment horizontal="center" vertical="center"/>
    </xf>
    <xf numFmtId="169" fontId="12" fillId="0" borderId="1" xfId="1" applyNumberFormat="1" applyFont="1" applyFill="1" applyBorder="1" applyAlignment="1">
      <alignment horizontal="right" vertical="center" wrapText="1"/>
    </xf>
    <xf numFmtId="0" fontId="51" fillId="0" borderId="1" xfId="5" applyFont="1" applyBorder="1" applyAlignment="1">
      <alignment horizontal="center" vertical="center" wrapText="1"/>
    </xf>
    <xf numFmtId="164" fontId="51" fillId="0" borderId="1" xfId="1" applyFont="1" applyFill="1" applyBorder="1" applyAlignment="1">
      <alignment horizontal="center" vertical="center" wrapText="1"/>
    </xf>
    <xf numFmtId="167" fontId="51" fillId="0" borderId="1" xfId="3" applyNumberFormat="1" applyFont="1" applyFill="1" applyBorder="1" applyAlignment="1">
      <alignment horizontal="center" vertical="center" wrapText="1"/>
    </xf>
    <xf numFmtId="166" fontId="51" fillId="0" borderId="1" xfId="2" applyNumberFormat="1" applyFont="1" applyBorder="1" applyAlignment="1">
      <alignment vertical="center"/>
    </xf>
    <xf numFmtId="0" fontId="51" fillId="0" borderId="1" xfId="5" applyFont="1" applyBorder="1" applyAlignment="1">
      <alignment horizontal="left" vertical="center" wrapText="1"/>
    </xf>
    <xf numFmtId="0" fontId="54" fillId="0" borderId="0" xfId="0" applyFont="1"/>
    <xf numFmtId="0" fontId="12" fillId="0" borderId="0" xfId="2" applyFont="1"/>
    <xf numFmtId="0" fontId="50" fillId="0" borderId="4" xfId="2" applyFont="1" applyBorder="1" applyAlignment="1">
      <alignment horizontal="left" vertical="center" wrapText="1"/>
    </xf>
    <xf numFmtId="43" fontId="50" fillId="0" borderId="1" xfId="3" applyFont="1" applyFill="1" applyBorder="1" applyAlignment="1">
      <alignment horizontal="center" vertical="center"/>
    </xf>
    <xf numFmtId="0" fontId="50" fillId="0" borderId="0" xfId="2" applyFont="1"/>
    <xf numFmtId="0" fontId="4" fillId="0" borderId="6" xfId="2" applyFont="1" applyBorder="1" applyAlignment="1">
      <alignment vertical="center" wrapText="1"/>
    </xf>
    <xf numFmtId="169" fontId="51" fillId="0" borderId="1" xfId="1" applyNumberFormat="1" applyFont="1" applyFill="1" applyBorder="1" applyAlignment="1">
      <alignment horizontal="right" vertical="center" wrapText="1"/>
    </xf>
    <xf numFmtId="166" fontId="51" fillId="0" borderId="1" xfId="3" applyNumberFormat="1" applyFont="1" applyFill="1" applyBorder="1" applyAlignment="1">
      <alignment vertical="center"/>
    </xf>
    <xf numFmtId="166" fontId="51" fillId="0" borderId="1" xfId="3" applyNumberFormat="1" applyFont="1" applyFill="1" applyBorder="1" applyAlignment="1">
      <alignment wrapText="1"/>
    </xf>
    <xf numFmtId="0" fontId="36" fillId="0" borderId="0" xfId="0" applyFont="1"/>
    <xf numFmtId="164" fontId="4" fillId="0" borderId="1" xfId="1" applyFont="1" applyFill="1" applyBorder="1" applyAlignment="1">
      <alignment wrapText="1"/>
    </xf>
    <xf numFmtId="0" fontId="50" fillId="0" borderId="0" xfId="0" applyFont="1" applyAlignment="1">
      <alignment vertical="center"/>
    </xf>
    <xf numFmtId="3" fontId="50" fillId="0" borderId="1" xfId="2" applyNumberFormat="1" applyFont="1" applyBorder="1" applyAlignment="1">
      <alignment horizontal="left" vertical="center" wrapText="1"/>
    </xf>
    <xf numFmtId="166" fontId="6" fillId="0" borderId="1" xfId="2" applyNumberFormat="1" applyFont="1" applyBorder="1" applyAlignment="1">
      <alignment vertical="center"/>
    </xf>
    <xf numFmtId="0" fontId="50" fillId="0" borderId="1" xfId="2" applyFont="1" applyBorder="1"/>
    <xf numFmtId="164" fontId="50" fillId="0" borderId="1" xfId="1" applyFont="1" applyFill="1" applyBorder="1" applyAlignment="1">
      <alignment vertical="center" wrapText="1"/>
    </xf>
    <xf numFmtId="166" fontId="4" fillId="0" borderId="1" xfId="3" applyNumberFormat="1" applyFont="1" applyFill="1" applyBorder="1" applyAlignment="1">
      <alignment horizontal="right" vertical="center"/>
    </xf>
    <xf numFmtId="3" fontId="49" fillId="0" borderId="1" xfId="0" applyNumberFormat="1" applyFont="1" applyBorder="1" applyAlignment="1">
      <alignment horizontal="right" vertical="center"/>
    </xf>
    <xf numFmtId="0" fontId="49" fillId="0" borderId="1" xfId="0" applyFont="1" applyBorder="1" applyAlignment="1">
      <alignment vertical="center"/>
    </xf>
    <xf numFmtId="0" fontId="49" fillId="0" borderId="1" xfId="0" applyFont="1" applyBorder="1" applyAlignment="1">
      <alignment vertical="center" wrapText="1"/>
    </xf>
    <xf numFmtId="0" fontId="12" fillId="0" borderId="1" xfId="0" applyFont="1" applyBorder="1" applyAlignment="1">
      <alignment vertical="center"/>
    </xf>
    <xf numFmtId="0" fontId="12" fillId="0" borderId="4" xfId="2" applyFont="1" applyBorder="1" applyAlignment="1">
      <alignment vertical="center" wrapText="1"/>
    </xf>
    <xf numFmtId="0" fontId="12" fillId="0" borderId="5" xfId="2" applyFont="1" applyBorder="1" applyAlignment="1">
      <alignment vertical="center" wrapText="1"/>
    </xf>
    <xf numFmtId="0" fontId="12" fillId="0" borderId="6" xfId="2" applyFont="1" applyBorder="1" applyAlignment="1">
      <alignment vertical="center" wrapText="1"/>
    </xf>
    <xf numFmtId="0" fontId="4" fillId="0" borderId="1" xfId="2" applyFont="1" applyBorder="1" applyAlignment="1">
      <alignment horizontal="left" wrapText="1"/>
    </xf>
    <xf numFmtId="165" fontId="50" fillId="0" borderId="1" xfId="3" applyNumberFormat="1" applyFont="1" applyFill="1" applyBorder="1" applyAlignment="1">
      <alignment horizontal="center" vertical="center" wrapText="1"/>
    </xf>
    <xf numFmtId="165" fontId="4" fillId="0" borderId="1" xfId="2" applyNumberFormat="1" applyFont="1" applyBorder="1" applyAlignment="1">
      <alignment vertical="center" wrapText="1"/>
    </xf>
    <xf numFmtId="166" fontId="4" fillId="0" borderId="0" xfId="3" applyNumberFormat="1" applyFont="1" applyFill="1" applyBorder="1" applyAlignment="1">
      <alignment horizontal="right" vertical="center"/>
    </xf>
    <xf numFmtId="164" fontId="4" fillId="0" borderId="0" xfId="1" applyFont="1" applyFill="1" applyBorder="1" applyAlignment="1">
      <alignment horizontal="right" vertical="center"/>
    </xf>
    <xf numFmtId="166" fontId="46" fillId="0" borderId="0" xfId="3" applyNumberFormat="1" applyFont="1" applyFill="1" applyBorder="1" applyAlignment="1">
      <alignment horizontal="center" vertical="center"/>
    </xf>
    <xf numFmtId="169" fontId="46" fillId="0" borderId="0" xfId="1" applyNumberFormat="1" applyFont="1" applyFill="1" applyBorder="1" applyAlignment="1">
      <alignment horizontal="center" vertical="center"/>
    </xf>
    <xf numFmtId="166" fontId="16" fillId="0" borderId="0" xfId="3" applyNumberFormat="1" applyFont="1" applyFill="1" applyBorder="1" applyAlignment="1">
      <alignment horizontal="center" vertical="center"/>
    </xf>
    <xf numFmtId="169" fontId="50" fillId="0" borderId="1" xfId="2" applyNumberFormat="1" applyFont="1" applyBorder="1" applyAlignment="1">
      <alignment horizontal="left" vertical="center" wrapText="1"/>
    </xf>
    <xf numFmtId="0" fontId="50" fillId="0" borderId="6" xfId="2" applyFont="1" applyBorder="1" applyAlignment="1">
      <alignment vertical="center" wrapText="1"/>
    </xf>
    <xf numFmtId="0" fontId="50" fillId="2" borderId="0" xfId="0" applyFont="1" applyFill="1" applyAlignment="1">
      <alignment horizontal="center" vertical="center"/>
    </xf>
    <xf numFmtId="0" fontId="50" fillId="2" borderId="1" xfId="2" applyFont="1" applyFill="1" applyBorder="1" applyAlignment="1">
      <alignment horizontal="center" vertical="center"/>
    </xf>
    <xf numFmtId="0" fontId="50" fillId="2" borderId="1" xfId="2" applyFont="1" applyFill="1" applyBorder="1" applyAlignment="1">
      <alignment vertical="center" wrapText="1"/>
    </xf>
    <xf numFmtId="0" fontId="50" fillId="2" borderId="1" xfId="2" applyFont="1" applyFill="1" applyBorder="1" applyAlignment="1">
      <alignment horizontal="left" vertical="center" wrapText="1"/>
    </xf>
    <xf numFmtId="164" fontId="50" fillId="2" borderId="1" xfId="1" applyFont="1" applyFill="1" applyBorder="1" applyAlignment="1">
      <alignment horizontal="center" vertical="center"/>
    </xf>
    <xf numFmtId="169" fontId="50" fillId="2" borderId="1" xfId="1" applyNumberFormat="1" applyFont="1" applyFill="1" applyBorder="1" applyAlignment="1">
      <alignment vertical="center"/>
    </xf>
    <xf numFmtId="0" fontId="50" fillId="2" borderId="0" xfId="0" applyFont="1" applyFill="1"/>
    <xf numFmtId="0" fontId="50" fillId="0" borderId="0" xfId="0" applyFont="1" applyAlignment="1">
      <alignment wrapText="1"/>
    </xf>
    <xf numFmtId="1" fontId="50" fillId="2" borderId="1" xfId="2" applyNumberFormat="1" applyFont="1" applyFill="1" applyBorder="1" applyAlignment="1">
      <alignment horizontal="center" vertical="center"/>
    </xf>
    <xf numFmtId="169" fontId="50" fillId="2" borderId="1" xfId="1" applyNumberFormat="1" applyFont="1" applyFill="1" applyBorder="1" applyAlignment="1">
      <alignment horizontal="right" vertical="center"/>
    </xf>
    <xf numFmtId="174" fontId="50" fillId="2" borderId="1" xfId="1" applyNumberFormat="1" applyFont="1" applyFill="1" applyBorder="1" applyAlignment="1">
      <alignment horizontal="right" vertical="center"/>
    </xf>
    <xf numFmtId="173" fontId="50" fillId="2" borderId="1" xfId="3" applyNumberFormat="1" applyFont="1" applyFill="1" applyBorder="1" applyAlignment="1">
      <alignment horizontal="center" vertical="center"/>
    </xf>
    <xf numFmtId="172" fontId="50" fillId="2" borderId="1" xfId="1" applyNumberFormat="1" applyFont="1" applyFill="1" applyBorder="1" applyAlignment="1">
      <alignment horizontal="right" vertical="center"/>
    </xf>
    <xf numFmtId="0" fontId="50" fillId="2" borderId="1" xfId="2" applyFont="1" applyFill="1" applyBorder="1" applyAlignment="1">
      <alignment horizontal="center" wrapText="1"/>
    </xf>
    <xf numFmtId="43" fontId="4" fillId="0" borderId="1" xfId="3" applyFont="1" applyFill="1" applyBorder="1" applyAlignment="1">
      <alignment vertical="center"/>
    </xf>
    <xf numFmtId="169" fontId="4" fillId="0" borderId="1" xfId="1" applyNumberFormat="1" applyFont="1" applyFill="1" applyBorder="1" applyAlignment="1">
      <alignment horizontal="left" vertical="center"/>
    </xf>
    <xf numFmtId="166" fontId="4" fillId="0" borderId="1" xfId="3" applyNumberFormat="1" applyFont="1" applyFill="1" applyBorder="1" applyAlignment="1">
      <alignment horizontal="left" vertical="center"/>
    </xf>
    <xf numFmtId="0" fontId="4" fillId="0" borderId="0" xfId="0" applyFont="1" applyAlignment="1">
      <alignment horizontal="left"/>
    </xf>
    <xf numFmtId="0" fontId="4" fillId="0" borderId="6" xfId="8" applyFont="1" applyBorder="1" applyAlignment="1">
      <alignment horizontal="left" vertical="center" wrapText="1"/>
    </xf>
    <xf numFmtId="1" fontId="50" fillId="0" borderId="1" xfId="8" applyNumberFormat="1" applyFont="1" applyBorder="1" applyAlignment="1">
      <alignment horizontal="center" vertical="center"/>
    </xf>
    <xf numFmtId="0" fontId="45" fillId="0" borderId="0" xfId="0" applyFont="1" applyAlignment="1">
      <alignment horizontal="center" vertical="center"/>
    </xf>
    <xf numFmtId="0" fontId="4" fillId="0" borderId="1" xfId="2" applyFont="1" applyBorder="1" applyAlignment="1">
      <alignment horizontal="center" vertical="center"/>
    </xf>
    <xf numFmtId="0" fontId="48" fillId="0" borderId="1" xfId="0" applyFont="1" applyBorder="1" applyAlignment="1">
      <alignment horizontal="center" vertical="center"/>
    </xf>
    <xf numFmtId="0" fontId="49" fillId="0" borderId="0" xfId="0" applyFont="1" applyBorder="1" applyAlignment="1">
      <alignment vertical="center"/>
    </xf>
    <xf numFmtId="3" fontId="49" fillId="0" borderId="0" xfId="0" applyNumberFormat="1" applyFont="1" applyBorder="1" applyAlignment="1">
      <alignment horizontal="right" vertical="center"/>
    </xf>
    <xf numFmtId="0" fontId="6" fillId="0" borderId="0" xfId="0" applyFont="1" applyAlignment="1">
      <alignment horizontal="left" vertical="center" wrapText="1"/>
    </xf>
    <xf numFmtId="0" fontId="44" fillId="0" borderId="0" xfId="0" applyFont="1" applyAlignment="1">
      <alignment horizontal="center" vertical="center"/>
    </xf>
    <xf numFmtId="0" fontId="45" fillId="0" borderId="0" xfId="0" applyFont="1" applyAlignment="1">
      <alignment horizontal="center" vertical="center"/>
    </xf>
    <xf numFmtId="166" fontId="16" fillId="0" borderId="2" xfId="3" applyNumberFormat="1" applyFont="1" applyFill="1" applyBorder="1" applyAlignment="1">
      <alignment horizontal="center" vertical="center"/>
    </xf>
    <xf numFmtId="0" fontId="12" fillId="0" borderId="1" xfId="2" applyFont="1" applyBorder="1" applyAlignment="1">
      <alignment horizontal="center" vertical="center"/>
    </xf>
    <xf numFmtId="0" fontId="12" fillId="0" borderId="1" xfId="2" applyFont="1" applyBorder="1" applyAlignment="1">
      <alignment horizontal="center" vertical="center" wrapText="1"/>
    </xf>
    <xf numFmtId="169" fontId="12" fillId="0" borderId="1" xfId="1" applyNumberFormat="1" applyFont="1" applyFill="1" applyBorder="1" applyAlignment="1">
      <alignment horizontal="center" vertical="center" wrapText="1"/>
    </xf>
    <xf numFmtId="4" fontId="12" fillId="0" borderId="1" xfId="4" applyNumberFormat="1" applyFont="1" applyBorder="1" applyAlignment="1">
      <alignment horizontal="center" vertical="center" wrapText="1"/>
    </xf>
    <xf numFmtId="0" fontId="12" fillId="0" borderId="4" xfId="2" applyFont="1" applyBorder="1" applyAlignment="1">
      <alignment horizontal="left" vertical="center" wrapText="1"/>
    </xf>
    <xf numFmtId="0" fontId="12" fillId="0" borderId="5" xfId="2" applyFont="1" applyBorder="1" applyAlignment="1">
      <alignment horizontal="left" vertical="center" wrapText="1"/>
    </xf>
    <xf numFmtId="0" fontId="12" fillId="0" borderId="6" xfId="2" applyFont="1" applyBorder="1" applyAlignment="1">
      <alignment horizontal="left" vertical="center" wrapText="1"/>
    </xf>
    <xf numFmtId="0" fontId="51" fillId="0" borderId="4" xfId="2" applyFont="1" applyBorder="1" applyAlignment="1">
      <alignment horizontal="left" vertical="center" wrapText="1"/>
    </xf>
    <xf numFmtId="0" fontId="51" fillId="0" borderId="5" xfId="2" applyFont="1" applyBorder="1" applyAlignment="1">
      <alignment horizontal="left" vertical="center" wrapText="1"/>
    </xf>
    <xf numFmtId="0" fontId="51" fillId="0" borderId="6" xfId="2" applyFont="1" applyBorder="1" applyAlignment="1">
      <alignment horizontal="left" vertical="center" wrapText="1"/>
    </xf>
    <xf numFmtId="0" fontId="4" fillId="0" borderId="4" xfId="2" applyFont="1" applyBorder="1" applyAlignment="1">
      <alignment horizontal="left" vertical="center" wrapText="1"/>
    </xf>
    <xf numFmtId="0" fontId="4" fillId="0" borderId="6" xfId="2" applyFont="1" applyBorder="1" applyAlignment="1">
      <alignment horizontal="left" vertical="center" wrapText="1"/>
    </xf>
    <xf numFmtId="0" fontId="50" fillId="0" borderId="4" xfId="2" applyFont="1" applyBorder="1" applyAlignment="1">
      <alignment horizontal="left" vertical="center" wrapText="1"/>
    </xf>
    <xf numFmtId="0" fontId="50" fillId="0" borderId="5" xfId="2" applyFont="1" applyBorder="1" applyAlignment="1">
      <alignment horizontal="left" vertical="center" wrapText="1"/>
    </xf>
    <xf numFmtId="0" fontId="50" fillId="0" borderId="6" xfId="2" applyFont="1" applyBorder="1" applyAlignment="1">
      <alignment horizontal="left" vertical="center" wrapText="1"/>
    </xf>
    <xf numFmtId="0" fontId="12" fillId="0" borderId="1" xfId="2" applyFont="1" applyBorder="1" applyAlignment="1">
      <alignment horizontal="left" vertical="center" wrapText="1"/>
    </xf>
    <xf numFmtId="0" fontId="4" fillId="0" borderId="1" xfId="2" applyFont="1" applyBorder="1" applyAlignment="1">
      <alignment wrapText="1"/>
    </xf>
    <xf numFmtId="0" fontId="4" fillId="0" borderId="1" xfId="2" applyFont="1" applyBorder="1" applyAlignment="1">
      <alignment horizontal="left" vertical="center" wrapText="1"/>
    </xf>
    <xf numFmtId="0" fontId="4" fillId="0" borderId="5" xfId="2" applyFont="1" applyBorder="1" applyAlignment="1">
      <alignment horizontal="left" vertical="center" wrapText="1"/>
    </xf>
    <xf numFmtId="0" fontId="4" fillId="0" borderId="4" xfId="5" applyFont="1" applyBorder="1" applyAlignment="1">
      <alignment horizontal="center" vertical="center" wrapText="1"/>
    </xf>
    <xf numFmtId="0" fontId="4" fillId="0" borderId="6" xfId="5" applyFont="1" applyBorder="1" applyAlignment="1">
      <alignment horizontal="center" vertical="center" wrapText="1"/>
    </xf>
    <xf numFmtId="166" fontId="50" fillId="0" borderId="4" xfId="3" applyNumberFormat="1" applyFont="1" applyFill="1" applyBorder="1" applyAlignment="1">
      <alignment horizontal="center" vertical="center" wrapText="1"/>
    </xf>
    <xf numFmtId="166" fontId="50" fillId="0" borderId="5" xfId="3" applyNumberFormat="1" applyFont="1" applyFill="1" applyBorder="1" applyAlignment="1">
      <alignment horizontal="center" vertical="center" wrapText="1"/>
    </xf>
    <xf numFmtId="166" fontId="50" fillId="0" borderId="6" xfId="3" applyNumberFormat="1" applyFont="1" applyFill="1" applyBorder="1" applyAlignment="1">
      <alignment horizontal="center" vertical="center" wrapText="1"/>
    </xf>
    <xf numFmtId="0" fontId="4" fillId="0" borderId="4" xfId="5" applyFont="1" applyBorder="1" applyAlignment="1">
      <alignment horizontal="left" vertical="center" wrapText="1"/>
    </xf>
    <xf numFmtId="0" fontId="4" fillId="0" borderId="6" xfId="5" applyFont="1" applyBorder="1" applyAlignment="1">
      <alignment horizontal="left" vertical="center" wrapText="1"/>
    </xf>
    <xf numFmtId="4" fontId="12" fillId="0" borderId="4" xfId="2" applyNumberFormat="1" applyFont="1" applyBorder="1" applyAlignment="1">
      <alignment horizontal="left" vertical="center" wrapText="1"/>
    </xf>
    <xf numFmtId="4" fontId="12" fillId="0" borderId="5" xfId="2" applyNumberFormat="1" applyFont="1" applyBorder="1" applyAlignment="1">
      <alignment horizontal="left" vertical="center" wrapText="1"/>
    </xf>
    <xf numFmtId="4" fontId="12" fillId="0" borderId="6" xfId="2" applyNumberFormat="1" applyFont="1" applyBorder="1" applyAlignment="1">
      <alignment horizontal="left" vertical="center" wrapText="1"/>
    </xf>
    <xf numFmtId="0" fontId="4" fillId="0" borderId="1" xfId="2" applyFont="1" applyBorder="1" applyAlignment="1">
      <alignment vertical="center" wrapText="1"/>
    </xf>
    <xf numFmtId="4" fontId="51" fillId="0" borderId="4" xfId="2" applyNumberFormat="1" applyFont="1" applyBorder="1" applyAlignment="1">
      <alignment horizontal="left" vertical="center" wrapText="1"/>
    </xf>
    <xf numFmtId="4" fontId="51" fillId="0" borderId="5" xfId="2" applyNumberFormat="1" applyFont="1" applyBorder="1" applyAlignment="1">
      <alignment horizontal="left" vertical="center" wrapText="1"/>
    </xf>
    <xf numFmtId="4" fontId="51" fillId="0" borderId="6" xfId="2" applyNumberFormat="1" applyFont="1" applyBorder="1" applyAlignment="1">
      <alignment horizontal="left" vertical="center" wrapText="1"/>
    </xf>
    <xf numFmtId="169" fontId="50" fillId="0" borderId="4" xfId="1" applyNumberFormat="1" applyFont="1" applyFill="1" applyBorder="1" applyAlignment="1">
      <alignment horizontal="center" vertical="center" wrapText="1"/>
    </xf>
    <xf numFmtId="169" fontId="50" fillId="0" borderId="5" xfId="1" applyNumberFormat="1" applyFont="1" applyFill="1" applyBorder="1" applyAlignment="1">
      <alignment horizontal="center" vertical="center" wrapText="1"/>
    </xf>
    <xf numFmtId="169" fontId="50" fillId="0" borderId="6" xfId="1" applyNumberFormat="1" applyFont="1" applyFill="1" applyBorder="1" applyAlignment="1">
      <alignment horizontal="center" vertical="center" wrapText="1"/>
    </xf>
    <xf numFmtId="0" fontId="4" fillId="0" borderId="4" xfId="2" applyFont="1" applyBorder="1" applyAlignment="1">
      <alignment horizontal="center" vertical="center" wrapText="1"/>
    </xf>
    <xf numFmtId="0" fontId="4" fillId="0" borderId="5" xfId="2" applyFont="1" applyBorder="1" applyAlignment="1">
      <alignment horizontal="center" vertical="center" wrapText="1"/>
    </xf>
    <xf numFmtId="0" fontId="4" fillId="0" borderId="6" xfId="2" applyFont="1" applyBorder="1" applyAlignment="1">
      <alignment horizontal="center" vertical="center" wrapText="1"/>
    </xf>
    <xf numFmtId="3" fontId="4" fillId="0" borderId="4" xfId="2" applyNumberFormat="1" applyFont="1" applyBorder="1" applyAlignment="1">
      <alignment horizontal="left" vertical="center" wrapText="1"/>
    </xf>
    <xf numFmtId="3" fontId="4" fillId="0" borderId="5" xfId="2" applyNumberFormat="1" applyFont="1" applyBorder="1" applyAlignment="1">
      <alignment horizontal="left" vertical="center" wrapText="1"/>
    </xf>
    <xf numFmtId="3" fontId="4" fillId="0" borderId="6" xfId="2" applyNumberFormat="1" applyFont="1" applyBorder="1" applyAlignment="1">
      <alignment horizontal="left" vertical="center" wrapText="1"/>
    </xf>
    <xf numFmtId="0" fontId="6" fillId="0" borderId="0" xfId="0" applyFont="1" applyAlignment="1">
      <alignment horizontal="left" vertical="center"/>
    </xf>
    <xf numFmtId="0" fontId="4" fillId="0" borderId="1" xfId="2" applyFont="1" applyBorder="1" applyAlignment="1">
      <alignment horizontal="center" vertical="center"/>
    </xf>
    <xf numFmtId="166" fontId="4" fillId="0" borderId="4" xfId="3" applyNumberFormat="1" applyFont="1" applyFill="1" applyBorder="1" applyAlignment="1">
      <alignment horizontal="center" vertical="center" wrapText="1"/>
    </xf>
    <xf numFmtId="166" fontId="4" fillId="0" borderId="5" xfId="3" applyNumberFormat="1" applyFont="1" applyFill="1" applyBorder="1" applyAlignment="1">
      <alignment horizontal="center" vertical="center" wrapText="1"/>
    </xf>
    <xf numFmtId="166" fontId="4" fillId="0" borderId="6" xfId="3" applyNumberFormat="1" applyFont="1" applyFill="1" applyBorder="1" applyAlignment="1">
      <alignment horizontal="center" vertical="center" wrapText="1"/>
    </xf>
    <xf numFmtId="169" fontId="16" fillId="0" borderId="2" xfId="1" applyNumberFormat="1" applyFont="1" applyFill="1" applyBorder="1" applyAlignment="1">
      <alignment horizontal="center" vertical="center"/>
    </xf>
    <xf numFmtId="0" fontId="48" fillId="0" borderId="1" xfId="0" applyFont="1" applyBorder="1" applyAlignment="1">
      <alignment horizontal="center" vertical="center"/>
    </xf>
    <xf numFmtId="0" fontId="48" fillId="0" borderId="4" xfId="0" applyFont="1" applyBorder="1" applyAlignment="1">
      <alignment horizontal="center" vertical="center"/>
    </xf>
    <xf numFmtId="0" fontId="48" fillId="0" borderId="6" xfId="0" applyFont="1" applyBorder="1" applyAlignment="1">
      <alignment horizontal="center" vertical="center"/>
    </xf>
    <xf numFmtId="0" fontId="51" fillId="0" borderId="1" xfId="2" applyFont="1" applyBorder="1" applyAlignment="1">
      <alignment horizontal="left" vertical="center" wrapText="1"/>
    </xf>
    <xf numFmtId="0" fontId="12" fillId="0" borderId="7" xfId="2" applyFont="1" applyBorder="1" applyAlignment="1">
      <alignment horizontal="center" vertical="center"/>
    </xf>
    <xf numFmtId="0" fontId="12" fillId="0" borderId="3" xfId="2" applyFont="1" applyBorder="1" applyAlignment="1">
      <alignment horizontal="center" vertical="center"/>
    </xf>
    <xf numFmtId="0" fontId="12" fillId="0" borderId="7" xfId="2" applyFont="1" applyBorder="1" applyAlignment="1">
      <alignment horizontal="center" vertical="center" wrapText="1"/>
    </xf>
    <xf numFmtId="0" fontId="12" fillId="0" borderId="3" xfId="2" applyFont="1" applyBorder="1" applyAlignment="1">
      <alignment horizontal="center" vertical="center" wrapText="1"/>
    </xf>
    <xf numFmtId="0" fontId="12" fillId="0" borderId="4" xfId="2" applyFont="1" applyBorder="1" applyAlignment="1">
      <alignment horizontal="center" vertical="center" wrapText="1"/>
    </xf>
    <xf numFmtId="0" fontId="12" fillId="0" borderId="6" xfId="2" applyFont="1" applyBorder="1" applyAlignment="1">
      <alignment horizontal="center" vertical="center" wrapText="1"/>
    </xf>
    <xf numFmtId="169" fontId="12" fillId="0" borderId="4" xfId="1" applyNumberFormat="1" applyFont="1" applyFill="1" applyBorder="1" applyAlignment="1">
      <alignment horizontal="center" vertical="center" wrapText="1"/>
    </xf>
    <xf numFmtId="169" fontId="12" fillId="0" borderId="5" xfId="1" applyNumberFormat="1" applyFont="1" applyFill="1" applyBorder="1" applyAlignment="1">
      <alignment horizontal="center" vertical="center" wrapText="1"/>
    </xf>
    <xf numFmtId="169" fontId="12" fillId="0" borderId="6" xfId="1" applyNumberFormat="1" applyFont="1" applyFill="1" applyBorder="1" applyAlignment="1">
      <alignment horizontal="center" vertical="center" wrapText="1"/>
    </xf>
    <xf numFmtId="0" fontId="4" fillId="0" borderId="4" xfId="2" applyFont="1" applyBorder="1" applyAlignment="1">
      <alignment vertical="center" wrapText="1"/>
    </xf>
    <xf numFmtId="0" fontId="4" fillId="0" borderId="5" xfId="2" applyFont="1" applyBorder="1" applyAlignment="1">
      <alignment vertical="center" wrapText="1"/>
    </xf>
    <xf numFmtId="0" fontId="4" fillId="0" borderId="6" xfId="2" applyFont="1" applyBorder="1" applyAlignment="1">
      <alignment vertical="center" wrapText="1"/>
    </xf>
    <xf numFmtId="4" fontId="4" fillId="0" borderId="4" xfId="2" applyNumberFormat="1" applyFont="1" applyBorder="1" applyAlignment="1">
      <alignment horizontal="left" vertical="center" wrapText="1"/>
    </xf>
    <xf numFmtId="4" fontId="4" fillId="0" borderId="5" xfId="2" applyNumberFormat="1" applyFont="1" applyBorder="1" applyAlignment="1">
      <alignment horizontal="left" vertical="center" wrapText="1"/>
    </xf>
    <xf numFmtId="4" fontId="4" fillId="0" borderId="6" xfId="2" applyNumberFormat="1" applyFont="1" applyBorder="1" applyAlignment="1">
      <alignment horizontal="left" vertical="center" wrapText="1"/>
    </xf>
    <xf numFmtId="169" fontId="4" fillId="0" borderId="4" xfId="1" applyNumberFormat="1" applyFont="1" applyFill="1" applyBorder="1" applyAlignment="1">
      <alignment horizontal="center" vertical="center" wrapText="1"/>
    </xf>
    <xf numFmtId="169" fontId="4" fillId="0" borderId="5" xfId="1" applyNumberFormat="1" applyFont="1" applyFill="1" applyBorder="1" applyAlignment="1">
      <alignment horizontal="center" vertical="center" wrapText="1"/>
    </xf>
    <xf numFmtId="169" fontId="4" fillId="0" borderId="6" xfId="1" applyNumberFormat="1" applyFont="1" applyFill="1" applyBorder="1" applyAlignment="1">
      <alignment horizontal="center" vertical="center" wrapText="1"/>
    </xf>
    <xf numFmtId="4" fontId="50" fillId="0" borderId="4" xfId="2" applyNumberFormat="1" applyFont="1" applyBorder="1" applyAlignment="1">
      <alignment horizontal="left" vertical="center" wrapText="1"/>
    </xf>
    <xf numFmtId="4" fontId="50" fillId="0" borderId="6" xfId="2" applyNumberFormat="1" applyFont="1" applyBorder="1" applyAlignment="1">
      <alignment horizontal="left" vertical="center" wrapText="1"/>
    </xf>
    <xf numFmtId="3" fontId="4" fillId="0" borderId="4" xfId="3" applyNumberFormat="1" applyFont="1" applyFill="1" applyBorder="1" applyAlignment="1">
      <alignment horizontal="left" vertical="center" wrapText="1"/>
    </xf>
    <xf numFmtId="3" fontId="4" fillId="0" borderId="5" xfId="3" applyNumberFormat="1" applyFont="1" applyFill="1" applyBorder="1" applyAlignment="1">
      <alignment horizontal="left" vertical="center" wrapText="1"/>
    </xf>
    <xf numFmtId="3" fontId="4" fillId="0" borderId="6" xfId="3" applyNumberFormat="1" applyFont="1" applyFill="1" applyBorder="1" applyAlignment="1">
      <alignment horizontal="left" vertical="center" wrapText="1"/>
    </xf>
    <xf numFmtId="0" fontId="12" fillId="0" borderId="4" xfId="2" applyFont="1" applyBorder="1" applyAlignment="1">
      <alignment horizontal="left" vertical="center"/>
    </xf>
    <xf numFmtId="0" fontId="12" fillId="0" borderId="5" xfId="2" applyFont="1" applyBorder="1" applyAlignment="1">
      <alignment horizontal="left" vertical="center"/>
    </xf>
    <xf numFmtId="0" fontId="12" fillId="0" borderId="6" xfId="2" applyFont="1" applyBorder="1" applyAlignment="1">
      <alignment horizontal="left" vertical="center"/>
    </xf>
    <xf numFmtId="0" fontId="50" fillId="2" borderId="4" xfId="2" applyFont="1" applyFill="1" applyBorder="1" applyAlignment="1">
      <alignment horizontal="left" vertical="center" wrapText="1"/>
    </xf>
    <xf numFmtId="0" fontId="50" fillId="2" borderId="5" xfId="2" applyFont="1" applyFill="1" applyBorder="1" applyAlignment="1">
      <alignment horizontal="left" vertical="center" wrapText="1"/>
    </xf>
    <xf numFmtId="0" fontId="50" fillId="2" borderId="6" xfId="2" applyFont="1" applyFill="1" applyBorder="1" applyAlignment="1">
      <alignment horizontal="left" vertical="center" wrapText="1"/>
    </xf>
    <xf numFmtId="0" fontId="4" fillId="0" borderId="7"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3" xfId="2" applyFont="1" applyBorder="1" applyAlignment="1">
      <alignment horizontal="center" vertical="center" wrapText="1"/>
    </xf>
    <xf numFmtId="0" fontId="4" fillId="0" borderId="4" xfId="6" applyFont="1" applyBorder="1" applyAlignment="1">
      <alignment horizontal="left" vertical="center" wrapText="1"/>
    </xf>
    <xf numFmtId="0" fontId="4" fillId="0" borderId="5" xfId="6" applyFont="1" applyBorder="1" applyAlignment="1">
      <alignment horizontal="left" vertical="center" wrapText="1"/>
    </xf>
    <xf numFmtId="0" fontId="4" fillId="0" borderId="6" xfId="6" applyFont="1" applyBorder="1" applyAlignment="1">
      <alignment horizontal="left" vertical="center" wrapText="1"/>
    </xf>
    <xf numFmtId="0" fontId="12" fillId="0" borderId="4" xfId="6" applyFont="1" applyBorder="1" applyAlignment="1">
      <alignment horizontal="left" vertical="center" wrapText="1"/>
    </xf>
    <xf numFmtId="0" fontId="12" fillId="0" borderId="5" xfId="6" applyFont="1" applyBorder="1" applyAlignment="1">
      <alignment horizontal="left" vertical="center" wrapText="1"/>
    </xf>
    <xf numFmtId="0" fontId="12" fillId="0" borderId="6" xfId="6" applyFont="1" applyBorder="1" applyAlignment="1">
      <alignment horizontal="left" vertical="center" wrapText="1"/>
    </xf>
    <xf numFmtId="0" fontId="12" fillId="0" borderId="4" xfId="8" applyFont="1" applyBorder="1" applyAlignment="1">
      <alignment horizontal="left" vertical="center" wrapText="1"/>
    </xf>
    <xf numFmtId="0" fontId="12" fillId="0" borderId="5" xfId="8" applyFont="1" applyBorder="1" applyAlignment="1">
      <alignment horizontal="left" vertical="center" wrapText="1"/>
    </xf>
    <xf numFmtId="0" fontId="12" fillId="0" borderId="6" xfId="8" applyFont="1" applyBorder="1" applyAlignment="1">
      <alignment horizontal="left" vertical="center" wrapText="1"/>
    </xf>
    <xf numFmtId="0" fontId="50" fillId="0" borderId="4" xfId="8" applyFont="1" applyBorder="1" applyAlignment="1">
      <alignment horizontal="left" vertical="center" wrapText="1"/>
    </xf>
    <xf numFmtId="0" fontId="50" fillId="0" borderId="5" xfId="8" applyFont="1" applyBorder="1" applyAlignment="1">
      <alignment horizontal="left" vertical="center" wrapText="1"/>
    </xf>
    <xf numFmtId="0" fontId="50" fillId="0" borderId="6" xfId="8" applyFont="1" applyBorder="1" applyAlignment="1">
      <alignment horizontal="left" vertical="center" wrapText="1"/>
    </xf>
    <xf numFmtId="0" fontId="4" fillId="0" borderId="4" xfId="8" applyFont="1" applyBorder="1" applyAlignment="1">
      <alignment horizontal="left" vertical="center" wrapText="1"/>
    </xf>
    <xf numFmtId="0" fontId="4" fillId="0" borderId="5" xfId="8" applyFont="1" applyBorder="1" applyAlignment="1">
      <alignment horizontal="left" vertical="center" wrapText="1"/>
    </xf>
    <xf numFmtId="0" fontId="4" fillId="0" borderId="6" xfId="8" applyFont="1" applyBorder="1" applyAlignment="1">
      <alignment horizontal="left" vertical="center" wrapText="1"/>
    </xf>
    <xf numFmtId="0" fontId="4" fillId="0" borderId="4" xfId="8" applyFont="1" applyBorder="1" applyAlignment="1">
      <alignment horizontal="center" vertical="center" wrapText="1"/>
    </xf>
    <xf numFmtId="0" fontId="4" fillId="0" borderId="6" xfId="8" applyFont="1" applyBorder="1" applyAlignment="1">
      <alignment horizontal="center" vertical="center" wrapText="1"/>
    </xf>
    <xf numFmtId="0" fontId="12" fillId="0" borderId="4" xfId="8" applyFont="1" applyBorder="1" applyAlignment="1">
      <alignment horizontal="left" vertical="center"/>
    </xf>
    <xf numFmtId="0" fontId="12" fillId="0" borderId="5" xfId="8" applyFont="1" applyBorder="1" applyAlignment="1">
      <alignment horizontal="left" vertical="center"/>
    </xf>
    <xf numFmtId="0" fontId="12" fillId="0" borderId="6" xfId="8" applyFont="1" applyBorder="1" applyAlignment="1">
      <alignment horizontal="left" vertical="center"/>
    </xf>
    <xf numFmtId="4" fontId="12" fillId="0" borderId="4" xfId="8" applyNumberFormat="1" applyFont="1" applyBorder="1" applyAlignment="1">
      <alignment horizontal="left" vertical="center" wrapText="1"/>
    </xf>
    <xf numFmtId="4" fontId="12" fillId="0" borderId="5" xfId="8" applyNumberFormat="1" applyFont="1" applyBorder="1" applyAlignment="1">
      <alignment horizontal="left" vertical="center" wrapText="1"/>
    </xf>
    <xf numFmtId="4" fontId="12" fillId="0" borderId="6" xfId="8" applyNumberFormat="1" applyFont="1" applyBorder="1" applyAlignment="1">
      <alignment horizontal="left" vertical="center" wrapText="1"/>
    </xf>
    <xf numFmtId="4" fontId="4" fillId="0" borderId="4" xfId="8" applyNumberFormat="1" applyFont="1" applyBorder="1" applyAlignment="1">
      <alignment horizontal="left" vertical="center" wrapText="1"/>
    </xf>
    <xf numFmtId="4" fontId="4" fillId="0" borderId="5" xfId="8" applyNumberFormat="1" applyFont="1" applyBorder="1" applyAlignment="1">
      <alignment horizontal="left" vertical="center" wrapText="1"/>
    </xf>
    <xf numFmtId="4" fontId="4" fillId="0" borderId="6" xfId="8" applyNumberFormat="1" applyFont="1" applyBorder="1" applyAlignment="1">
      <alignment horizontal="left" vertical="center" wrapText="1"/>
    </xf>
    <xf numFmtId="4" fontId="4" fillId="0" borderId="4" xfId="8" applyNumberFormat="1" applyFont="1" applyBorder="1" applyAlignment="1">
      <alignment vertical="center" wrapText="1"/>
    </xf>
    <xf numFmtId="4" fontId="4" fillId="0" borderId="6" xfId="8" applyNumberFormat="1" applyFont="1" applyBorder="1" applyAlignment="1">
      <alignment vertical="center" wrapText="1"/>
    </xf>
    <xf numFmtId="166" fontId="4" fillId="0" borderId="4" xfId="3" applyNumberFormat="1" applyFont="1" applyFill="1" applyBorder="1" applyAlignment="1">
      <alignment horizontal="center" wrapText="1"/>
    </xf>
    <xf numFmtId="166" fontId="4" fillId="0" borderId="5" xfId="3" applyNumberFormat="1" applyFont="1" applyFill="1" applyBorder="1" applyAlignment="1">
      <alignment horizontal="center" wrapText="1"/>
    </xf>
    <xf numFmtId="166" fontId="4" fillId="0" borderId="6" xfId="3" applyNumberFormat="1" applyFont="1" applyFill="1" applyBorder="1" applyAlignment="1">
      <alignment horizontal="center" wrapText="1"/>
    </xf>
    <xf numFmtId="166" fontId="16" fillId="0" borderId="0" xfId="3" applyNumberFormat="1" applyFont="1" applyFill="1" applyBorder="1" applyAlignment="1">
      <alignment horizontal="center" vertical="center"/>
    </xf>
    <xf numFmtId="0" fontId="12" fillId="2" borderId="4" xfId="2" applyFont="1" applyFill="1" applyBorder="1" applyAlignment="1">
      <alignment horizontal="left" vertical="center" wrapText="1"/>
    </xf>
    <xf numFmtId="0" fontId="12" fillId="2" borderId="6" xfId="2" applyFont="1" applyFill="1" applyBorder="1" applyAlignment="1">
      <alignment horizontal="left" vertical="center" wrapText="1"/>
    </xf>
    <xf numFmtId="0" fontId="6" fillId="0" borderId="0" xfId="0" applyFont="1" applyAlignment="1">
      <alignment horizontal="center" vertical="center" wrapText="1"/>
    </xf>
    <xf numFmtId="0" fontId="28" fillId="0" borderId="12" xfId="12" applyFont="1" applyBorder="1" applyAlignment="1">
      <alignment horizontal="center" vertical="center" wrapText="1"/>
    </xf>
    <xf numFmtId="0" fontId="28" fillId="0" borderId="14" xfId="12" applyFont="1" applyBorder="1" applyAlignment="1">
      <alignment horizontal="center" vertical="center" wrapText="1"/>
    </xf>
    <xf numFmtId="0" fontId="28" fillId="0" borderId="13" xfId="12" applyFont="1" applyBorder="1" applyAlignment="1">
      <alignment horizontal="center" vertical="center" wrapText="1"/>
    </xf>
    <xf numFmtId="0" fontId="28" fillId="0" borderId="9" xfId="12" applyFont="1" applyBorder="1" applyAlignment="1">
      <alignment horizontal="center" vertical="center" wrapText="1"/>
    </xf>
    <xf numFmtId="0" fontId="28" fillId="0" borderId="2" xfId="12" applyFont="1" applyBorder="1" applyAlignment="1">
      <alignment horizontal="center" vertical="center" wrapText="1"/>
    </xf>
    <xf numFmtId="0" fontId="28" fillId="0" borderId="15" xfId="12" applyFont="1" applyBorder="1" applyAlignment="1">
      <alignment horizontal="center" vertical="center" wrapText="1"/>
    </xf>
    <xf numFmtId="43" fontId="28" fillId="0" borderId="4" xfId="13" applyFont="1" applyFill="1" applyBorder="1" applyAlignment="1">
      <alignment horizontal="center" vertical="center" wrapText="1"/>
    </xf>
    <xf numFmtId="43" fontId="28" fillId="0" borderId="5" xfId="13" applyFont="1" applyFill="1" applyBorder="1" applyAlignment="1">
      <alignment horizontal="center" vertical="center" wrapText="1"/>
    </xf>
    <xf numFmtId="43" fontId="28" fillId="0" borderId="6" xfId="13" applyFont="1" applyFill="1" applyBorder="1" applyAlignment="1">
      <alignment horizontal="center" vertical="center" wrapText="1"/>
    </xf>
    <xf numFmtId="0" fontId="28" fillId="0" borderId="4" xfId="12" applyFont="1" applyBorder="1" applyAlignment="1">
      <alignment horizontal="center"/>
    </xf>
    <xf numFmtId="0" fontId="28" fillId="0" borderId="6" xfId="12" applyFont="1" applyBorder="1" applyAlignment="1">
      <alignment horizontal="center"/>
    </xf>
    <xf numFmtId="0" fontId="18" fillId="0" borderId="4" xfId="12" applyFont="1" applyBorder="1" applyAlignment="1">
      <alignment horizontal="center"/>
    </xf>
    <xf numFmtId="0" fontId="18" fillId="0" borderId="5" xfId="12" applyFont="1" applyBorder="1" applyAlignment="1">
      <alignment horizontal="center"/>
    </xf>
    <xf numFmtId="0" fontId="18" fillId="0" borderId="6" xfId="12" applyFont="1" applyBorder="1" applyAlignment="1">
      <alignment horizontal="center"/>
    </xf>
    <xf numFmtId="0" fontId="28" fillId="0" borderId="4" xfId="15" applyFont="1" applyBorder="1" applyAlignment="1">
      <alignment horizontal="center"/>
    </xf>
    <xf numFmtId="0" fontId="28" fillId="0" borderId="5" xfId="15" applyFont="1" applyBorder="1" applyAlignment="1">
      <alignment horizontal="center"/>
    </xf>
    <xf numFmtId="0" fontId="28" fillId="0" borderId="6" xfId="15" applyFont="1" applyBorder="1" applyAlignment="1">
      <alignment horizontal="center"/>
    </xf>
    <xf numFmtId="0" fontId="32" fillId="0" borderId="4" xfId="15" applyFont="1" applyBorder="1" applyAlignment="1">
      <alignment horizontal="center"/>
    </xf>
    <xf numFmtId="0" fontId="32" fillId="0" borderId="5" xfId="15" applyFont="1" applyBorder="1" applyAlignment="1">
      <alignment horizontal="center"/>
    </xf>
    <xf numFmtId="0" fontId="32" fillId="0" borderId="6" xfId="15" applyFont="1" applyBorder="1" applyAlignment="1">
      <alignment horizontal="center"/>
    </xf>
    <xf numFmtId="0" fontId="15" fillId="0" borderId="4" xfId="12" applyFont="1" applyBorder="1" applyAlignment="1">
      <alignment vertical="center"/>
    </xf>
    <xf numFmtId="0" fontId="15" fillId="0" borderId="6" xfId="12" applyFont="1" applyBorder="1" applyAlignment="1">
      <alignment vertical="center"/>
    </xf>
    <xf numFmtId="0" fontId="15" fillId="0" borderId="4" xfId="12" applyFont="1" applyBorder="1" applyAlignment="1">
      <alignment vertical="center" wrapText="1"/>
    </xf>
    <xf numFmtId="0" fontId="15" fillId="0" borderId="6" xfId="12" applyFont="1" applyBorder="1" applyAlignment="1">
      <alignment vertical="center" wrapText="1"/>
    </xf>
    <xf numFmtId="0" fontId="28" fillId="0" borderId="4" xfId="12" applyFont="1" applyBorder="1" applyAlignment="1">
      <alignment horizontal="left"/>
    </xf>
    <xf numFmtId="0" fontId="28" fillId="0" borderId="6" xfId="12" applyFont="1" applyBorder="1" applyAlignment="1">
      <alignment horizontal="left"/>
    </xf>
    <xf numFmtId="0" fontId="32" fillId="0" borderId="4" xfId="15" applyFont="1" applyBorder="1" applyAlignment="1">
      <alignment horizontal="center" vertical="center"/>
    </xf>
    <xf numFmtId="0" fontId="32" fillId="0" borderId="5" xfId="15" applyFont="1" applyBorder="1" applyAlignment="1">
      <alignment horizontal="center" vertical="center"/>
    </xf>
    <xf numFmtId="0" fontId="32" fillId="0" borderId="6" xfId="15" applyFont="1" applyBorder="1" applyAlignment="1">
      <alignment horizontal="center" vertical="center"/>
    </xf>
    <xf numFmtId="0" fontId="28" fillId="0" borderId="8" xfId="12" applyFont="1" applyBorder="1" applyAlignment="1">
      <alignment horizontal="center" vertical="center" wrapText="1"/>
    </xf>
    <xf numFmtId="0" fontId="28" fillId="0" borderId="0" xfId="12" applyFont="1" applyAlignment="1">
      <alignment horizontal="center" vertical="center" wrapText="1"/>
    </xf>
    <xf numFmtId="0" fontId="28" fillId="0" borderId="7" xfId="12" applyFont="1" applyBorder="1" applyAlignment="1">
      <alignment horizontal="center" vertical="center"/>
    </xf>
    <xf numFmtId="0" fontId="28" fillId="0" borderId="3" xfId="12" applyFont="1" applyBorder="1" applyAlignment="1">
      <alignment horizontal="center" vertical="center"/>
    </xf>
    <xf numFmtId="0" fontId="28" fillId="0" borderId="4" xfId="12" applyFont="1" applyBorder="1" applyAlignment="1">
      <alignment horizontal="center" vertical="center"/>
    </xf>
    <xf numFmtId="0" fontId="28" fillId="0" borderId="5" xfId="12" applyFont="1" applyBorder="1" applyAlignment="1">
      <alignment horizontal="center" vertical="center"/>
    </xf>
    <xf numFmtId="0" fontId="28" fillId="0" borderId="6" xfId="12" applyFont="1" applyBorder="1" applyAlignment="1">
      <alignment horizontal="center" vertical="center"/>
    </xf>
    <xf numFmtId="0" fontId="28" fillId="0" borderId="4" xfId="12" applyFont="1" applyBorder="1" applyAlignment="1">
      <alignment horizontal="center" vertical="center" wrapText="1"/>
    </xf>
    <xf numFmtId="0" fontId="28" fillId="0" borderId="5" xfId="12" applyFont="1" applyBorder="1" applyAlignment="1">
      <alignment horizontal="center" vertical="center" wrapText="1"/>
    </xf>
    <xf numFmtId="0" fontId="28" fillId="0" borderId="6" xfId="12" applyFont="1" applyBorder="1" applyAlignment="1">
      <alignment horizontal="center" vertical="center" wrapText="1"/>
    </xf>
    <xf numFmtId="0" fontId="32" fillId="0" borderId="4" xfId="12" applyFont="1" applyBorder="1" applyAlignment="1">
      <alignment horizontal="center" vertical="center"/>
    </xf>
    <xf numFmtId="0" fontId="32" fillId="0" borderId="5" xfId="12" applyFont="1" applyBorder="1" applyAlignment="1">
      <alignment horizontal="center" vertical="center"/>
    </xf>
    <xf numFmtId="0" fontId="32" fillId="0" borderId="6" xfId="12" applyFont="1" applyBorder="1" applyAlignment="1">
      <alignment horizontal="center" vertical="center"/>
    </xf>
    <xf numFmtId="0" fontId="32" fillId="0" borderId="4" xfId="12" applyFont="1" applyBorder="1" applyAlignment="1">
      <alignment horizontal="center"/>
    </xf>
    <xf numFmtId="0" fontId="32" fillId="0" borderId="5" xfId="12" applyFont="1" applyBorder="1" applyAlignment="1">
      <alignment horizontal="center"/>
    </xf>
    <xf numFmtId="0" fontId="32" fillId="0" borderId="6" xfId="12" applyFont="1" applyBorder="1" applyAlignment="1">
      <alignment horizontal="center"/>
    </xf>
    <xf numFmtId="0" fontId="32" fillId="0" borderId="7" xfId="12" applyFont="1" applyBorder="1" applyAlignment="1">
      <alignment horizontal="center" vertical="center"/>
    </xf>
    <xf numFmtId="0" fontId="32" fillId="0" borderId="3" xfId="12" applyFont="1" applyBorder="1" applyAlignment="1">
      <alignment horizontal="center" vertical="center"/>
    </xf>
    <xf numFmtId="0" fontId="32" fillId="0" borderId="4" xfId="12" applyFont="1" applyBorder="1" applyAlignment="1">
      <alignment horizontal="center" vertical="center" wrapText="1"/>
    </xf>
    <xf numFmtId="0" fontId="32" fillId="0" borderId="5" xfId="12" applyFont="1" applyBorder="1" applyAlignment="1">
      <alignment horizontal="center" vertical="center" wrapText="1"/>
    </xf>
    <xf numFmtId="0" fontId="32" fillId="0" borderId="6" xfId="12" applyFont="1" applyBorder="1" applyAlignment="1">
      <alignment horizontal="center" vertical="center" wrapText="1"/>
    </xf>
    <xf numFmtId="0" fontId="32" fillId="0" borderId="7" xfId="12" applyFont="1" applyBorder="1" applyAlignment="1">
      <alignment horizontal="center" vertical="center" wrapText="1"/>
    </xf>
    <xf numFmtId="0" fontId="32" fillId="0" borderId="3" xfId="12" applyFont="1" applyBorder="1" applyAlignment="1">
      <alignment horizontal="center" vertical="center" wrapText="1"/>
    </xf>
    <xf numFmtId="0" fontId="11" fillId="0" borderId="7" xfId="0" applyFont="1" applyBorder="1" applyAlignment="1">
      <alignment horizontal="center" vertical="center" wrapText="1"/>
    </xf>
    <xf numFmtId="0" fontId="11" fillId="0" borderId="3" xfId="0" applyFont="1" applyBorder="1" applyAlignment="1">
      <alignment horizontal="center" vertical="center" wrapText="1"/>
    </xf>
    <xf numFmtId="0" fontId="12" fillId="0" borderId="2" xfId="0" applyFont="1" applyBorder="1" applyAlignment="1">
      <alignment horizontal="center"/>
    </xf>
    <xf numFmtId="0" fontId="11" fillId="0" borderId="7"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3" fontId="11" fillId="0" borderId="4" xfId="0" applyNumberFormat="1" applyFont="1" applyBorder="1" applyAlignment="1">
      <alignment horizontal="center" vertical="center" wrapText="1"/>
    </xf>
    <xf numFmtId="3" fontId="11" fillId="0" borderId="5"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0" fontId="11" fillId="0" borderId="2" xfId="0" applyFont="1" applyBorder="1" applyAlignment="1">
      <alignment horizont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10" fontId="12" fillId="0" borderId="4" xfId="0" applyNumberFormat="1" applyFont="1" applyBorder="1" applyAlignment="1">
      <alignment horizontal="center" vertical="center"/>
    </xf>
    <xf numFmtId="10" fontId="12" fillId="0" borderId="6" xfId="0" applyNumberFormat="1" applyFont="1" applyBorder="1" applyAlignment="1">
      <alignment horizontal="center" vertical="center"/>
    </xf>
    <xf numFmtId="3" fontId="11" fillId="0" borderId="4" xfId="0" applyNumberFormat="1" applyFont="1" applyBorder="1" applyAlignment="1">
      <alignment horizontal="center"/>
    </xf>
    <xf numFmtId="3" fontId="11" fillId="0" borderId="5" xfId="0" applyNumberFormat="1" applyFont="1" applyBorder="1" applyAlignment="1">
      <alignment horizontal="center"/>
    </xf>
    <xf numFmtId="3" fontId="11" fillId="0" borderId="6" xfId="0" applyNumberFormat="1" applyFont="1" applyBorder="1" applyAlignment="1">
      <alignment horizontal="center"/>
    </xf>
    <xf numFmtId="0" fontId="12" fillId="0" borderId="0" xfId="0" applyFont="1" applyAlignment="1">
      <alignment vertical="center" wrapText="1"/>
    </xf>
    <xf numFmtId="0" fontId="48" fillId="0" borderId="0" xfId="0" applyFont="1" applyAlignment="1">
      <alignment vertical="center"/>
    </xf>
  </cellXfs>
  <cellStyles count="27">
    <cellStyle name="Bình thường 2" xfId="6"/>
    <cellStyle name="Bình thường 3" xfId="8"/>
    <cellStyle name="Comma" xfId="1" builtinId="3"/>
    <cellStyle name="Comma 10" xfId="17"/>
    <cellStyle name="Comma 2" xfId="3"/>
    <cellStyle name="Comma 2 4" xfId="13"/>
    <cellStyle name="Comma 4" xfId="26"/>
    <cellStyle name="Comma 4 3" xfId="18"/>
    <cellStyle name="Dấu phẩy 2" xfId="7"/>
    <cellStyle name="Dấu phẩy 3" xfId="9"/>
    <cellStyle name="Normal" xfId="0" builtinId="0"/>
    <cellStyle name="Normal 10" xfId="22"/>
    <cellStyle name="Normal 12 3" xfId="15"/>
    <cellStyle name="Normal 2" xfId="2"/>
    <cellStyle name="Normal 2 2" xfId="5"/>
    <cellStyle name="Normal 2 6" xfId="12"/>
    <cellStyle name="Normal 3" xfId="16"/>
    <cellStyle name="Normal 4" xfId="21"/>
    <cellStyle name="Normal 5" xfId="20"/>
    <cellStyle name="Normal 6" xfId="23"/>
    <cellStyle name="Normal 7" xfId="25"/>
    <cellStyle name="Normal 9" xfId="24"/>
    <cellStyle name="Normal_Bang gia dat o thi tran Ninh Hoa" xfId="4"/>
    <cellStyle name="Normal_Gia dat o cac xa H Ninh Hoa" xfId="10"/>
    <cellStyle name="Percent" xfId="11" builtinId="5"/>
    <cellStyle name="Percent 2" xfId="19"/>
    <cellStyle name="Percent 2 3"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hop19b1\MAKETchuan\2.5nam\Thanh%20Toan\CS3408\Standard\RP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inh.T.T\NXLam\NXL-2001\Ha%20Noi%20Plaza\Tham%20dinh%20lai\Tai%20lieu%20A%20cap\TD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inh.T.T\NXLam\Nxl-2000\Chu%20Hoang\Hanoi%20Group\My%20Documents\Phan%20Huy\DGIAGOC\1999\HANO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Documents%20and%20Settings\dnhung\Local%20Settings\Temporary%20Internet%20Files\Content.IE5\DDGHN3UU\Nam\10Nam\xaydungcntt98\dung\&#167;&#222;a%20ph&#173;&#172;ng%2095-96%20(V&#232;n,%20TSC&#167;)%20hai%20gi&#18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IENGIAM\NGDD\NGDD2011\Ban%20Excel%20Nien%20giam%202011\08%20Cong%20nghiep%2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op19b1\MAKETchuan\2.5nam\Thanh%20Toan\DOCUMENT\DAUTHAU\Dungquat\GOI3\DUNGQUAT-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CONG%20VIEC/NONG%20NGHIEP/2023/1.%20PHAN%20MEM%20BAO%20CAO%20NLTS%202023/BAO%20CAO%20NLTS%20202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orary%20Internet%20Files\Content.IE5\0HE709MB\THAIBAO\THU%20VIEN%20TN\d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WINDOWS\Temporary%20Internet%20Files\Content.IE5\0HE709MB\VPQH\Dia%20mem\Sai%20gon\du%20toa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an\0tonghop1\10Nam\10nam\xaydungcntt98\dung\&#167;&#222;a%20ph&#173;&#172;ng%2095-96%20(V&#232;n,%20TSC&#167;)%20hai%20gi&#18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ocuments%20and%20Settings\tqvuong\Local%20Settings\Temporary%20Internet%20Files\Content.IE5\O5IZ0TU7\Hieu\Data\Nien%20giam\Hoan\Nien%20giam%2095-2002\NN95-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Hieu\Data\Nien%20giam\Hoan\Nien%20giam%2095-2002\NN95-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xdcb 01-2003"/>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3"/>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H Ky Anh"/>
      <sheetName val="Sheet2 (2)"/>
      <sheetName val="CV den trong to聮g"/>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PNT_QUOT__3"/>
      <sheetName val="COAT_WRAP_QIOT__3"/>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H  goi 4-x"/>
      <sheetName val="PNT-QUOT-D150#3"/>
      <sheetName val="PNT-QUOT-H153#3"/>
      <sheetName val="PNT-QUOT-K152#3"/>
      <sheetName val="PNT-QUOT-H146#3"/>
      <sheetName val="Oð mai 279"/>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ȴ0000000"/>
      <sheetName val="mau kiem ke"/>
      <sheetName val="quyet toan HD 2000"/>
      <sheetName val="quyet toan hoa don 2001"/>
      <sheetName val="kiem ke hoa don 2001"/>
      <sheetName val="QUY III 02"/>
      <sheetName val="QUY IV 02"/>
      <sheetName val="QUYET TOAN 02"/>
      <sheetName val="Sheet15"/>
      <sheetName val="BangTH"/>
      <sheetName val="Xaylap "/>
      <sheetName val="Nhan cong"/>
      <sheetName val="Thietbi"/>
      <sheetName val="Diengiai"/>
      <sheetName val="Vanchuyen"/>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ѭ284"/>
      <sheetName val="SOLIEU"/>
      <sheetName val="TINHTOAN"/>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m27' - Km278"/>
      <sheetName val="0304"/>
      <sheetName val="0904"/>
      <sheetName val="1204"/>
      <sheetName val="80000000"/>
      <sheetName val="90000000"/>
      <sheetName val="a0000000"/>
      <sheetName val="b0000000"/>
      <sheetName val="c0000000"/>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Thang06-2002"/>
      <sheetName val="Thang07-2002"/>
      <sheetName val="Thang08-2002"/>
      <sheetName val="Thang09-2002"/>
      <sheetName val="Thang10-2002 "/>
      <sheetName val="Thang11-2002"/>
      <sheetName val="Thang12-2002"/>
      <sheetName val="Sheet1 (3)"/>
      <sheetName val="XLÇ_x0015_oppy"/>
      <sheetName val="Bao cao KQTH quy hoach 135"/>
      <sheetName val="Sheet5"/>
      <sheetName val="Sheet6"/>
      <sheetName val="Sheet7"/>
      <sheetName val="Sheet8"/>
      <sheetName val="Sheet9"/>
      <sheetName val="Sheet10"/>
      <sheetName val="ct luong "/>
      <sheetName val="Nhap 6T"/>
      <sheetName val="baocaochinh(qui1.05) (DC)"/>
      <sheetName val="Ctuluongq.1.05"/>
      <sheetName val="BANG PHAN BO qui1.05(DC)"/>
      <sheetName val="BANG PHAN BO quiII.05"/>
      <sheetName val="bao cac cinh Qui II-2005"/>
      <sheetName val="XXXXX\XX"/>
      <sheetName val="Macro1"/>
      <sheetName val="Macro2"/>
      <sheetName val="Macro3"/>
      <sheetName val="TAU"/>
      <sheetName val="KHACH"/>
      <sheetName val="BC1"/>
      <sheetName val="BC2"/>
      <sheetName val="BAO CAO AN"/>
      <sheetName val="BANGKEKHACH"/>
      <sheetName val="BKLBD"/>
      <sheetName val="PTDG"/>
      <sheetName val="DTCT"/>
      <sheetName val="vlct"/>
      <sheetName val="Sheet11"/>
      <sheetName val="Sheet12"/>
      <sheetName val="Sheet13"/>
      <sheetName val="Sheet14"/>
      <sheetName val="T_x000b_331"/>
      <sheetName val="p0000000"/>
      <sheetName val=""/>
      <sheetName val="Km&quot;80"/>
      <sheetName val="Khac DP"/>
      <sheetName val="Khoi than "/>
      <sheetName val="B3_208_than"/>
      <sheetName val="B3_208_TU"/>
      <sheetName val="B3_208_TW"/>
      <sheetName val="B3_208_DP"/>
      <sheetName val="B3_208_khac"/>
      <sheetName val="Km283 - Jm284"/>
      <sheetName val="ADKT"/>
      <sheetName val="cocB40 5B"/>
      <sheetName val="cocD50 9A"/>
      <sheetName val="cocD75 16"/>
      <sheetName val="coc B80 TD25"/>
      <sheetName val="P27 B80"/>
      <sheetName val="Coc23 B80"/>
      <sheetName val="cong B80 C4"/>
      <sheetName val="Km27%"/>
      <sheetName val="O0 mai 279"/>
      <sheetName val="Op_x0000_mai 280"/>
      <sheetName val="Op mai 28_x0011_"/>
      <sheetName val="5 nam (tac`) (2)"/>
      <sheetName val="D%o nai"/>
      <sheetName val="CTT cao so."/>
      <sheetName val="XNxlva sxdhanKCII"/>
      <sheetName val="CTxay lap mo C_x0010_"/>
      <sheetName val="Song ban 0,7x0,7"/>
      <sheetName val="Cong ban 0,8x ,8"/>
      <sheetName val="Dong$bac"/>
      <sheetName val="MTL$-INTER"/>
      <sheetName val="Khach iang le "/>
      <sheetName val="[PNT-P3.xlsѝKQKDKT'04-1"/>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L33-13.14"/>
      <sheetName val="tlđm190337,8"/>
      <sheetName val="GC190337,8"/>
      <sheetName val="033,7,8"/>
      <sheetName val="TL033 ,2,4"/>
      <sheetName val="TL 0331,2"/>
      <sheetName val="033-1,4"/>
      <sheetName val="TL033,19,5"/>
      <sheetName val="gVL"/>
      <sheetName val="Lap ®at ®hÖn"/>
      <sheetName val="[PNT-P3.xlsUTong hop (2)"/>
      <sheetName val="Km276 - Ke277"/>
      <sheetName val="[PNT-P3.xlsUKm279 - Km280"/>
      <sheetName val="Du tnan chi tiet coc nuoc"/>
      <sheetName val="Baocao"/>
      <sheetName val="UT"/>
      <sheetName val="TongHopHD"/>
      <sheetName val="7000 000"/>
      <sheetName val="Áo"/>
      <sheetName val="XNxlva sxthanKCIÉ"/>
      <sheetName val="K43"/>
      <sheetName val="THKL"/>
      <sheetName val="PL43"/>
      <sheetName val="K43+0.00 - 338 Trai"/>
      <sheetName val="Tong (op"/>
      <sheetName val="Coc 4ieu"/>
      <sheetName val="chieud_x0005__x0000__x0000__x0000_"/>
      <sheetName val="gìIÏÝ_x001c_Ã_x0008_ç¾{è"/>
      <sheetName val="ESTI."/>
      <sheetName val="DI-ESTI"/>
      <sheetName val="CV den trong to?g"/>
      <sheetName val="?0000000"/>
      <sheetName val="GS02-thu0TM"/>
      <sheetName val="Don gia"/>
      <sheetName val="Nhap du lieu"/>
      <sheetName val="Package1"/>
      <sheetName val="TDT-TBࡁ"/>
      <sheetName val="ၔong hop QL48 - 2"/>
      <sheetName val="Shaet13"/>
      <sheetName val="Km266"/>
      <sheetName val="Thang8-02"/>
      <sheetName val="Thang9-02"/>
      <sheetName val="Thang10-02"/>
      <sheetName val="Thang11-02"/>
      <sheetName val="Thang12-02"/>
      <sheetName val="Thang01-03"/>
      <sheetName val="Thang02-03"/>
      <sheetName val="Mp mai 275"/>
      <sheetName val="30100000"/>
      <sheetName val="Ton 31.1"/>
      <sheetName val="NhapT.2"/>
      <sheetName val="Xuat T.2"/>
      <sheetName val="Ton 28.2"/>
      <sheetName val="H.Tra"/>
      <sheetName val="Hang CTY TRA LAI"/>
      <sheetName val="Hang NV Tra Lai"/>
      <sheetName val="TNghiªm T_x0002_ "/>
      <sheetName val="tt-_x0014_BA"/>
      <sheetName val="TD_x0014_"/>
      <sheetName val="_x0014_.12"/>
      <sheetName val="QD c5a HDQT (2)"/>
      <sheetName val="_x0003_hart1"/>
      <sheetName val="mua vao"/>
      <sheetName val="chi phi "/>
      <sheetName val="ban ra 1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_x000b_luong phu"/>
      <sheetName val="gìIÏÝ_x001c_齘_x0013_龜_x0013_ꗃ〒"/>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Xa9lap "/>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BCDSPS"/>
      <sheetName val="BCDKT"/>
      <sheetName val="Sÿÿÿÿ"/>
      <sheetName val="quÿÿ"/>
      <sheetName val="L_x0010_V ®at ®iÖn"/>
      <sheetName val="Cong ban 0,7p0,7"/>
      <sheetName val="Km275 - Ke276"/>
      <sheetName val="Km280 - Km2(1"/>
      <sheetName val="Km282 - Kl283"/>
      <sheetName val="Tong hop Op m!i"/>
      <sheetName val="bc"/>
      <sheetName val="K.O"/>
      <sheetName val="xang _clc"/>
      <sheetName val="X¡NG_td"/>
      <sheetName val="MaZUT"/>
      <sheetName val="DIESEL"/>
      <sheetName val="Thang 07"/>
      <sheetName val="T10-05"/>
      <sheetName val="T9-05"/>
      <sheetName val="t805"/>
      <sheetName val="11T"/>
      <sheetName val="9T"/>
      <sheetName val="Giao nhie- vu"/>
      <sheetName val="Diem mon hoc"/>
      <sheetName val="Tong hop diem"/>
      <sheetName val="HoTen-khong duoc xoa"/>
      <sheetName val="120"/>
      <sheetName val="IFAD"/>
      <sheetName val="CVHN"/>
      <sheetName val="TCVM"/>
      <sheetName val="RIDP"/>
      <sheetName val="LDNN"/>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imu"/>
      <sheetName val="Klct"/>
      <sheetName val="Covi"/>
      <sheetName val="Nlvt"/>
      <sheetName val="Innl"/>
      <sheetName val="Invt"/>
      <sheetName val="Chon"/>
      <sheetName val="Qtnv"/>
      <sheetName val="Bqtn"/>
      <sheetName val="Bqtv"/>
      <sheetName val="Giao"/>
      <sheetName val="Dcap"/>
      <sheetName val="Nlie"/>
      <sheetName val="Mnli"/>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_x0003_har"/>
      <sheetName val="VÃt liÖu"/>
      <sheetName val="CVden nw8ai TCT (1)"/>
      <sheetName val="gia x_x0000_ may"/>
      <sheetName val="thaß26"/>
      <sheetName val="FORM jc"/>
      <sheetName val="TNghiÖ- VL"/>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V di ngoai to~g"/>
      <sheetName val="DG "/>
      <sheetName val="_x0014_M01"/>
      <sheetName val="_x000c__x0000__x0000__x0000__x0000__x0000__x0000__x0000__x000d__x0000__x0000__x0000_"/>
      <sheetName val="QD cua "/>
      <sheetName val="_x0000__x000f__x0000__x0000__x0000_‚ž½"/>
      <sheetName val="_x0000__x000d__x0000__x0000__x0000_âOŽ"/>
      <sheetName val="QD cua HDQ²_x0000__x0000_)"/>
      <sheetName val="P210-TP20"/>
      <sheetName val="CB32"/>
      <sheetName val="CTT NuiC_x000f_eo"/>
      <sheetName val="TDT-TB?"/>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DC2@ï4"/>
      <sheetName val="Tong hop$Op mai"/>
      <sheetName val="t01.06"/>
      <sheetName val="bÑi_x0003_"/>
      <sheetName val="PNT-P3"/>
      <sheetName val="???????-BLDG"/>
      <sheetName val="XXXXX_XX"/>
      <sheetName val="CT.XF1"/>
      <sheetName val="I"/>
      <sheetName val="⁋㌱Ա_x0000_䭔㌱س_x0000_䭔ㄠㄴ_x0006_牴湯⁧琠湯౧_x0000_杮楨搠湩⵨偃_x0006_匀頀ᎆ"/>
      <sheetName val="_x000d_â_x0005__x0000_"/>
      <sheetName val="⁋㌱Ա_x0000_䭔㌱س_x0000_䭔ㄠㄴ_x0006_牴湯⁧琠湯౧_x0000_杮楨搠湩⵨偃_x0006_匀䈀ᅪ"/>
      <sheetName val="Temp"/>
      <sheetName val="DŃ02"/>
      <sheetName val="GS11- tÝnh KH_x0014_SC§"/>
      <sheetName val="tt chu don"/>
      <sheetName val="nghi dinhmCP"/>
      <sheetName val="CVpden trong tong"/>
      <sheetName val="5 nam (tach) x2)"/>
      <sheetName val="tuong"/>
      <sheetName val="Cong baj 2x1,5"/>
      <sheetName val="FUONDER TAN UYEN T12"/>
      <sheetName val=" CHIEU XA  T01"/>
      <sheetName val="ANH KHANH DONG NAI T12 (2)"/>
      <sheetName val="XANG DAU K5"/>
      <sheetName val="ANH HAI T01"/>
      <sheetName val="NAVITRAN T1"/>
      <sheetName val="VAN PHU T01"/>
      <sheetName val="TO 141"/>
      <sheetName val="⁋㌱Ա_x0000_䭔㌱س_x0000_䭔ㄠㄴ_x0006_牴湯⁧琠湯౧_x0000_杮楨搠湩⵨偃_x0006_匀렀቟"/>
      <sheetName val="I_x0005__x0000__x0000_"/>
      <sheetName val="chie԰_x0000__x0000__x0000_Ȁ_x0000_"/>
      <sheetName val="Ho la "/>
      <sheetName val="Tong hopQ48­1"/>
      <sheetName val="nam2004"/>
      <sheetName val="CDKTJT03"/>
      <sheetName val="Tong hnp QL47"/>
      <sheetName val="Thue NK"/>
      <sheetName val="Hang NK"/>
      <sheetName val="Jet1- CP 32"/>
      <sheetName val="Jet2- Binh Minh 01"/>
      <sheetName val="Jet3"/>
      <sheetName val="Jet4"/>
      <sheetName val="Jet5"/>
      <sheetName val="Jet6"/>
      <sheetName val="Jet7"/>
      <sheetName val="Jet8"/>
      <sheetName val="Jet9"/>
      <sheetName val="GS08)B.hµng"/>
      <sheetName val="⁋㌱Ա_x0000_䭔㌱س_x0000_䭔ㄠㄴ_x0006_牴湯⁧琠湯౧_x0000_杮楨搠湩⵨偃_x0006_匀︀ᇕ"/>
      <sheetName val="DUONG BDT 11  823282ms Hao"/>
      <sheetName val="CKTANDINHT1 782346 Huong (2)"/>
      <sheetName val="DGþ"/>
      <sheetName val="PNT_QUO"/>
      <sheetName val="PNghiÖm VL"/>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Dhp+d"/>
      <sheetName val="T[ 131"/>
      <sheetName val="DC0#"/>
      <sheetName val="_x000f_p m!i 284"/>
      <sheetName val="AA"/>
      <sheetName val="chieud"/>
      <sheetName val="Tong hop ၑL48 - 2"/>
      <sheetName val="Jet10"/>
      <sheetName val="Jet11"/>
      <sheetName val="Diesel1"/>
      <sheetName val="Diesel2"/>
      <sheetName val="Diezel3"/>
      <sheetName val="Mogas1"/>
      <sheetName val="Mogas2"/>
      <sheetName val="Mogas3"/>
      <sheetName val="_x0000__x000f__x0000__x0000__x0000__x0005__x0000__x0000_"/>
      <sheetName val="_x0000_۸ܪ࢈ܪ_x0000_"/>
      <sheetName val="Chi tiet"/>
      <sheetName val="HHQ2"/>
      <sheetName val="Quy I"/>
      <sheetName val="PTPQIII"/>
      <sheetName val="QuyIII"/>
      <sheetName val="Quy II"/>
      <sheetName val="Q.IV"/>
      <sheetName val="PTPQIV"/>
      <sheetName val="6TDN"/>
      <sheetName val="PTP"/>
      <sheetName val="PTPQII"/>
      <sheetName val="S2_x0000__x0000_1"/>
      <sheetName val="UNZAT01743972- Phuong(vp) (2)"/>
      <sheetName val="LONGVANT12 759469 Ms Van (2)"/>
      <sheetName val="Cong ban 1,5_x0013_?"/>
      <sheetName val="DGh"/>
      <sheetName val="tra-vat-lieu"/>
      <sheetName val="XL4Toppy"/>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TK33313"/>
      <sheetName val="UK 911"/>
      <sheetName val="CEPS1"/>
      <sheetName val="Km285"/>
      <sheetName val="DG("/>
      <sheetName val="bÑi_x0003_?²r_x0013_?"/>
      <sheetName val="T±1 "/>
      <sheetName val="411"/>
      <sheetName val="632"/>
      <sheetName val="333"/>
      <sheetName val="1uÝ1"/>
      <sheetName val="TH Ky Afh"/>
      <sheetName val="KHTS_x0000__x000d_2"/>
      <sheetName val="LuÞ_x0016_gT2"/>
      <sheetName val="luongt_x0000_ang12"/>
      <sheetName val="FORM (c"/>
      <sheetName val="02.05.07"/>
      <sheetName val="03.05.07"/>
      <sheetName val="04.05.07"/>
      <sheetName val="05.05.07"/>
      <sheetName val="06.05.07"/>
      <sheetName val="07.05.07"/>
      <sheetName val="08.05.07"/>
      <sheetName val="09.05.07"/>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CV di ngoai tone (2)"/>
      <sheetName val="[PNT-P3.xlsMMatduong"/>
      <sheetName val="???_x0000_???_x0000_???_x0006_??????_x0000_??????_x0006_???"/>
      <sheetName val="[PNT-P3.xls]XXXXX\XX"/>
      <sheetName val="[PNT-P3.xls]C/c t)eu"/>
      <sheetName val="[PNT-P3.xls]C4ulu/ngq.1.05"/>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_x0000__x000f__x0000_︀ᇕ԰_x0000_缀"/>
      <sheetName val="[PNT-P3.xlsѝKQKDKTﴀ셅u淪洂"/>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c__x0000__x0000__x0000__x0000__x0000__x0000__x0000__x000d__x0000__x0000_Õ"/>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CDÕTKT2002"/>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p"/>
      <sheetName val="KHTS"/>
      <sheetName val="co_x0005__x0000__x0000__x0000_"/>
      <sheetName val="Tong hop Mctduong"/>
      <sheetName val="KHTS?_x000d_2"/>
      <sheetName val="⁋㌱Ա_x0000_䭔㌱س_x0000_䭔ㄠㄴ_x0006_牴湯⁧琠湯౧_x0000_杮楨搠湩⵨偃_x0006_匀㠀䂅"/>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_x0000__x000f__x0000_䠀᡿谀᡿︀"/>
      <sheetName val="chie԰???Ȁ?"/>
      <sheetName val="_x000c_???????_x000d_???"/>
      <sheetName val="?_x000f_???‚ž½"/>
      <sheetName val="?_x000d_???âOŽ"/>
      <sheetName val="I_x0005_??"/>
      <sheetName val="S2??1"/>
      <sheetName val="TH  goi _x0014_-x"/>
      <sheetName val="_x0000__x0000_di trong  tong"/>
      <sheetName val="Monthly production actual"/>
      <sheetName val="P201-TP20"/>
      <sheetName val="[PNT-P3.xls][PNT-P3.xls]XXXXX\X"/>
      <sheetName val="Tkng hop QL48 - 2"/>
      <sheetName val="MHET1 784028 lan anh (2)"/>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PNT-P3.xls][PNT-P3.xls][PNT-P3"/>
      <sheetName val="DS"/>
      <sheetName val="_x000f_?½"/>
      <sheetName val="M pc_x0006_?CamPh?"/>
      <sheetName val="⁋㌱Ա_x0000_䭔㌱س_x0000_䭔ㄠㄴ_x0006_牴湯⁧琠湯౧_x0000_杮楨搠湩_x0005__x0000__x0000__x0000__x0000_"/>
      <sheetName val="_PNT-P3.xlsUTong hop (2)"/>
      <sheetName val="_PNT-P3.xlsUKm279 - Km280"/>
      <sheetName val="Op"/>
      <sheetName val="_PNT-P3.xlsѝKQKDKT'04-1"/>
      <sheetName val="CV den trong to_g"/>
      <sheetName val="_0000000"/>
      <sheetName val="__-BLDG"/>
      <sheetName val="gia x"/>
      <sheetName val="K_284"/>
      <sheetName val="_ong hop QL48 - 2"/>
      <sheetName val="⁋㌱Ա"/>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Cong ban_x0009__x0000__x0009__x0000__x0004__x0000__x0003_"/>
      <sheetName val="_x000c_"/>
      <sheetName val="QD cua HDQ²"/>
      <sheetName val="chie԰"/>
      <sheetName val="S2"/>
      <sheetName val="_x000f_"/>
      <sheetName val="M pc_x0006_"/>
      <sheetName val="luongt"/>
      <sheetName val="???"/>
      <sheetName val="Cong ban _x0000_ _x0000__x0004__x0000__x0003_"/>
      <sheetName val="TDT-TB_"/>
      <sheetName val="Km280 _ Km281"/>
      <sheetName val="T_ 131"/>
      <sheetName val="Cong ban 1,5_x0013__"/>
      <sheetName val="_______-BLDG"/>
      <sheetName val="Op_mai 280"/>
      <sheetName val="chieud_x0005____"/>
      <sheetName val="Op mai 2_x000c__"/>
      <sheetName val="_bÑi_x0003_____²r_x0013__"/>
      <sheetName val="__x000f____½"/>
      <sheetName val="__²r"/>
      <sheetName val="_____M pc_x0006___CamPh__"/>
      <sheetName val="__x000d____âO"/>
      <sheetName val="Cong ban 1,5„—_x0013__"/>
      <sheetName val="__"/>
      <sheetName val="gia x_ may"/>
      <sheetName val="⁋㌱Ա_䭔㌱س_䭔ㄠㄴ_x0006_牴湯⁧琠湯౧_杮楨搠湩⵨偃_x0006_匀敨瑥"/>
      <sheetName val="C_c t)eu"/>
      <sheetName val="C4ulu_ngq.1.05"/>
      <sheetName val="_âO"/>
      <sheetName val="_âOŽ"/>
      <sheetName val="luongt?ang12"/>
      <sheetName val="?_x000a_???âO"/>
      <sheetName val="_x000c_???????_x000a_???"/>
      <sheetName val="QD cua HDQ²??)"/>
      <sheetName val="?_x000a_???âOŽ"/>
      <sheetName val="QD cua HDQ²??€)"/>
      <sheetName val="chieuda"/>
      <sheetName val="7 nam (tach)"/>
      <sheetName val="KQKD02-0 (2)"/>
      <sheetName val="KH&quot;2003"/>
      <sheetName val="Tuongchah"/>
      <sheetName val="Km2:4"/>
      <sheetName val="TK 931"/>
      <sheetName val="CDKP"/>
      <sheetName val="_x0000__x000f__x0000__x0000__x0000_‚嫌_x001a_"/>
      <sheetName val="Èoasen"/>
      <sheetName val="_x0005_"/>
      <sheetName val="⁋㌱Ա_x0000_䭔㌱س_x0000_䭔ㄠㄴ_x0006_牴湯⁧琠湯౧_x0000_杮楨搠湩⵨偃_x0006_匀뀀콙"/>
      <sheetName val="41¹"/>
      <sheetName val="Cong ban`1,5x1,5"/>
      <sheetName val="gia!he1"/>
      <sheetName val="k angluc"/>
      <sheetName val="giai he  "/>
      <sheetName val="IBASE"/>
      <sheetName val="_x000f_?‚ž½"/>
      <sheetName val="_x000c_?_x000d_"/>
      <sheetName val="_x000c_?_x000a_"/>
      <sheetName val="CC@S03"/>
      <sheetName val="M pc_x0006__x0000_CamPhþ"/>
      <sheetName val="chieuday"/>
      <sheetName val="⁋㌱Ա_x0000_䭔㌱س_x0000_䭔ㄠㄴ_x0006_牴湯⁧琠湯౧_x0000_杮楨搠湩_x0005__x0000__x0000__x0000_타_x0012_"/>
      <sheetName val="TK42ı"/>
      <sheetName val="tÿ-01"/>
      <sheetName val="SoCaiT_x0000_"/>
      <sheetName val="Cong ban "/>
      <sheetName val="t"/>
      <sheetName val="CV den"/>
      <sheetName val="[PNT-P3.xls][PNT-P3.xls]C/c t)e"/>
      <sheetName val="[PNT-P3.xls][PNT-P3.xls]C4ulu/n"/>
      <sheetName val="7 THAI NGUYEN"/>
      <sheetName val="_x000f_‚ž興"/>
      <sheetName val="gia԰"/>
      <sheetName val="Np mai 280"/>
      <sheetName val="_x0000__x0000_"/>
      <sheetName val="Cong ban 1,5_x0013_"/>
      <sheetName val="bÑi_x0003__x0000_²r_x0013__x0000_"/>
      <sheetName val="_x000f__x0000_½"/>
      <sheetName val="M pc_x0006__x0000_CamPh_x0000_"/>
      <sheetName val="_x000d_âO"/>
      <sheetName val="Op mai 2_x000c_"/>
      <sheetName val="_x000f__x0000_‚ž½"/>
      <sheetName val="_x000d_âOŽ"/>
      <sheetName val="_x000c__x0000__x000d_"/>
      <sheetName val="Cong ban 1,5„—_x0013_"/>
      <sheetName val="_x000a_âO"/>
      <sheetName val="_x000c__x0000__x000a_"/>
      <sheetName val="_x000a_âOŽ"/>
      <sheetName val="chieud_x0005_"/>
      <sheetName val="_x000d_â_x0005_"/>
      <sheetName val="I_x0005_"/>
      <sheetName val="QUY IV _x0005_"/>
      <sheetName val="co_x0005_"/>
      <sheetName val="Opmai 280"/>
      <sheetName val="M pc_x0006_CamPh"/>
      <sheetName val="gia x may"/>
      <sheetName val="_x000c__x000d_"/>
      <sheetName val="_x000c__x000a_"/>
      <sheetName val="_x000f__x0005_"/>
      <sheetName val="KHTS_x000d_2"/>
      <sheetName val="luongtang12"/>
      <sheetName val="?????????_x0006_????????????_x0006_???"/>
      <sheetName val="_x000f_︀ᇕ԰缀"/>
      <sheetName val="_x000f_‚竈_x0013_"/>
      <sheetName val="_x000f_‚헾】"/>
      <sheetName val="_x000c__x000d_Õ"/>
      <sheetName val="_x000f_‚眨,"/>
      <sheetName val="_x000f_‚禈."/>
      <sheetName val="_x000f_‚稸1"/>
      <sheetName val="_x000f_䠀᡿谀᡿︀"/>
      <sheetName val="t1-01"/>
      <sheetName val="CV dentrong tong"/>
      <sheetName val="_x000a_âO԰"/>
      <sheetName val="Cong ban  _x0004__x0003_"/>
      <sheetName val="_x000f_‚嫌_x001a_"/>
      <sheetName val="M pc_x0006_CamPhþ"/>
      <sheetName val="SoCaiT"/>
      <sheetName val="UNZA(xuong)T11743972 phuong (2)"/>
      <sheetName val="JEBSENT12(2)"/>
      <sheetName val="KIKIT1 784453Ms Chau  (2)"/>
      <sheetName val="ASEFOODT 01(vp) (2)"/>
      <sheetName val="NAMKIMT12  MS (2)"/>
      <sheetName val="KORYOT T 12 (2)"/>
      <sheetName val="NHAT DONG T1 817035 msDung (2)"/>
      <sheetName val=" COMPASST 01784933 ms Dung (2)"/>
      <sheetName val="HA LONG T12(2)"/>
      <sheetName val="MBT T01 (2)"/>
      <sheetName val="CLARIAN T1 (2)"/>
      <sheetName val="URCT 1 767025 Ms Mai (2)"/>
      <sheetName val="bao cao t 01 (2)"/>
      <sheetName val="VISON T 01(2)"/>
      <sheetName val="178 t 12"/>
      <sheetName val="Be tong 620 t01"/>
      <sheetName val="XE DAP T1"/>
      <sheetName val="WAY WAY T01"/>
      <sheetName val="DON VI K5 T01"/>
      <sheetName val="ETECH VINA T1"/>
      <sheetName val="MINH DUONG T11"/>
      <sheetName val="EVERICH T01"/>
      <sheetName val="DAILYMANY T01"/>
      <sheetName val="UNITED GARMENT T11"/>
      <sheetName val="HA PHAT T1"/>
      <sheetName val="CA PHE MIEN BAC T1"/>
      <sheetName val="THEO DOI SO XERI T11"/>
      <sheetName val="ILJUNG T12"/>
      <sheetName val="LIENHIEP T12"/>
      <sheetName val="buu chinh binh duong t12"/>
      <sheetName val="TSUCHIYA TSCO T12"/>
      <sheetName val="B-TECH T12"/>
      <sheetName val="MY DUNG T1 (WTJ)"/>
      <sheetName val="HSIANG JIUH T1"/>
      <sheetName val="VIET HONG T12"/>
      <sheetName val="SHUAN HWA T01"/>
      <sheetName val="KHAI HONG T12"/>
      <sheetName val="ANH LY DONG NAI T01"/>
      <sheetName val="THEP VIET T01"/>
      <sheetName val="BUU CHINH BINH T11 (2)"/>
      <sheetName val="Thu hồi cá nhân"/>
      <sheetName val="Cong ɢan 0,7x0,7"/>
      <sheetName val="10.05.07"/>
      <sheetName val="11.05.07"/>
      <sheetName val="12.05.07"/>
      <sheetName val="14.05.07"/>
      <sheetName val="15.05.07"/>
      <sheetName val="16.05.07"/>
      <sheetName val="17.05.07"/>
      <sheetName val="18.05.07"/>
      <sheetName val="19.05.07"/>
      <sheetName val="21.05.07"/>
      <sheetName val="22.05.07"/>
      <sheetName val="23.05.07"/>
      <sheetName val="24.05.07"/>
      <sheetName val="25.05.07"/>
      <sheetName val="26.05.07"/>
      <sheetName val="28.05.07"/>
      <sheetName val="29.05.07"/>
      <sheetName val="30.05.07"/>
      <sheetName val="31.05.07"/>
      <sheetName val="Luong"/>
      <sheetName val="BD"/>
      <sheetName val="Gia_GC_Satthep"/>
      <sheetName val="_x0003_hah"/>
      <sheetName val="_x0003_ha_x0000_"/>
      <sheetName val="_x0003_haÖ"/>
      <sheetName val="TNghiÖm VD"/>
      <sheetName val="KHTS_x0000__x000a_2"/>
      <sheetName val="_x0000__x000f__x0000__x0000__x0000_‚_x0000__x0000_"/>
      <sheetName val="_x0000__x000f__x0000__x0000__x0000_‚_x0010__x0000_"/>
      <sheetName val="Cong ban 0,7p0,_x0005_"/>
      <sheetName val="Data"/>
      <sheetName val="Nov19 Plan"/>
      <sheetName val="xnt 1ãµP"/>
      <sheetName val="bÑi_x0003__x0000_²r_x0013_¸"/>
      <sheetName val="bÑi_x0003__x0000_²r_x0013__x0005_"/>
      <sheetName val="bÑi_x0003__x0000_²r_x0013_X"/>
      <sheetName val="20_x0000__x0000__x0000__x0000__x0000__x0000__x0000__x0000__x0000__x0000__x0000_瀐ϔ_x0000__x0004__x0000__x0000__x0000__x0000__x0000__x0000_좔ϑ_x0000__x0000__x0000__x0000__x0000__x0000_"/>
      <sheetName val="Du_lieu"/>
      <sheetName val="QHC Ha Noi11.3.2010_Thang"/>
      <sheetName val="Cm276 - Ke277"/>
      <sheetName val="ThongSo"/>
      <sheetName val="Bu CL"/>
      <sheetName val="Tong hop ?L48 - 2"/>
      <sheetName val="AM"/>
      <sheetName val="QMCT"/>
      <sheetName val="KQKDKT'04-1_x0000__x0000__x0000__x0000__x0018_[PNT-P3.xls]"/>
      <sheetName val="GS08-B.hµng_x0000__x0000__x0000__x0000__x0018_[PNT-P3.xls]pha"/>
      <sheetName val="Sheet16_x0000__x0000__x0000__x0000__x0016_[PNT-P3.xls]gia xe "/>
      <sheetName val="_x0000__x0000__x0005__x0000__x0000__x0000_!._x0001__x0001_ _x0004__x0008__x0002_"/>
      <sheetName val="Op mai_x0000_276"/>
      <sheetName val="Op mai_x0000_281"/>
      <sheetName val="COAT]WRAP_QIOT__3"/>
      <sheetName val="t6_x000d_01"/>
      <sheetName val="412-"/>
      <sheetName val="Op mai?276"/>
      <sheetName val="Op mai?281"/>
      <sheetName val="_x0000_Ä"/>
      <sheetName val="QD_x0000__x0001_a TGD (2)"/>
      <sheetName val="BTH phi"/>
      <sheetName val="Vat tu"/>
      <sheetName val="_x0000_✧_x0000__x0000__x0000__x0000__x0000__x0001__x0000_&amp;_x0000_✧_x0000__x0000__x0000__x0000__x0000__x0001__x0000_"/>
      <sheetName val="bÑi_x0003__²r_x0013__"/>
      <sheetName val="_PNT-P3.xls_KQKDKT'04-1"/>
      <sheetName val="_PNT-P3.xlsMMatduong"/>
      <sheetName val="___"/>
      <sheetName val="_PNT-P3.xls_XXXXX_XX"/>
      <sheetName val="_PNT-P3.xls_C_c t)eu"/>
      <sheetName val="_PNT-P3.xls_C4ulu_ngq.1.05"/>
      <sheetName val="_PNT-P3.xlsѝKQKDKTﴀ셅u淪洂"/>
      <sheetName val="KHTS__x000d_2"/>
      <sheetName val="chie԰___Ȁ_"/>
      <sheetName val="_x000c_________x000d____"/>
      <sheetName val="__x000f____‚ž½"/>
      <sheetName val="__x000d____âOŽ"/>
      <sheetName val="I_x0005___"/>
      <sheetName val="S2__1"/>
      <sheetName val="_PNT-P3.xls__PNT-P3.xls_XXXXX_X"/>
      <sheetName val="_NT1MC"/>
      <sheetName val="CV den ng_ai TCT (3)"/>
      <sheetName val="_PNT-P3.xls__PNT-P3.xls__PNT-P3"/>
      <sheetName val="_x000f__½"/>
      <sheetName val="M pc_x0006__CamPh_"/>
      <sheetName val="Km2_4"/>
      <sheetName val="luongt_ang12"/>
      <sheetName val="_____âO"/>
      <sheetName val="_x000c____________"/>
      <sheetName val="QD cua HDQ²__)"/>
      <sheetName val="_____âOŽ"/>
      <sheetName val="QD cua HDQ²__€)"/>
      <sheetName val="_x000f__‚ž½"/>
      <sheetName val="_x000c___x000d_"/>
      <sheetName val="_x000c___"/>
      <sheetName val="B5-TĐ"/>
      <sheetName val="giaihe_x0005_"/>
      <sheetName val="_x0000__x000f__x0000__x0000__x0000_‚ž興"/>
      <sheetName val="gia԰_x0000__x0000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sheetData sheetId="373"/>
      <sheetData sheetId="374"/>
      <sheetData sheetId="375"/>
      <sheetData sheetId="376"/>
      <sheetData sheetId="377"/>
      <sheetData sheetId="378" refreshError="1"/>
      <sheetData sheetId="379"/>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refreshError="1"/>
      <sheetData sheetId="393"/>
      <sheetData sheetId="394"/>
      <sheetData sheetId="395" refreshError="1"/>
      <sheetData sheetId="396" refreshError="1"/>
      <sheetData sheetId="397" refreshError="1"/>
      <sheetData sheetId="398"/>
      <sheetData sheetId="399"/>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sheetData sheetId="425"/>
      <sheetData sheetId="426"/>
      <sheetData sheetId="427"/>
      <sheetData sheetId="428"/>
      <sheetData sheetId="429" refreshError="1"/>
      <sheetData sheetId="430"/>
      <sheetData sheetId="431"/>
      <sheetData sheetId="432"/>
      <sheetData sheetId="433"/>
      <sheetData sheetId="434"/>
      <sheetData sheetId="435" refreshError="1"/>
      <sheetData sheetId="436" refreshError="1"/>
      <sheetData sheetId="437" refreshError="1"/>
      <sheetData sheetId="438"/>
      <sheetData sheetId="439"/>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sheetData sheetId="466"/>
      <sheetData sheetId="467"/>
      <sheetData sheetId="468"/>
      <sheetData sheetId="469"/>
      <sheetData sheetId="470"/>
      <sheetData sheetId="471"/>
      <sheetData sheetId="472" refreshError="1"/>
      <sheetData sheetId="473"/>
      <sheetData sheetId="474"/>
      <sheetData sheetId="475"/>
      <sheetData sheetId="476"/>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sheetData sheetId="531" refreshError="1"/>
      <sheetData sheetId="532" refreshError="1"/>
      <sheetData sheetId="533"/>
      <sheetData sheetId="534" refreshError="1"/>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refreshError="1"/>
      <sheetData sheetId="547" refreshError="1"/>
      <sheetData sheetId="548" refreshError="1"/>
      <sheetData sheetId="549" refreshError="1"/>
      <sheetData sheetId="550" refreshError="1"/>
      <sheetData sheetId="551"/>
      <sheetData sheetId="552" refreshError="1"/>
      <sheetData sheetId="553"/>
      <sheetData sheetId="554"/>
      <sheetData sheetId="555"/>
      <sheetData sheetId="556"/>
      <sheetData sheetId="557"/>
      <sheetData sheetId="558"/>
      <sheetData sheetId="559"/>
      <sheetData sheetId="560" refreshError="1"/>
      <sheetData sheetId="561" refreshError="1"/>
      <sheetData sheetId="562"/>
      <sheetData sheetId="563"/>
      <sheetData sheetId="564"/>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sheetData sheetId="583"/>
      <sheetData sheetId="584" refreshError="1"/>
      <sheetData sheetId="585"/>
      <sheetData sheetId="586" refreshError="1"/>
      <sheetData sheetId="587" refreshError="1"/>
      <sheetData sheetId="588" refreshError="1"/>
      <sheetData sheetId="589" refreshError="1"/>
      <sheetData sheetId="590" refreshError="1"/>
      <sheetData sheetId="59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refreshError="1"/>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sheetData sheetId="622"/>
      <sheetData sheetId="623" refreshError="1"/>
      <sheetData sheetId="624" refreshError="1"/>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sheetData sheetId="678"/>
      <sheetData sheetId="679"/>
      <sheetData sheetId="680"/>
      <sheetData sheetId="681"/>
      <sheetData sheetId="682"/>
      <sheetData sheetId="683"/>
      <sheetData sheetId="684"/>
      <sheetData sheetId="685"/>
      <sheetData sheetId="686" refreshError="1"/>
      <sheetData sheetId="687"/>
      <sheetData sheetId="688"/>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sheetData sheetId="699" refreshError="1"/>
      <sheetData sheetId="700" refreshError="1"/>
      <sheetData sheetId="701"/>
      <sheetData sheetId="702" refreshError="1"/>
      <sheetData sheetId="703" refreshError="1"/>
      <sheetData sheetId="704"/>
      <sheetData sheetId="705" refreshError="1"/>
      <sheetData sheetId="706" refreshError="1"/>
      <sheetData sheetId="707"/>
      <sheetData sheetId="708"/>
      <sheetData sheetId="709" refreshError="1"/>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refreshError="1"/>
      <sheetData sheetId="789" refreshError="1"/>
      <sheetData sheetId="790"/>
      <sheetData sheetId="791" refreshError="1"/>
      <sheetData sheetId="792" refreshError="1"/>
      <sheetData sheetId="793"/>
      <sheetData sheetId="794"/>
      <sheetData sheetId="795"/>
      <sheetData sheetId="796"/>
      <sheetData sheetId="797"/>
      <sheetData sheetId="798" refreshError="1"/>
      <sheetData sheetId="799" refreshError="1"/>
      <sheetData sheetId="800"/>
      <sheetData sheetId="801" refreshError="1"/>
      <sheetData sheetId="802" refreshError="1"/>
      <sheetData sheetId="803" refreshError="1"/>
      <sheetData sheetId="804" refreshError="1"/>
      <sheetData sheetId="805"/>
      <sheetData sheetId="806"/>
      <sheetData sheetId="807" refreshError="1"/>
      <sheetData sheetId="808"/>
      <sheetData sheetId="809" refreshError="1"/>
      <sheetData sheetId="810" refreshError="1"/>
      <sheetData sheetId="811" refreshError="1"/>
      <sheetData sheetId="812"/>
      <sheetData sheetId="813"/>
      <sheetData sheetId="814"/>
      <sheetData sheetId="815"/>
      <sheetData sheetId="816"/>
      <sheetData sheetId="817"/>
      <sheetData sheetId="818" refreshError="1"/>
      <sheetData sheetId="819" refreshError="1"/>
      <sheetData sheetId="820" refreshError="1"/>
      <sheetData sheetId="82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sheetData sheetId="1035"/>
      <sheetData sheetId="1036" refreshError="1"/>
      <sheetData sheetId="1037" refreshError="1"/>
      <sheetData sheetId="1038" refreshError="1"/>
      <sheetData sheetId="1039"/>
      <sheetData sheetId="1040"/>
      <sheetData sheetId="104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refreshError="1"/>
      <sheetData sheetId="1105" refreshError="1"/>
      <sheetData sheetId="1106" refreshError="1"/>
      <sheetData sheetId="1107" refreshError="1"/>
      <sheetData sheetId="1108" refreshError="1"/>
      <sheetData sheetId="1109" refreshError="1"/>
      <sheetData sheetId="1110" refreshError="1"/>
      <sheetData sheetId="1111"/>
      <sheetData sheetId="1112" refreshError="1"/>
      <sheetData sheetId="1113"/>
      <sheetData sheetId="1114" refreshError="1"/>
      <sheetData sheetId="1115"/>
      <sheetData sheetId="1116"/>
      <sheetData sheetId="1117"/>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sheetData sheetId="1130"/>
      <sheetData sheetId="1131"/>
      <sheetData sheetId="1132"/>
      <sheetData sheetId="1133"/>
      <sheetData sheetId="1134" refreshError="1"/>
      <sheetData sheetId="1135" refreshError="1"/>
      <sheetData sheetId="1136" refreshError="1"/>
      <sheetData sheetId="1137" refreshError="1"/>
      <sheetData sheetId="1138"/>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sheetData sheetId="1155"/>
      <sheetData sheetId="1156"/>
      <sheetData sheetId="1157" refreshError="1"/>
      <sheetData sheetId="1158" refreshError="1"/>
      <sheetData sheetId="1159" refreshError="1"/>
      <sheetData sheetId="1160" refreshError="1"/>
      <sheetData sheetId="1161" refreshError="1"/>
      <sheetData sheetId="1162" refreshError="1"/>
      <sheetData sheetId="1163" refreshError="1"/>
      <sheetData sheetId="1164"/>
      <sheetData sheetId="1165" refreshError="1"/>
      <sheetData sheetId="1166"/>
      <sheetData sheetId="1167"/>
      <sheetData sheetId="1168"/>
      <sheetData sheetId="1169" refreshError="1"/>
      <sheetData sheetId="1170" refreshError="1"/>
      <sheetData sheetId="1171" refreshError="1"/>
      <sheetData sheetId="1172" refreshError="1"/>
      <sheetData sheetId="1173"/>
      <sheetData sheetId="1174"/>
      <sheetData sheetId="1175"/>
      <sheetData sheetId="1176"/>
      <sheetData sheetId="1177"/>
      <sheetData sheetId="1178" refreshError="1"/>
      <sheetData sheetId="1179" refreshError="1"/>
      <sheetData sheetId="1180"/>
      <sheetData sheetId="1181"/>
      <sheetData sheetId="1182"/>
      <sheetData sheetId="1183"/>
      <sheetData sheetId="1184"/>
      <sheetData sheetId="1185"/>
      <sheetData sheetId="1186"/>
      <sheetData sheetId="1187" refreshError="1"/>
      <sheetData sheetId="1188" refreshError="1"/>
      <sheetData sheetId="1189" refreshError="1"/>
      <sheetData sheetId="1190" refreshError="1"/>
      <sheetData sheetId="1191" refreshError="1"/>
      <sheetData sheetId="1192"/>
      <sheetData sheetId="1193" refreshError="1"/>
      <sheetData sheetId="1194" refreshError="1"/>
      <sheetData sheetId="1195" refreshError="1"/>
      <sheetData sheetId="1196" refreshError="1"/>
      <sheetData sheetId="1197"/>
      <sheetData sheetId="1198" refreshError="1"/>
      <sheetData sheetId="1199" refreshError="1"/>
      <sheetData sheetId="1200" refreshError="1"/>
      <sheetData sheetId="1201" refreshError="1"/>
      <sheetData sheetId="1202"/>
      <sheetData sheetId="1203"/>
      <sheetData sheetId="1204"/>
      <sheetData sheetId="1205"/>
      <sheetData sheetId="1206"/>
      <sheetData sheetId="1207" refreshError="1"/>
      <sheetData sheetId="1208"/>
      <sheetData sheetId="1209"/>
      <sheetData sheetId="1210"/>
      <sheetData sheetId="1211" refreshError="1"/>
      <sheetData sheetId="1212" refreshError="1"/>
      <sheetData sheetId="1213" refreshError="1"/>
      <sheetData sheetId="1214" refreshError="1"/>
      <sheetData sheetId="1215"/>
      <sheetData sheetId="1216"/>
      <sheetData sheetId="1217" refreshError="1"/>
      <sheetData sheetId="1218" refreshError="1"/>
      <sheetData sheetId="1219"/>
      <sheetData sheetId="1220"/>
      <sheetData sheetId="1221" refreshError="1"/>
      <sheetData sheetId="1222"/>
      <sheetData sheetId="1223" refreshError="1"/>
      <sheetData sheetId="1224" refreshError="1"/>
      <sheetData sheetId="1225" refreshError="1"/>
      <sheetData sheetId="1226" refreshError="1"/>
      <sheetData sheetId="1227" refreshError="1"/>
      <sheetData sheetId="1228" refreshError="1"/>
      <sheetData sheetId="1229"/>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refreshError="1"/>
      <sheetData sheetId="1250" refreshError="1"/>
      <sheetData sheetId="1251" refreshError="1"/>
      <sheetData sheetId="1252" refreshError="1"/>
      <sheetData sheetId="1253" refreshError="1"/>
      <sheetData sheetId="1254" refreshError="1"/>
      <sheetData sheetId="1255"/>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refreshError="1"/>
      <sheetData sheetId="1333" refreshError="1"/>
      <sheetData sheetId="1334"/>
      <sheetData sheetId="1335"/>
      <sheetData sheetId="1336"/>
      <sheetData sheetId="1337" refreshError="1"/>
      <sheetData sheetId="1338" refreshError="1"/>
      <sheetData sheetId="1339" refreshError="1"/>
      <sheetData sheetId="1340" refreshError="1"/>
      <sheetData sheetId="1341" refreshError="1"/>
      <sheetData sheetId="1342"/>
      <sheetData sheetId="1343"/>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sheetData sheetId="1358" refreshError="1"/>
      <sheetData sheetId="1359" refreshError="1"/>
      <sheetData sheetId="1360"/>
      <sheetData sheetId="1361" refreshError="1"/>
      <sheetData sheetId="1362" refreshError="1"/>
      <sheetData sheetId="1363"/>
      <sheetData sheetId="1364"/>
      <sheetData sheetId="1365"/>
      <sheetData sheetId="1366"/>
      <sheetData sheetId="1367"/>
      <sheetData sheetId="1368" refreshError="1"/>
      <sheetData sheetId="1369" refreshError="1"/>
      <sheetData sheetId="1370"/>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sheetData sheetId="1406" refreshError="1"/>
      <sheetData sheetId="140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km248"/>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Nhap lieu"/>
      <sheetName val="PGT"/>
      <sheetName val="Tien dien"/>
      <sheetName val="Thue GTGT"/>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heet6"/>
      <sheetName val="tb1"/>
      <sheetName val="Song trai"/>
      <sheetName val="Dinh+ha nha"/>
      <sheetName val="PTLK"/>
      <sheetName val="NG k"/>
      <sheetName val="THcong"/>
      <sheetName val="BHXH"/>
      <sheetName val="BHXH12"/>
      <sheetName val="Sheet8"/>
      <sheetName val="Sheet9"/>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onghop"/>
      <sheetName val="Sheet7"/>
      <sheetName val="Thau"/>
      <sheetName val="CT-BT"/>
      <sheetName val="Xa"/>
      <sheetName val="TH"/>
      <sheetName val="Sheet10"/>
      <sheetName val="TH du toan "/>
      <sheetName val="Du toan "/>
      <sheetName val="C.Tinh"/>
      <sheetName val="TK_cap"/>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amPha"/>
      <sheetName val="MongCai"/>
      <sheetName val="30000000"/>
      <sheetName val="40000000"/>
      <sheetName val="50000000"/>
      <sheetName val="60000000"/>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HHVt "/>
      <sheetName val="[IBASE2.XLSѝTNHNoi"/>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CV di trong  dong"/>
      <sheetName val=" KQTH quy hoach 135"/>
      <sheetName val="Bao cao KQTH quy hoach 135"/>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DTCT"/>
      <sheetName val="PTVT"/>
      <sheetName val="THV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_x0000_3"/>
      <sheetName val="20+590"/>
      <sheetName val="20+1218"/>
      <sheetName val="22+456"/>
      <sheetName val="23+200"/>
      <sheetName val="Bia1"/>
      <sheetName val="Nhap_lieu"/>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cth 05-04"/>
      <sheetName val="baocao 05-04"/>
      <sheetName val="bcth04-04"/>
      <sheetName val="baocao04-04"/>
      <sheetName val="bcth03-04"/>
      <sheetName val="baocao03-04"/>
      <sheetName val="bcth02-04"/>
      <sheetName val="baocao02-04"/>
      <sheetName val="bcth01-04"/>
      <sheetName val="baocao01-04"/>
      <sheetName val="Chart3"/>
      <sheetName val="Chart2"/>
      <sheetName val="BaTrieu-L.con"/>
      <sheetName val="EDT - Ro"/>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THQI"/>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2.74"/>
      <sheetName val="T8-9)"/>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tuanM"/>
      <sheetName val="Dinh_ha nha"/>
      <sheetName val="BTH"/>
      <sheetName val="luongt 13"/>
      <sheetName val="LUONG 1"/>
      <sheetName val="LUONG 2"/>
      <sheetName val="LUONG 3"/>
      <sheetName val="Luong 4"/>
      <sheetName val="CTP 4"/>
      <sheetName val="Thuno"/>
      <sheetName val="Anca 4"/>
      <sheetName val="THUONG TET"/>
      <sheetName val="thuong"/>
      <sheetName val="T6"/>
      <sheetName val="THQII"/>
      <sheetName val="Trung"/>
      <sheetName val="THQIII"/>
      <sheetName val="THT nam 04"/>
      <sheetName val="142201ȭT4"/>
      <sheetName val="Bia¸"/>
      <sheetName val="TL"/>
      <sheetName val="T8-9B"/>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8-9þ"/>
      <sheetName val="BCDSPS"/>
      <sheetName val="BCDKT"/>
      <sheetName val="[IBASE2.XLS}BHXH"/>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Cone"/>
      <sheetName val="Sheed5"/>
      <sheetName val="GK"/>
      <sheetName val="CB"/>
      <sheetName val="VP"/>
      <sheetName val="Km274-Km274"/>
      <sheetName val="Km27'-Km278"/>
      <sheetName val="KHVô XL"/>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gia vt,nc,may"/>
      <sheetName val="THKP"/>
      <sheetName val="[IBASE2.XLS_Tong hop Matduong"/>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tô rôiDY"/>
      <sheetName val="ATCANING"/>
      <sheetName val="KNH"/>
      <sheetName val="KVF"/>
      <sheetName val="Hoada"/>
      <sheetName val="Nguphuc"/>
      <sheetName val="TCH"/>
      <sheetName val="TTT"/>
      <sheetName val="TVK"/>
      <sheetName val="Tuichuom"/>
      <sheetName val="NKDT"/>
      <sheetName val="Vitagin"/>
      <sheetName val="Sheet12"/>
      <sheetName val="bg+th45"/>
      <sheetName val="4-5"/>
      <sheetName val="bg+th34"/>
      <sheetName val="3-4"/>
      <sheetName val="bg+th23"/>
      <sheetName val="2-3"/>
      <sheetName val="bg+th12"/>
      <sheetName val="1-2"/>
      <sheetName val="bg+th"/>
      <sheetName val="ptvl"/>
      <sheetName val="0-1"/>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7 THAI NGUYEN"/>
      <sheetName val="Cong hop 2,0ࡸ2,0"/>
      <sheetName val="T8-9@"/>
      <sheetName val="Km282-Km_x0003_?3"/>
      <sheetName val="Tonf hop"/>
      <sheetName val="CoquyTM"/>
      <sheetName val="TH_B¸"/>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Nhap_lieÈ"/>
      <sheetName val="PNT-QUOT-#3"/>
      <sheetName val="COAT&amp;WRAP-QIOT-#3"/>
      <sheetName val="Nhap_lie"/>
      <sheetName val="Nhap_lie("/>
      <sheetName val="IBASE2"/>
      <sheetName val="CongNo"/>
      <sheetName val="TD khao sat"/>
      <sheetName val="_x0000__x0000__x0005__x0000__x0000_"/>
      <sheetName val="CHITIET VL-NC"/>
      <sheetName val="DON GIA"/>
      <sheetName val="Biaþ"/>
      <sheetName val="Luot"/>
      <sheetName val="lapdap TB "/>
      <sheetName val="ESTI."/>
      <sheetName val="DI-ESTI"/>
      <sheetName val="THTBþ"/>
      <sheetName val="nghi dinh-_x0004__x0010_"/>
      <sheetName val="Chart䀀"/>
      <sheetName val="T8-9("/>
      <sheetName val=" GT CPhi tung dot"/>
      <sheetName val="T8-9h"/>
      <sheetName val="KQKDKT#04-1"/>
      <sheetName val="VtuHaTheSauTBABenThuy1 Ш2)"/>
      <sheetName val="T8-9X"/>
      <sheetName val="MTL$-INTER"/>
      <sheetName val="Diem mon hoc"/>
      <sheetName val="Diem Tong ket"/>
      <sheetName val="DS - HoTen"/>
      <sheetName val="DS-Loc"/>
      <sheetName val="thong ke_x0000_"/>
      <sheetName val="GIA 뭼UOC"/>
      <sheetName val="Soqu_x0005__x0000__x0000_"/>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Bang can doi "/>
      <sheetName val="Tinh hinh cat lang"/>
      <sheetName val="Tinh hinh SX phu"/>
      <sheetName val="Tinh hinh do xop"/>
      <sheetName val="chi phi cap tien"/>
      <sheetName val="TH dat "/>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Km282-Km_x0003_"/>
      <sheetName val="°:nh"/>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QDcua TGD (2)_x0000__x0000__x0000__x0000__x0000__x0000__x0000__x0000__x0000__x0000__x0000__x0000_䚼˰_x0000__x0004__x0000__x0000_"/>
      <sheetName val="Tong_ke"/>
      <sheetName val="XXXXXX?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Bia0"/>
      <sheetName val="DMT_x0000_"/>
      <sheetName val="KH-Q1,Q2,01"/>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KHVt_"/>
      <sheetName val="KHVt_XL"/>
      <sheetName val="KHVt_XLT4"/>
      <sheetName val="lapdat_TB_"/>
      <sheetName val="TNghiªm_TB_"/>
      <sheetName val="VËt_liÖu"/>
      <sheetName val="Lap_®at_®iÖn"/>
      <sheetName val="TNghiÖm_VL"/>
      <sheetName val="th_"/>
      <sheetName val="tien_luong"/>
      <sheetName val="Thep_be"/>
      <sheetName val="Thep_than"/>
      <sheetName val="Thep_xa_mu"/>
      <sheetName val="Nhap_lieu1"/>
      <sheetName val="Tien_dien"/>
      <sheetName val="Thue_GTGT"/>
      <sheetName val="142201-T1_"/>
      <sheetName val="142201-T2-th_"/>
      <sheetName val="142201-T3-th_"/>
      <sheetName val="142201-T4-th__"/>
      <sheetName val="_t5"/>
      <sheetName val="t_4"/>
      <sheetName val="_t3_"/>
      <sheetName val="_TH331"/>
      <sheetName val="_Minh_ha"/>
      <sheetName val="_Ha_Tay"/>
      <sheetName val="_Vinhphuc"/>
      <sheetName val="_Nbinh"/>
      <sheetName val="_QVinh"/>
      <sheetName val="_TW1"/>
      <sheetName val="VtuHaTheSauTBABenThuy1_(2)"/>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kl_(2)"/>
      <sheetName val="long_tec"/>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Song_trai"/>
      <sheetName val="Dinh+ha_nha"/>
      <sheetName val="NG_k"/>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T_so_thay_doi"/>
      <sheetName val="b_THchitietDZCT"/>
      <sheetName val="b_THchitietTBA"/>
      <sheetName val="Khao_sat"/>
      <sheetName val="TT_khao_sat"/>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CDSL_(2)"/>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TH_du_toan_"/>
      <sheetName val="Du_toan_"/>
      <sheetName val="C_Tinh"/>
      <sheetName val="giai_thich"/>
      <sheetName val="DT_-_Ro"/>
      <sheetName val="TH_-_Ro_"/>
      <sheetName val="GDT_-_Ro"/>
      <sheetName val="DT_-_TB"/>
      <sheetName val="TH_-_TB"/>
      <sheetName val="GDT_-_TB"/>
      <sheetName val="DT_-_NT"/>
      <sheetName val="TH_-_NT"/>
      <sheetName val="GDT_-_NT"/>
      <sheetName val="ql_(2)"/>
      <sheetName val="F_ThanhTri"/>
      <sheetName val="F_Gialam"/>
      <sheetName val="TH_dam"/>
      <sheetName val="SX_dam"/>
      <sheetName val="LD_dam"/>
      <sheetName val="Bang_gia_VL"/>
      <sheetName val="Gia_NC"/>
      <sheetName val="Gia_may"/>
      <sheetName val="KQKD02-2_(2)"/>
      <sheetName val="KQKD-2_(2)"/>
      <sheetName val="KQKD_thu2004"/>
      <sheetName val="Dancau-Q_Ninh"/>
      <sheetName val="BaTrieu-L_son"/>
      <sheetName val="T03_-_03"/>
      <sheetName val="THL_T03"/>
      <sheetName val="TTBC_T03"/>
      <sheetName val="Luong_noi_Bo_-_T3"/>
      <sheetName val="Tong_hop_-_T3"/>
      <sheetName val="Thuong_Quy_3"/>
      <sheetName val="Phu_cap_trach_nhiem"/>
      <sheetName val="Tay_ninh"/>
      <sheetName val="A_Duc"/>
      <sheetName val="DOANH_SO"/>
      <sheetName val="BD-SINH_VIEN"/>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HHVt_"/>
      <sheetName val="Co~g_hop_1,5x1,5"/>
      <sheetName val="So_sanh"/>
      <sheetName val="Xaylap_"/>
      <sheetName val="Nhan_cong"/>
      <sheetName val="_KQTH_quy_hoach_135"/>
      <sheetName val="Bao_cao_KQTH_quy_hoach_135"/>
      <sheetName val="CT_03"/>
      <sheetName val="TH_03"/>
      <sheetName val="CV_di_trong__dong"/>
      <sheetName val="BaTrieu-L_con"/>
      <sheetName val="EDT_-_Ro"/>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IBASE2_XLSѝTNHNoi"/>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GIA_NUOC"/>
      <sheetName val="GIA_DIEN_THOAI"/>
      <sheetName val="GIA_DIEN"/>
      <sheetName val="chiet_tinh_XD"/>
      <sheetName val="Triet_T"/>
      <sheetName val="Phan_tich_gia"/>
      <sheetName val="pHAN_CONG"/>
      <sheetName val="GIA_XD"/>
      <sheetName val="TK__TK"/>
      <sheetName val="bcth_05-04"/>
      <sheetName val="baocao_05-04"/>
      <sheetName val="nhan_su"/>
      <sheetName val="luong_cty"/>
      <sheetName val="Luu_goc"/>
      <sheetName val="km22+93_86-km22+121_86"/>
      <sheetName val="km22+177_14-km22+205_64"/>
      <sheetName val="Bang_20-25"/>
      <sheetName val="km22+267_96-km22+283_96"/>
      <sheetName val="km22+304_31-km22+344_31"/>
      <sheetName val="km22+460_92-km22+614_57"/>
      <sheetName val="km22+671_78-km22+713_32"/>
      <sheetName val="tô_rôiDY"/>
      <sheetName val="T_K_H_T_T5"/>
      <sheetName val="T_K_T7"/>
      <sheetName val="TK_T6"/>
      <sheetName val="T_K_T5"/>
      <sheetName val="Bang_thong_ke_hang_ton"/>
      <sheetName val="thong_ke_"/>
      <sheetName val="T_KT04"/>
      <sheetName val="Dinh_ha_nha"/>
      <sheetName val="Km282-Km3"/>
      <sheetName val="[IBASE2_XLS}BHXH"/>
      <sheetName val="_tuanM"/>
      <sheetName val="Tuan_1_01"/>
      <sheetName val="Tuan_3_01_"/>
      <sheetName val="Tuan_5_06_"/>
      <sheetName val="Tuan_6_06__"/>
      <sheetName val="Tuan_7_06_"/>
      <sheetName val="Tuan_7_06__(2)"/>
      <sheetName val="Tuan10,06_"/>
      <sheetName val="Tuan11,06__"/>
      <sheetName val="Bao_cao_DD_31_3_06"/>
      <sheetName val="Bao_cao_DD_30_4_06"/>
      <sheetName val="Bao_cao_DD_31_5_06_"/>
      <sheetName val="Bao_cao_Quy_I-06"/>
      <sheetName val="Bao_cao_DD_30_6_06"/>
      <sheetName val="Bao_cao_DD_31_7_06"/>
      <sheetName val="2_74"/>
      <sheetName val="THU_T12"/>
      <sheetName val="CHI_T12"/>
      <sheetName val="THU_T11"/>
      <sheetName val="CHI_T11"/>
      <sheetName val="THU_T10"/>
      <sheetName val="CHI_T10"/>
      <sheetName val="THU_T9"/>
      <sheetName val="CHI_T9"/>
      <sheetName val="THU_T8"/>
      <sheetName val="CHI_T8"/>
      <sheetName val="THU_T7"/>
      <sheetName val="CHI_T7"/>
      <sheetName val="THU_T6"/>
      <sheetName val="CHI_T6"/>
      <sheetName val="THU_T5"/>
      <sheetName val="CHI_T5"/>
      <sheetName val="THU_T4"/>
      <sheetName val="CHI_T4"/>
      <sheetName val="THU_T3"/>
      <sheetName val="CHI_T3"/>
      <sheetName val="THU_T2"/>
      <sheetName val="CHI_T2"/>
      <sheetName val="THU_T1"/>
      <sheetName val="CHI_T1"/>
      <sheetName val="CDSM_(2)"/>
      <sheetName val="02_1"/>
      <sheetName val="2_1"/>
      <sheetName val="2_3"/>
      <sheetName val="02_3"/>
      <sheetName val="B_01"/>
      <sheetName val="B_03"/>
      <sheetName val="D_13"/>
      <sheetName val="BTH_Phieu_thu"/>
      <sheetName val="BTH_Phieu_chi"/>
      <sheetName val="SCT_NVL"/>
      <sheetName val="NK_SO_CAI"/>
      <sheetName val="SCT_TK_331"/>
      <sheetName val="So_CFSXKD"/>
      <sheetName val="SCT__TK_131"/>
      <sheetName val="So_TGNH_2003"/>
      <sheetName val="So_quy_TM_2002"/>
      <sheetName val="The_tinh_Z"/>
      <sheetName val="So_kho_nguyen_vat_lieu"/>
      <sheetName val="BTH_NVL"/>
      <sheetName val="So_theo_doi_thue_GTGT"/>
      <sheetName val="BC_thanh_QT_hoa_don_nam_2003"/>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KHVô_XL"/>
      <sheetName val="Coc_6"/>
      <sheetName val="THT_nam_04"/>
      <sheetName val="luongt_13"/>
      <sheetName val="LUONG_1"/>
      <sheetName val="LUONG_2"/>
      <sheetName val="LUONG_3"/>
      <sheetName val="Luong_4"/>
      <sheetName val="CTP_4"/>
      <sheetName val="Anca_4"/>
      <sheetName val="THUONG_TET"/>
      <sheetName val="Deo_nai"/>
      <sheetName val="CKD_than"/>
      <sheetName val="CTT_Thong_nhat"/>
      <sheetName val="CTT_Nui_beo"/>
      <sheetName val="CTT_cao_son"/>
      <sheetName val="CTT_Khe_cham"/>
      <sheetName val="XNxlva_sxthanKCII"/>
      <sheetName val="Cam_Y_ut_KC"/>
      <sheetName val="CTxay_lap_mo_CP"/>
      <sheetName val="CTdo_luong_GDSP"/>
      <sheetName val="Dong_bac"/>
      <sheetName val="Cac_cang_UT_mua_than_Dong_bac"/>
      <sheetName val="cua_hang_vtu"/>
      <sheetName val="Khach_hang_le_"/>
      <sheetName val="nhat_ky_5"/>
      <sheetName val="cac_cong_ty_van_tai"/>
      <sheetName val="For_Summary"/>
      <sheetName val="For_Summary(KG)"/>
      <sheetName val="PP_Cloth"/>
      <sheetName val="Mix-PP_Cloth"/>
      <sheetName val="Material_Price-PP"/>
      <sheetName val="QD_cua_HDQT_(ÿÿ"/>
      <sheetName val="ÿÿÿÿi_ngoai_tongÿÿ2)"/>
      <sheetName val="GIA_뭼UOC"/>
      <sheetName val="Soqu"/>
      <sheetName val="HD_CTrinh1"/>
      <sheetName val="HD_benA"/>
      <sheetName val="Theodoi_HD"/>
      <sheetName val="Theodoi_HD_(2)"/>
      <sheetName val="nphuocb 4"/>
      <sheetName val=" Njinh"/>
      <sheetName val="L]gngT2"/>
      <sheetName val="VT,NC,M"/>
      <sheetName val="XXXXXXÿÿ"/>
      <sheetName val="KHT4ÿÿ-02"/>
      <sheetName val="ÿÿÿÿ "/>
      <sheetName val="PhanTichDonGia"/>
      <sheetName val="Soqu窨_x0013_竬"/>
      <sheetName val="Soqu_x0005_"/>
      <sheetName val="T4-99_x0005_"/>
      <sheetName val="KHVt X兤"/>
      <sheetName val="So.g trai"/>
      <sheetName val="_x0013_heet9"/>
      <sheetName val="De _x0014_ai Thuc Tap"/>
      <sheetName val="tuan&quot;"/>
      <sheetName val="nt5anM"/>
      <sheetName val=".ngan"/>
      <sheetName val=".loi"/>
      <sheetName val="XXXXXX X"/>
      <sheetName val="Km282-Km 3"/>
      <sheetName val="Bia "/>
      <sheetName val="TK13 "/>
      <sheetName val="nghi dinh-  "/>
      <sheetName val=" "/>
      <sheetName val="Km282-Km ?3"/>
      <sheetName val="T8-9 "/>
      <sheetName val="Soqu "/>
      <sheetName val="Km282-Km "/>
      <sheetName val="Figure 6 NPV"/>
      <sheetName val="_x0000_"/>
      <sheetName val="Bia_x0000_"/>
      <sheetName val="Soqu_x0005_"/>
      <sheetName val="thong ke"/>
      <sheetName val="Km282-Km_x0003_3"/>
      <sheetName val="_x0005_"/>
      <sheetName val="tien uong"/>
      <sheetName val="Y_BA"/>
      <sheetName val="T6-99 _x0012_[IBASE2.XLS]T"/>
      <sheetName val="T4-99_x0005_T5-99"/>
      <sheetName val="DMT"/>
      <sheetName val="BTH chua"/>
      <sheetName val="XXXXXX?"/>
      <sheetName val="MTO REV.2(ARMOR)"/>
      <sheetName val="Dhue GTGT"/>
      <sheetName val="DMTCNTM"/>
      <sheetName val="QD_x0000_cua HDQD"/>
      <sheetName val="CTOBT"/>
      <sheetName val="Qheet10"/>
      <sheetName val="ThieuHD "/>
      <sheetName val="Trich Ngalg"/>
      <sheetName val="THANG7 "/>
      <sheetName val="THANG8"/>
      <sheetName val="THANG9"/>
      <sheetName val="THANG10"/>
      <sheetName val="THANG 11"/>
      <sheetName val="THANG 12"/>
      <sheetName val="De Tai Vhuc Tap"/>
      <sheetName val="trong"/>
      <sheetName val="HDong ԰_x0000_"/>
      <sheetName val="c¨"/>
      <sheetName val="cØ"/>
      <sheetName val="BK-C T"/>
      <sheetName val="DT1"/>
      <sheetName val="CCPS_x0005__x0000_"/>
      <sheetName val="NK9"/>
      <sheetName val="TOTAL"/>
      <sheetName val="Sept.01 (2)"/>
      <sheetName val="Aug."/>
      <sheetName val="chuong phu"/>
      <sheetName val="TNghi?m TB "/>
      <sheetName val="V?t li?u"/>
      <sheetName val="Lap ?at ?i?n"/>
      <sheetName val="TNghi?m VL"/>
      <sheetName val="Klukng phu"/>
      <sheetName val="THA"/>
      <sheetName val="149-2"/>
      <sheetName val="Formulas"/>
      <sheetName val="BT@"/>
      <sheetName val="Balance Sheet"/>
      <sheetName val="Journal"/>
      <sheetName val="BTHDT_TBA_x000d__x0000__x0000_THXL_DZcaoth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REAM-Thang9"/>
      <sheetName val="OAR-FS"/>
      <sheetName val="TB Grouping"/>
      <sheetName val="BTHCT"/>
      <sheetName val="GVT"/>
      <sheetName val="K252 K9и"/>
      <sheetName val="TTDN"/>
      <sheetName val="GiaVL"/>
      <sheetName val="TNHCHINH"/>
      <sheetName val="VL1(Phu Luong)"/>
      <sheetName val="TONG HOP VL-NC TT"/>
      <sheetName val="CHITIET VL-NC-TT -1p"/>
      <sheetName val="TDTKP1"/>
      <sheetName val="KPVC-BD "/>
      <sheetName val="dongia (2)"/>
      <sheetName val="SoqѵyTM"/>
      <sheetName val="SoCѡiTM"/>
      <sheetName val="KHT⑓CD2"/>
      <sheetName val="BASE"/>
      <sheetName val="[IBASE2.XLS?TNHNoi"/>
      <sheetName val="T11.06"/>
      <sheetName val="T12.06"/>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電線リスト"/>
      <sheetName val="Table1"/>
      <sheetName val="BTHDT_TBA_x000a__x0000__x0000_THXL_DZcaothe"/>
      <sheetName val="phuong aL 1"/>
      <sheetName val="socai200_x0013_-6tc"/>
      <sheetName val="200000000헾】_x0005_"/>
      <sheetName val="200000000_x0000__x0000__x0005_"/>
      <sheetName val="200000000"/>
      <sheetName val="Dieuchinh"/>
      <sheetName val="bangluonU"/>
      <sheetName val="bangluon_x0005_"/>
      <sheetName val="Strt Archi"/>
      <sheetName val="Thang_x0005_"/>
      <sheetName val="Other(data)"/>
      <sheetName val="ChiTie_x001c_"/>
      <sheetName val="assy1"/>
      <sheetName val="Sales"/>
      <sheetName val="負荷15XX"/>
      <sheetName val="Detail"/>
      <sheetName val="?_x0000__x0000_0_x0000__x0000__x0000__x0000__x0000__x0000__x0000__x0000__x0000__x0000__x0000__x0000__x0000__x0000__x0000__x001d_[IBASE2.XLS"/>
      <sheetName val="BTHDT_TBA_x000d_??THXL_DZcaothe"/>
      <sheetName val="ESTI_1"/>
      <sheetName val="Km282-Km_x0003__x0000__x0005_"/>
      <sheetName val="Thangþ"/>
      <sheetName val="Thang_x001c_"/>
      <sheetName val="schedule"/>
      <sheetName val="Thang("/>
      <sheetName val="31.12.01"/>
      <sheetName val="NKì"/>
      <sheetName val="PL"/>
      <sheetName val="Output"/>
      <sheetName val="6_Data"/>
      <sheetName val="1_Hướng dẫn sử dụng"/>
      <sheetName val="K"/>
      <sheetName val="Parametri"/>
      <sheetName val="dtxl"/>
      <sheetName val="_x0016_PPN"/>
      <sheetName val="OPERATING HEAD"/>
      <sheetName val="Sat tron"/>
      <sheetName val="Tohop1(a_x0007_"/>
      <sheetName val="Tien luong (2)"/>
      <sheetName val="DTX-NGG.XLS"/>
      <sheetName val="chenh lech"/>
      <sheetName val="CL Hµ t©y"/>
      <sheetName val="CL Bæ tóc"/>
      <sheetName val="DT Ph­¬ng mai 1"/>
      <sheetName val="CN-QV FG"/>
      <sheetName val="CN-QV RM"/>
      <sheetName val="PHAV R.M"/>
      <sheetName val="PHAV F.G"/>
      <sheetName val="TOA R.M"/>
      <sheetName val="TOA F.G"/>
      <sheetName val="CVN R.M"/>
      <sheetName val="CVN F.G"/>
      <sheetName val="DENSO R.M"/>
      <sheetName val="DENSO F.G"/>
      <sheetName val="SATO RM"/>
      <sheetName val="SATO F.G"/>
      <sheetName val="Six"/>
      <sheetName val="Bieu 2a"/>
      <sheetName val="_x0003_"/>
      <sheetName val="A3210-MO"/>
      <sheetName val="NKC-2009"/>
      <sheetName val="BC-BANHALG"/>
      <sheetName val="TT04"/>
      <sheetName val="封皮"/>
      <sheetName val="MI2A-A"/>
      <sheetName val="MI3"/>
      <sheetName val="MI20(1)"/>
      <sheetName val="HT mua USD"/>
      <sheetName val="bcth 05-0"/>
      <sheetName val="VL"/>
      <sheetName val="ND"/>
      <sheetName val="BT_x0016_"/>
      <sheetName val="NK_x0016_"/>
      <sheetName val="NK"/>
      <sheetName val="BT"/>
      <sheetName val="BTÜ"/>
      <sheetName val="ct luong "/>
      <sheetName val="Nhap 6T"/>
      <sheetName val="KPI"/>
      <sheetName val="Ranking data"/>
      <sheetName val="QԘ"/>
      <sheetName val="PHAT-SINH"/>
      <sheetName val="Package1"/>
      <sheetName val="Temp"/>
      <sheetName val="pHAN CON_x0005_"/>
      <sheetName val="oper0402MAT&gt;=0"/>
      <sheetName val="Km277 %_x0000_Km278 "/>
      <sheetName val="OIL"/>
      <sheetName val="Original+CC"/>
      <sheetName val="head_code"/>
      <sheetName val="SUMMARY"/>
      <sheetName val="資料_700部品点数設定"/>
      <sheetName val="Config"/>
      <sheetName val="(9.30) IP"/>
      <sheetName val="Original_CC"/>
      <sheetName val="CVden_ngoai_TCT_(1)1"/>
      <sheetName val="CV_den_ngoai_TCT_(2)1"/>
      <sheetName val="CV_den_ngoai_TCT_(3)1"/>
      <sheetName val="QDcua_TGD1"/>
      <sheetName val="QD_cua_HDQT1"/>
      <sheetName val="QD_cua_HDQT_(2)1"/>
      <sheetName val="CV_di_ngoai_tong1"/>
      <sheetName val="CV_di_ngoai_tong_(2)1"/>
      <sheetName val="To_trinh1"/>
      <sheetName val="Giao_nhiem_vu1"/>
      <sheetName val="QDcua_TGD_(2)1"/>
      <sheetName val="Thong_tu1"/>
      <sheetName val="CV_di_trong__tong1"/>
      <sheetName val="nghi_dinh-CP1"/>
      <sheetName val="CV_den_trong_tong1"/>
      <sheetName val="GIA_NUOC1"/>
      <sheetName val="GIA_DIEN_THOAI1"/>
      <sheetName val="GIA_DIEN1"/>
      <sheetName val="chiet_tinh_XD1"/>
      <sheetName val="Triet_T1"/>
      <sheetName val="Phan_tich_gia1"/>
      <sheetName val="pHAN_CONG1"/>
      <sheetName val="GIA_XD1"/>
      <sheetName val="lapdat_TB_1"/>
      <sheetName val="TNghiªm_TB_1"/>
      <sheetName val="VËt_liÖu1"/>
      <sheetName val="Lap_®at_®iÖn1"/>
      <sheetName val="TNghiÖm_VL1"/>
      <sheetName val="th_1"/>
      <sheetName val="tien_luong1"/>
      <sheetName val="KHVt_1"/>
      <sheetName val="KHVt_XL1"/>
      <sheetName val="KHVt_XLT41"/>
      <sheetName val="Thep_be1"/>
      <sheetName val="Thep_than1"/>
      <sheetName val="Thep_xa_mu1"/>
      <sheetName val="142201-T1_1"/>
      <sheetName val="142201-T2-th_1"/>
      <sheetName val="142201-T3-th_1"/>
      <sheetName val="142201-T4-th__1"/>
      <sheetName val="_t51"/>
      <sheetName val="t_41"/>
      <sheetName val="_t3_1"/>
      <sheetName val="_TH3311"/>
      <sheetName val="_Minh_ha1"/>
      <sheetName val="_Ha_Tay1"/>
      <sheetName val="_Vinhphuc1"/>
      <sheetName val="_Nbinh1"/>
      <sheetName val="_QVinh1"/>
      <sheetName val="_TW11"/>
      <sheetName val="T_so_thay_doi1"/>
      <sheetName val="b_THchitietDZCT1"/>
      <sheetName val="b_THchitietTBA1"/>
      <sheetName val="Khao_sat1"/>
      <sheetName val="TT_khao_sat1"/>
      <sheetName val="Kluong_phu1"/>
      <sheetName val="Lan_can1"/>
      <sheetName val="Ho_lan1"/>
      <sheetName val="Coc_tieu1"/>
      <sheetName val="Bien_bao1"/>
      <sheetName val="Op_mai_2741"/>
      <sheetName val="Op_mai_2751"/>
      <sheetName val="Op_mai_2761"/>
      <sheetName val="Op_mai_2771"/>
      <sheetName val="Op_mai_2781"/>
      <sheetName val="Op_mai_2791"/>
      <sheetName val="Op_mai_2801"/>
      <sheetName val="Op_mai_2811"/>
      <sheetName val="Op_mai_2821"/>
      <sheetName val="Op_mai_2831"/>
      <sheetName val="Op_mai_2841"/>
      <sheetName val="Op_mai1"/>
      <sheetName val="Song_trai1"/>
      <sheetName val="Dinh+ha_nha1"/>
      <sheetName val="NG_k1"/>
      <sheetName val="Km274_-_Km2751"/>
      <sheetName val="Km275_-_Km2761"/>
      <sheetName val="Km276_-_Km2771"/>
      <sheetName val="Km277_-_Km278_1"/>
      <sheetName val="Km278_-_Km2791"/>
      <sheetName val="Km279_-_Km2801"/>
      <sheetName val="Km280_-_Km2811"/>
      <sheetName val="Km281_-_Km2821"/>
      <sheetName val="Km282_-_Km2831"/>
      <sheetName val="Km283_-_Km2841"/>
      <sheetName val="Km284_-_Km2851"/>
      <sheetName val="Tong_hop_Matduong1"/>
      <sheetName val="Cong_D751"/>
      <sheetName val="Cong_D1001"/>
      <sheetName val="Cong_D1501"/>
      <sheetName val="Cong_2D1501"/>
      <sheetName val="Cong_ban_0,7x0,71"/>
      <sheetName val="Cong_ban_0,8x0,81"/>
      <sheetName val="Cong_ban_1x11"/>
      <sheetName val="Cong_ban_1x1,21"/>
      <sheetName val="Cong_ban_1,5x1,51"/>
      <sheetName val="Cong_ban_2x1,51"/>
      <sheetName val="Cong_ban_2x21"/>
      <sheetName val="Tong_hop1"/>
      <sheetName val="Tong_hop_(2)1"/>
      <sheetName val="Cong_cu1"/>
      <sheetName val="Cot_thep1"/>
      <sheetName val="Cong_tron_D751"/>
      <sheetName val="Cong_tron_D1001"/>
      <sheetName val="Cong_tron_D1501"/>
      <sheetName val="Cong_tron_2D1501"/>
      <sheetName val="Cong_ban_1,0x1,01"/>
      <sheetName val="Cong_ban_1,0x1,21"/>
      <sheetName val="Cong_hop_1,5x1,51"/>
      <sheetName val="Cong_hop_2,0x1,51"/>
      <sheetName val="Cong_hop_2,0x2,01"/>
      <sheetName val="thkl_(2)1"/>
      <sheetName val="long_tec1"/>
      <sheetName val="Trich_Ngang1"/>
      <sheetName val="Danh_sach_Rieng1"/>
      <sheetName val="Dia_Diem_Thuc_Tap1"/>
      <sheetName val="De_Tai_Thuc_Tap1"/>
      <sheetName val="CDSL_(2)1"/>
      <sheetName val="TK_1121"/>
      <sheetName val="TK_1311"/>
      <sheetName val="TK_1411"/>
      <sheetName val="TK_1531"/>
      <sheetName val="TK_2111"/>
      <sheetName val="TK_2421"/>
      <sheetName val="TK_3341"/>
      <sheetName val="TK_5111"/>
      <sheetName val="TK_5151"/>
      <sheetName val="TK_9111"/>
      <sheetName val="KQKD02-2_(2)1"/>
      <sheetName val="KQKD-2_(2)1"/>
      <sheetName val="KQKD_thu20041"/>
      <sheetName val="VtuHaTheSauTBABenThuy1_(2)1"/>
      <sheetName val="T_K_H_T_T51"/>
      <sheetName val="T_K_T71"/>
      <sheetName val="TK_T61"/>
      <sheetName val="T_K_T51"/>
      <sheetName val="Bang_thong_ke_hang_ton1"/>
      <sheetName val="thong_ke_1"/>
      <sheetName val="T_KT041"/>
      <sheetName val="Coc_61"/>
      <sheetName val="Deo_nai1"/>
      <sheetName val="CKD_than1"/>
      <sheetName val="CTT_Thong_nhat1"/>
      <sheetName val="CTT_Nui_beo1"/>
      <sheetName val="CTT_cao_son1"/>
      <sheetName val="CTT_Khe_cham1"/>
      <sheetName val="XNxlva_sxthanKCII1"/>
      <sheetName val="Cam_Y_ut_KC1"/>
      <sheetName val="CTxay_lap_mo_CP1"/>
      <sheetName val="CTdo_luong_GDSP1"/>
      <sheetName val="Dong_bac1"/>
      <sheetName val="Cac_cang_UT_mua_than_Dong_bac1"/>
      <sheetName val="cua_hang_vtu1"/>
      <sheetName val="Khach_hang_le_1"/>
      <sheetName val="nhat_ky_51"/>
      <sheetName val="cac_cong_ty_van_tai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F_ThanhTri1"/>
      <sheetName val="F_Gialam1"/>
      <sheetName val="TH_dam1"/>
      <sheetName val="SX_dam1"/>
      <sheetName val="LD_dam1"/>
      <sheetName val="Bang_gia_VL1"/>
      <sheetName val="Gia_NC1"/>
      <sheetName val="Gia_may1"/>
      <sheetName val="phan_tich_DG1"/>
      <sheetName val="gia_vat_lieu1"/>
      <sheetName val="gia_xe_may1"/>
      <sheetName val="gia_nhan_cong1"/>
      <sheetName val="SCT_Cong_trinh1"/>
      <sheetName val="06-2003_(2)1"/>
      <sheetName val="CDPS_6tc1"/>
      <sheetName val="SCT_Nha_thau1"/>
      <sheetName val="socai2003_(6tc)dp1"/>
      <sheetName val="socai2003_(6tc)1"/>
      <sheetName val="CDPS_6tc_(2)1"/>
      <sheetName val="Dancau-Q_Ninh1"/>
      <sheetName val="BaTrieu-L_son1"/>
      <sheetName val="Don_gia_CPM1"/>
      <sheetName val="Tong_Thieu_HD_cac_CT-20011"/>
      <sheetName val="VL_thieu_HD_-_20011"/>
      <sheetName val="Tong_thieu_HD_cac_CT_-_20021"/>
      <sheetName val="Lan_trai1"/>
      <sheetName val="Van_chuyen1"/>
      <sheetName val="HDong_VC1"/>
      <sheetName val="ThieuHD_nam_20011"/>
      <sheetName val="Bang_TH1"/>
      <sheetName val="Tong_Chinh1"/>
      <sheetName val="Xaylap_1"/>
      <sheetName val="Nhan_cong1"/>
      <sheetName val="giai_thich1"/>
      <sheetName val="DT_-_Ro1"/>
      <sheetName val="TH_-_Ro_1"/>
      <sheetName val="GDT_-_Ro1"/>
      <sheetName val="DT_-_TB1"/>
      <sheetName val="TH_-_TB1"/>
      <sheetName val="GDT_-_TB1"/>
      <sheetName val="DT_-_NT1"/>
      <sheetName val="TH_-_NT1"/>
      <sheetName val="GDT_-_NT1"/>
      <sheetName val="CV_di_trong__dong1"/>
      <sheetName val="BC_TH_CK_(2)1"/>
      <sheetName val="BC_TH_CK1"/>
      <sheetName val="BC6tT19_food1"/>
      <sheetName val="BC6tT18_-_Food1"/>
      <sheetName val="BCCK_41"/>
      <sheetName val="BCFood-_T161"/>
      <sheetName val="BCFood-_T151"/>
      <sheetName val="BCFood-_T141"/>
      <sheetName val="BCFood-_T131"/>
      <sheetName val="TH_CK21"/>
      <sheetName val="BC6tT52_(3)1"/>
      <sheetName val="BC6tT52_(2)1"/>
      <sheetName val="TCK_121"/>
      <sheetName val="Tong_CK1"/>
      <sheetName val="DOANH_SO1"/>
      <sheetName val="BD-SINH_VIEN1"/>
      <sheetName val="T03_-_031"/>
      <sheetName val="THL_T031"/>
      <sheetName val="TTBC_T031"/>
      <sheetName val="Luong_noi_Bo_-_T31"/>
      <sheetName val="Tong_hop_-_T31"/>
      <sheetName val="Thuong_Quy_31"/>
      <sheetName val="Phu_cap_trach_nhiem1"/>
      <sheetName val="Tay_ninh1"/>
      <sheetName val="A_Duc1"/>
      <sheetName val="[IBASE2_XLSѝTNHNoi1"/>
      <sheetName val="So_sanh1"/>
      <sheetName val="HHVt_1"/>
      <sheetName val="TH_du_toan_1"/>
      <sheetName val="Du_toan_1"/>
      <sheetName val="C_Tinh1"/>
      <sheetName val="Co~g_hop_1,5x1,5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Thang_4"/>
      <sheetName val="[IBASE2_XLS䁝BC6tT17"/>
      <sheetName val="TK13"/>
      <sheetName val="_GT_CPhi_tung_dot"/>
      <sheetName val="[IBASE2_XLS_Tong_hop_Matduong"/>
      <sheetName val="chi_phi_cap_tien"/>
      <sheetName val="BC§_2001"/>
      <sheetName val="BBC§_2002"/>
      <sheetName val="TSC§_2001"/>
      <sheetName val="TSc®_2002"/>
      <sheetName val="TD_khao_sat"/>
      <sheetName val="chuong_phu"/>
      <sheetName val="THANG7_"/>
      <sheetName val="THANG_11"/>
      <sheetName val="THANG_12"/>
      <sheetName val="phuong_aL_1"/>
      <sheetName val="Khac_DP"/>
      <sheetName val="Khoi_than_"/>
      <sheetName val="socai200-6tc"/>
      <sheetName val="Km282-Km?3"/>
      <sheetName val="Bang_can_doi_"/>
      <sheetName val="De_Tai_Vhuc_Tap"/>
      <sheetName val="ChiTie"/>
      <sheetName val="Thang"/>
      <sheetName val="[IBASE2_XLS?TNHNoi"/>
      <sheetName val="Tinh_hinh_cat_lang"/>
      <sheetName val="Tinh_hinh_SX_phu"/>
      <sheetName val="Tinh_hinh_do_xop"/>
      <sheetName val="?0[IBASE2_XLS"/>
      <sheetName val="BTHDT_TBA_x000a_??THXL_DZcaothe"/>
      <sheetName val="Km282-Km"/>
      <sheetName val="TK1#3"/>
      <sheetName val="Cong tron D100_x000e__x0000__x0000_Cong tron D150"/>
      <sheetName val="Cost Center "/>
      <sheetName val="NuocGN"/>
      <sheetName val="NNgung"/>
      <sheetName val="Bia-thau"/>
      <sheetName val="Up to 2002"/>
      <sheetName val="Thang "/>
      <sheetName val="karylengkap"/>
      <sheetName val="74上"/>
      <sheetName val="Ｐ１"/>
      <sheetName val="XXXXXX_x005f_xda24_X"/>
      <sheetName val="Master"/>
      <sheetName val="T_K_H_T_T52"/>
      <sheetName val="T_K_T72"/>
      <sheetName val="TK_T62"/>
      <sheetName val="T_K_T52"/>
      <sheetName val="Bang_thong_ke_hang_ton2"/>
      <sheetName val="thong_ke_2"/>
      <sheetName val="T_KT042"/>
      <sheetName val="lapdat_TB_2"/>
      <sheetName val="TNghiªm_TB_2"/>
      <sheetName val="VËt_liÖu2"/>
      <sheetName val="Lap_®at_®iÖn2"/>
      <sheetName val="TNghiÖm_VL2"/>
      <sheetName val="th_2"/>
      <sheetName val="tien_luong2"/>
      <sheetName val="CVden_ngoai_TCT_(1)2"/>
      <sheetName val="CV_den_ngoai_TCT_(2)2"/>
      <sheetName val="CV_den_ngoai_TCT_(3)2"/>
      <sheetName val="QDcua_TGD2"/>
      <sheetName val="QD_cua_HDQT2"/>
      <sheetName val="QD_cua_HDQT_(2)2"/>
      <sheetName val="CV_di_ngoai_tong2"/>
      <sheetName val="CV_di_ngoai_tong_(2)2"/>
      <sheetName val="To_trinh2"/>
      <sheetName val="Giao_nhiem_vu2"/>
      <sheetName val="QDcua_TGD_(2)2"/>
      <sheetName val="Thong_tu2"/>
      <sheetName val="CV_di_trong__tong2"/>
      <sheetName val="nghi_dinh-CP2"/>
      <sheetName val="CV_den_trong_tong2"/>
      <sheetName val="KHVt_2"/>
      <sheetName val="KHVt_XL2"/>
      <sheetName val="KHVt_XLT42"/>
      <sheetName val="Thep_be2"/>
      <sheetName val="Thep_than2"/>
      <sheetName val="Thep_xa_mu2"/>
      <sheetName val="142201-T1_2"/>
      <sheetName val="142201-T2-th_2"/>
      <sheetName val="142201-T3-th_2"/>
      <sheetName val="142201-T4-th__2"/>
      <sheetName val="_t52"/>
      <sheetName val="t_42"/>
      <sheetName val="_t3_2"/>
      <sheetName val="_TH3312"/>
      <sheetName val="_Minh_ha2"/>
      <sheetName val="_Ha_Tay2"/>
      <sheetName val="_Vinhphuc2"/>
      <sheetName val="_Nbinh2"/>
      <sheetName val="_QVinh2"/>
      <sheetName val="_TW12"/>
      <sheetName val="VtuHaTheSauTBABenThuy1_(2)2"/>
      <sheetName val="CDSL_(2)2"/>
      <sheetName val="T_so_thay_doi2"/>
      <sheetName val="b_THchitietDZCT2"/>
      <sheetName val="b_THchitietTBA2"/>
      <sheetName val="Khao_sat2"/>
      <sheetName val="TT_khao_sat2"/>
      <sheetName val="Kluong_phu2"/>
      <sheetName val="Lan_can2"/>
      <sheetName val="Ho_lan2"/>
      <sheetName val="Coc_tieu2"/>
      <sheetName val="Bien_bao2"/>
      <sheetName val="Op_mai_2742"/>
      <sheetName val="Op_mai_2752"/>
      <sheetName val="Op_mai_2762"/>
      <sheetName val="Op_mai_2772"/>
      <sheetName val="Op_mai_2782"/>
      <sheetName val="Op_mai_2792"/>
      <sheetName val="Op_mai_2802"/>
      <sheetName val="Op_mai_2812"/>
      <sheetName val="Op_mai_2822"/>
      <sheetName val="Op_mai_2832"/>
      <sheetName val="Op_mai_2842"/>
      <sheetName val="Op_mai2"/>
      <sheetName val="SCT_Cong_trinh2"/>
      <sheetName val="06-2003_(2)2"/>
      <sheetName val="CDPS_6tc2"/>
      <sheetName val="SCT_Nha_thau2"/>
      <sheetName val="socai2003_(6tc)dp2"/>
      <sheetName val="socai2003_(6tc)2"/>
      <sheetName val="CDPS_6tc_(2)2"/>
      <sheetName val="thkl_(2)2"/>
      <sheetName val="long_tec2"/>
      <sheetName val="Trich_Ngang2"/>
      <sheetName val="Danh_sach_Rieng2"/>
      <sheetName val="Dia_Diem_Thuc_Tap2"/>
      <sheetName val="De_Tai_Thuc_Tap2"/>
      <sheetName val="Song_trai2"/>
      <sheetName val="Dinh+ha_nha2"/>
      <sheetName val="NG_k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m274_-_Km2752"/>
      <sheetName val="Km275_-_Km2762"/>
      <sheetName val="Km276_-_Km2772"/>
      <sheetName val="Km277_-_Km278_2"/>
      <sheetName val="Km278_-_Km2792"/>
      <sheetName val="Km279_-_Km2802"/>
      <sheetName val="Km280_-_Km2812"/>
      <sheetName val="Km281_-_Km2822"/>
      <sheetName val="Km282_-_Km2832"/>
      <sheetName val="Km283_-_Km2842"/>
      <sheetName val="Km284_-_Km2852"/>
      <sheetName val="Tong_hop_Matduong2"/>
      <sheetName val="Cong_D752"/>
      <sheetName val="Cong_D1002"/>
      <sheetName val="Cong_D1502"/>
      <sheetName val="Cong_2D1502"/>
      <sheetName val="Cong_ban_0,7x0,72"/>
      <sheetName val="Cong_ban_0,8x0,82"/>
      <sheetName val="Cong_ban_1x12"/>
      <sheetName val="Cong_ban_1x1,22"/>
      <sheetName val="Cong_ban_1,5x1,52"/>
      <sheetName val="Cong_ban_2x1,52"/>
      <sheetName val="Cong_ban_2x22"/>
      <sheetName val="Tong_hop2"/>
      <sheetName val="Tong_hop_(2)2"/>
      <sheetName val="Cong_cu2"/>
      <sheetName val="Cot_thep2"/>
      <sheetName val="Cong_tron_D752"/>
      <sheetName val="Cong_tron_D1002"/>
      <sheetName val="Cong_tron_D1502"/>
      <sheetName val="Cong_tron_2D1502"/>
      <sheetName val="Cong_ban_1,0x1,02"/>
      <sheetName val="Cong_ban_1,0x1,22"/>
      <sheetName val="Cong_hop_1,5x1,52"/>
      <sheetName val="Cong_hop_2,0x1,52"/>
      <sheetName val="Cong_hop_2,0x2,02"/>
      <sheetName val="TK_1122"/>
      <sheetName val="TK_1312"/>
      <sheetName val="TK_1412"/>
      <sheetName val="TK_1532"/>
      <sheetName val="TK_2112"/>
      <sheetName val="TK_2422"/>
      <sheetName val="TK_3342"/>
      <sheetName val="TK_5112"/>
      <sheetName val="TK_5152"/>
      <sheetName val="TK_9112"/>
      <sheetName val="Dancau-Q_Ninh2"/>
      <sheetName val="BaTrieu-L_son2"/>
      <sheetName val="phan_tich_DG2"/>
      <sheetName val="gia_vat_lieu2"/>
      <sheetName val="gia_xe_may2"/>
      <sheetName val="gia_nhan_cong2"/>
      <sheetName val="giai_thich2"/>
      <sheetName val="DT_-_Ro2"/>
      <sheetName val="TH_-_Ro_2"/>
      <sheetName val="GDT_-_Ro2"/>
      <sheetName val="DT_-_TB2"/>
      <sheetName val="TH_-_TB2"/>
      <sheetName val="GDT_-_TB2"/>
      <sheetName val="DT_-_NT2"/>
      <sheetName val="TH_-_NT2"/>
      <sheetName val="GDT_-_NT2"/>
      <sheetName val="KQKD02-2_(2)2"/>
      <sheetName val="KQKD-2_(2)2"/>
      <sheetName val="KQKD_thu20042"/>
      <sheetName val="F_ThanhTri2"/>
      <sheetName val="F_Gialam2"/>
      <sheetName val="TH_dam2"/>
      <sheetName val="SX_dam2"/>
      <sheetName val="LD_dam2"/>
      <sheetName val="Bang_gia_VL2"/>
      <sheetName val="Gia_NC2"/>
      <sheetName val="Gia_may2"/>
      <sheetName val="DOANH_SO2"/>
      <sheetName val="BD-SINH_VIEN2"/>
      <sheetName val="BC_TH_CK_(2)2"/>
      <sheetName val="BC_TH_CK2"/>
      <sheetName val="BC6tT19_food2"/>
      <sheetName val="BC6tT18_-_Food2"/>
      <sheetName val="BCCK_42"/>
      <sheetName val="BCFood-_T162"/>
      <sheetName val="BCFood-_T152"/>
      <sheetName val="BCFood-_T142"/>
      <sheetName val="BCFood-_T132"/>
      <sheetName val="TH_CK22"/>
      <sheetName val="BC6tT52_(3)2"/>
      <sheetName val="BC6tT52_(2)2"/>
      <sheetName val="TCK_122"/>
      <sheetName val="Tong_CK2"/>
      <sheetName val="bcth_05-041"/>
      <sheetName val="baocao_05-041"/>
      <sheetName val="CV_di_trong__dong2"/>
      <sheetName val="Don_gia_CPM2"/>
      <sheetName val="Tong_Thieu_HD_cac_CT-20012"/>
      <sheetName val="VL_thieu_HD_-_20012"/>
      <sheetName val="Tong_thieu_HD_cac_CT_-_20022"/>
      <sheetName val="Lan_trai2"/>
      <sheetName val="Van_chuyen2"/>
      <sheetName val="HDong_VC2"/>
      <sheetName val="ThieuHD_nam_20012"/>
      <sheetName val="Bang_TH2"/>
      <sheetName val="Tong_Chinh2"/>
      <sheetName val="Tay_ninh2"/>
      <sheetName val="A_Duc2"/>
      <sheetName val="GIA_NUOC2"/>
      <sheetName val="GIA_DIEN_THOAI2"/>
      <sheetName val="GIA_DIEN2"/>
      <sheetName val="chiet_tinh_XD2"/>
      <sheetName val="Triet_T2"/>
      <sheetName val="Phan_tich_gia2"/>
      <sheetName val="pHAN_CONG2"/>
      <sheetName val="GIA_XD2"/>
      <sheetName val="HHVt_2"/>
      <sheetName val="Co~g_hop_1,5x1,52"/>
      <sheetName val="[IBASE2_XLSѝTNHNoi2"/>
      <sheetName val="TH_du_toan_2"/>
      <sheetName val="Du_toan_2"/>
      <sheetName val="C_Tinh2"/>
      <sheetName val="ql_(2)1"/>
      <sheetName val="Xaylap_2"/>
      <sheetName val="Nhan_cong2"/>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1"/>
      <sheetName val="dang_ap_dung1"/>
      <sheetName val="bang_tong_hop_(dang_huong)1"/>
      <sheetName val="So_sanh2"/>
      <sheetName val="T03_-_032"/>
      <sheetName val="THL_T032"/>
      <sheetName val="TTBC_T032"/>
      <sheetName val="Luong_noi_Bo_-_T32"/>
      <sheetName val="Tong_hop_-_T32"/>
      <sheetName val="Thuong_Quy_32"/>
      <sheetName val="Phu_cap_trach_nhiem2"/>
      <sheetName val="_KQTH_quy_hoach_1351"/>
      <sheetName val="Bao_cao_KQTH_quy_hoach_1351"/>
      <sheetName val="CT_031"/>
      <sheetName val="TH_031"/>
      <sheetName val="Heso_3-2004_(3)1"/>
      <sheetName val="Luong_(2)1"/>
      <sheetName val="heso_T31"/>
      <sheetName val="heso_T41"/>
      <sheetName val="heso_T51"/>
      <sheetName val="Heso_T61"/>
      <sheetName val="Heso_T71"/>
      <sheetName val="Heso_T81"/>
      <sheetName val="Heso_T91"/>
      <sheetName val="Heso_2-20041"/>
      <sheetName val="Heso_3-20041"/>
      <sheetName val="Heso_3-2004_(2)1"/>
      <sheetName val="Coc_62"/>
      <sheetName val="Deo_nai2"/>
      <sheetName val="CKD_than2"/>
      <sheetName val="CTT_Thong_nhat2"/>
      <sheetName val="CTT_Nui_beo2"/>
      <sheetName val="CTT_cao_son2"/>
      <sheetName val="CTT_Khe_cham2"/>
      <sheetName val="XNxlva_sxthanKCII2"/>
      <sheetName val="Cam_Y_ut_KC2"/>
      <sheetName val="CTxay_lap_mo_CP2"/>
      <sheetName val="CTdo_luong_GDSP2"/>
      <sheetName val="Dong_bac2"/>
      <sheetName val="Cac_cang_UT_mua_than_Dong_bac2"/>
      <sheetName val="cua_hang_vtu2"/>
      <sheetName val="Khach_hang_le_2"/>
      <sheetName val="nhat_ky_52"/>
      <sheetName val="cac_cong_ty_van_tai2"/>
      <sheetName val="Nhap_lieu2"/>
      <sheetName val="Tien_dien1"/>
      <sheetName val="Thue_GTGT1"/>
      <sheetName val="tô_rôiDY1"/>
      <sheetName val="Luu_goc1"/>
      <sheetName val="km22+93_86-km22+121_861"/>
      <sheetName val="km22+177_14-km22+205_641"/>
      <sheetName val="Bang_20-251"/>
      <sheetName val="km22+267_96-km22+283_961"/>
      <sheetName val="km22+304_31-km22+344_311"/>
      <sheetName val="km22+460_92-km22+614_571"/>
      <sheetName val="km22+671_78-km22+713_321"/>
      <sheetName val="nhan_su1"/>
      <sheetName val="luong_cty1"/>
      <sheetName val="Dinh_ha_nha1"/>
      <sheetName val="_tuanM1"/>
      <sheetName val="[IBASE2_XLS_Tong_hop_Matduong1"/>
      <sheetName val="THU_T121"/>
      <sheetName val="CHI_T121"/>
      <sheetName val="THU_T111"/>
      <sheetName val="CHI_T111"/>
      <sheetName val="THU_T101"/>
      <sheetName val="CHI_T101"/>
      <sheetName val="THU_T91"/>
      <sheetName val="CHI_T91"/>
      <sheetName val="THU_T81"/>
      <sheetName val="CHI_T81"/>
      <sheetName val="THT_nam_041"/>
      <sheetName val="chi_phi_cap_tien1"/>
      <sheetName val="BC§_20011"/>
      <sheetName val="BBC§_20021"/>
      <sheetName val="TSC§_20011"/>
      <sheetName val="TSc®_20021"/>
      <sheetName val="BaTrieu-L_con1"/>
      <sheetName val="EDT_-_Ro1"/>
      <sheetName val="KHVô_XL1"/>
      <sheetName val="TD_khao_sat1"/>
      <sheetName val="[IBASE2_XLS}BHXH1"/>
      <sheetName val="chuong_phu1"/>
      <sheetName val="THANG7_1"/>
      <sheetName val="THANG_111"/>
      <sheetName val="THANG_121"/>
      <sheetName val="phuong_aL_11"/>
      <sheetName val="[IBASE2_XLS䁝BC6tT171"/>
      <sheetName val="Khac_DP1"/>
      <sheetName val="Khoi_than_1"/>
      <sheetName val="TK__TK1"/>
      <sheetName val="Thang_41"/>
      <sheetName val="HD_CTrinh11"/>
      <sheetName val="HD_benA1"/>
      <sheetName val="Theodoi_HD1"/>
      <sheetName val="Theodoi_HD_(2)1"/>
      <sheetName val="_GT_CPhi_tung_dot1"/>
      <sheetName val="Bang_can_doi_1"/>
      <sheetName val="De_Tai_Vhuc_Tap1"/>
      <sheetName val="02_11"/>
      <sheetName val="2_11"/>
      <sheetName val="2_31"/>
      <sheetName val="02_31"/>
      <sheetName val="B_011"/>
      <sheetName val="B_031"/>
      <sheetName val="D_131"/>
      <sheetName val="[IBASE2_XLS?TNHNoi1"/>
      <sheetName val="Tinh_hinh_cat_lang1"/>
      <sheetName val="Tinh_hinh_SX_phu1"/>
      <sheetName val="Tinh_hinh_do_xop1"/>
      <sheetName val="(9_30)_IP"/>
      <sheetName val="Cong_hop_2,0ࡸ2,0"/>
      <sheetName val="Sat_tron"/>
      <sheetName val="QDcua_TGD_(2)䚼˰"/>
      <sheetName val="Cong_tron_D7'"/>
      <sheetName val="Cong_tron_D100Cong_tron_D150"/>
      <sheetName val="CN-QV_FG"/>
      <sheetName val="CN-QV_RM"/>
      <sheetName val="PHAV_R_M"/>
      <sheetName val="PHAV_F_G"/>
      <sheetName val="TOA_R_M"/>
      <sheetName val="TOA_F_G"/>
      <sheetName val="CVN_R_M"/>
      <sheetName val="CVN_F_G"/>
      <sheetName val="DENSO_R_M"/>
      <sheetName val="DENSO_F_G"/>
      <sheetName val="SATO_RM"/>
      <sheetName val="SATO_F_G"/>
      <sheetName val="CVden_ngoai_TCT_(1)3"/>
      <sheetName val="CV_den_ngoai_TCT_(2)3"/>
      <sheetName val="CV_den_ngoai_TCT_(3)3"/>
      <sheetName val="QDcua_TGD3"/>
      <sheetName val="QD_cua_HDQT3"/>
      <sheetName val="QD_cua_HDQT_(2)3"/>
      <sheetName val="CV_di_ngoai_tong3"/>
      <sheetName val="CV_di_ngoai_tong_(2)3"/>
      <sheetName val="To_trinh3"/>
      <sheetName val="Giao_nhiem_vu3"/>
      <sheetName val="QDcua_TGD_(2)3"/>
      <sheetName val="Thong_tu3"/>
      <sheetName val="CV_di_trong__tong3"/>
      <sheetName val="nghi_dinh-CP3"/>
      <sheetName val="CV_den_trong_tong3"/>
      <sheetName val="GIA_NUOC3"/>
      <sheetName val="GIA_DIEN_THOAI3"/>
      <sheetName val="GIA_DIEN3"/>
      <sheetName val="chiet_tinh_XD3"/>
      <sheetName val="Triet_T3"/>
      <sheetName val="Phan_tich_gia3"/>
      <sheetName val="pHAN_CONG3"/>
      <sheetName val="GIA_XD3"/>
      <sheetName val="lapdat_TB_3"/>
      <sheetName val="TNghiªm_TB_3"/>
      <sheetName val="VËt_liÖu3"/>
      <sheetName val="Lap_®at_®iÖn3"/>
      <sheetName val="TNghiÖm_VL3"/>
      <sheetName val="th_3"/>
      <sheetName val="tien_luong3"/>
      <sheetName val="KHVt_3"/>
      <sheetName val="KHVt_XL3"/>
      <sheetName val="KHVt_XLT43"/>
      <sheetName val="Thep_be3"/>
      <sheetName val="Thep_than3"/>
      <sheetName val="Thep_xa_mu3"/>
      <sheetName val="142201-T1_3"/>
      <sheetName val="142201-T2-th_3"/>
      <sheetName val="142201-T3-th_3"/>
      <sheetName val="142201-T4-th__3"/>
      <sheetName val="_t53"/>
      <sheetName val="t_43"/>
      <sheetName val="_t3_3"/>
      <sheetName val="_TH3313"/>
      <sheetName val="_Minh_ha3"/>
      <sheetName val="_Ha_Tay3"/>
      <sheetName val="_Vinhphuc3"/>
      <sheetName val="_Nbinh3"/>
      <sheetName val="_QVinh3"/>
      <sheetName val="_TW13"/>
      <sheetName val="T_so_thay_doi3"/>
      <sheetName val="b_THchitietDZCT3"/>
      <sheetName val="b_THchitietTBA3"/>
      <sheetName val="Khao_sat3"/>
      <sheetName val="TT_khao_sat3"/>
      <sheetName val="Kluong_phu3"/>
      <sheetName val="Lan_can3"/>
      <sheetName val="Ho_lan3"/>
      <sheetName val="Coc_tieu3"/>
      <sheetName val="Bien_bao3"/>
      <sheetName val="Op_mai_2743"/>
      <sheetName val="Op_mai_2753"/>
      <sheetName val="Op_mai_2763"/>
      <sheetName val="Op_mai_2773"/>
      <sheetName val="Op_mai_2783"/>
      <sheetName val="Op_mai_2793"/>
      <sheetName val="Op_mai_2803"/>
      <sheetName val="Op_mai_2813"/>
      <sheetName val="Op_mai_2823"/>
      <sheetName val="Op_mai_2833"/>
      <sheetName val="Op_mai_2843"/>
      <sheetName val="Op_mai3"/>
      <sheetName val="Song_trai3"/>
      <sheetName val="Dinh+ha_nha3"/>
      <sheetName val="NG_k3"/>
      <sheetName val="Km274_-_Km2753"/>
      <sheetName val="Km275_-_Km2763"/>
      <sheetName val="Km276_-_Km2773"/>
      <sheetName val="Km277_-_Km278_3"/>
      <sheetName val="Km278_-_Km2793"/>
      <sheetName val="Km279_-_Km2803"/>
      <sheetName val="Km280_-_Km2813"/>
      <sheetName val="Km281_-_Km2823"/>
      <sheetName val="Km282_-_Km2833"/>
      <sheetName val="Km283_-_Km2843"/>
      <sheetName val="Km284_-_Km2853"/>
      <sheetName val="Tong_hop_Matduong3"/>
      <sheetName val="Cong_D753"/>
      <sheetName val="Cong_D1003"/>
      <sheetName val="Cong_D1503"/>
      <sheetName val="Cong_2D1503"/>
      <sheetName val="Cong_ban_0,7x0,73"/>
      <sheetName val="Cong_ban_0,8x0,83"/>
      <sheetName val="Cong_ban_1x13"/>
      <sheetName val="Cong_ban_1x1,23"/>
      <sheetName val="Cong_ban_1,5x1,53"/>
      <sheetName val="Cong_ban_2x1,53"/>
      <sheetName val="Cong_ban_2x23"/>
      <sheetName val="Tong_hop3"/>
      <sheetName val="Tong_hop_(2)3"/>
      <sheetName val="Cong_cu3"/>
      <sheetName val="Cot_thep3"/>
      <sheetName val="Cong_tron_D753"/>
      <sheetName val="Cong_tron_D1003"/>
      <sheetName val="Cong_tron_D1503"/>
      <sheetName val="Cong_tron_2D1503"/>
      <sheetName val="Cong_ban_1,0x1,03"/>
      <sheetName val="Cong_ban_1,0x1,23"/>
      <sheetName val="Cong_hop_1,5x1,53"/>
      <sheetName val="Cong_hop_2,0x1,53"/>
      <sheetName val="Cong_hop_2,0x2,03"/>
      <sheetName val="thkl_(2)3"/>
      <sheetName val="long_tec3"/>
      <sheetName val="Trich_Ngang3"/>
      <sheetName val="Danh_sach_Rieng3"/>
      <sheetName val="Dia_Diem_Thuc_Tap3"/>
      <sheetName val="De_Tai_Thuc_Tap3"/>
      <sheetName val="CDSL_(2)3"/>
      <sheetName val="TK_1123"/>
      <sheetName val="TK_1313"/>
      <sheetName val="TK_1413"/>
      <sheetName val="TK_1533"/>
      <sheetName val="TK_2113"/>
      <sheetName val="TK_2423"/>
      <sheetName val="TK_3343"/>
      <sheetName val="TK_5113"/>
      <sheetName val="TK_5153"/>
      <sheetName val="TK_9113"/>
      <sheetName val="KQKD02-2_(2)3"/>
      <sheetName val="KQKD-2_(2)3"/>
      <sheetName val="KQKD_thu20043"/>
      <sheetName val="VtuHaTheSauTBABenThuy1_(2)3"/>
      <sheetName val="T_K_H_T_T53"/>
      <sheetName val="T_K_T73"/>
      <sheetName val="TK_T63"/>
      <sheetName val="T_K_T53"/>
      <sheetName val="Bang_thong_ke_hang_ton3"/>
      <sheetName val="thong_ke_3"/>
      <sheetName val="T_KT043"/>
      <sheetName val="Coc_63"/>
      <sheetName val="Deo_nai3"/>
      <sheetName val="CKD_than3"/>
      <sheetName val="CTT_Thong_nhat3"/>
      <sheetName val="CTT_Nui_beo3"/>
      <sheetName val="CTT_cao_son3"/>
      <sheetName val="CTT_Khe_cham3"/>
      <sheetName val="XNxlva_sxthanKCII3"/>
      <sheetName val="Cam_Y_ut_KC3"/>
      <sheetName val="CTxay_lap_mo_CP3"/>
      <sheetName val="CTdo_luong_GDSP3"/>
      <sheetName val="Dong_bac3"/>
      <sheetName val="Cac_cang_UT_mua_than_Dong_bac3"/>
      <sheetName val="cua_hang_vtu3"/>
      <sheetName val="Khach_hang_le_3"/>
      <sheetName val="nhat_ky_53"/>
      <sheetName val="cac_cong_ty_van_t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F_ThanhTri3"/>
      <sheetName val="F_Gialam3"/>
      <sheetName val="TH_dam3"/>
      <sheetName val="SX_dam3"/>
      <sheetName val="LD_dam3"/>
      <sheetName val="Bang_gia_VL3"/>
      <sheetName val="Gia_NC3"/>
      <sheetName val="Gia_may3"/>
      <sheetName val="phan_tich_DG3"/>
      <sheetName val="gia_vat_lieu3"/>
      <sheetName val="gia_xe_may3"/>
      <sheetName val="gia_nhan_cong3"/>
      <sheetName val="SCT_Cong_trinh3"/>
      <sheetName val="06-2003_(2)3"/>
      <sheetName val="CDPS_6tc3"/>
      <sheetName val="SCT_Nha_thau3"/>
      <sheetName val="socai2003_(6tc)dp3"/>
      <sheetName val="socai2003_(6tc)3"/>
      <sheetName val="CDPS_6tc_(2)3"/>
      <sheetName val="Dancau-Q_Ninh3"/>
      <sheetName val="BaTrieu-L_son3"/>
      <sheetName val="Don_gia_CPM3"/>
      <sheetName val="Tong_Thieu_HD_cac_CT-20013"/>
      <sheetName val="VL_thieu_HD_-_20013"/>
      <sheetName val="Tong_thieu_HD_cac_CT_-_20023"/>
      <sheetName val="Lan_trai3"/>
      <sheetName val="Van_chuyen3"/>
      <sheetName val="HDong_VC3"/>
      <sheetName val="ThieuHD_nam_20013"/>
      <sheetName val="Bang_TH3"/>
      <sheetName val="Tong_Chinh3"/>
      <sheetName val="Xaylap_3"/>
      <sheetName val="Nhan_cong3"/>
      <sheetName val="giai_thich3"/>
      <sheetName val="DT_-_Ro3"/>
      <sheetName val="TH_-_Ro_3"/>
      <sheetName val="GDT_-_Ro3"/>
      <sheetName val="DT_-_TB3"/>
      <sheetName val="TH_-_TB3"/>
      <sheetName val="GDT_-_TB3"/>
      <sheetName val="DT_-_NT3"/>
      <sheetName val="TH_-_NT3"/>
      <sheetName val="GDT_-_NT3"/>
      <sheetName val="CV_di_trong__dong3"/>
      <sheetName val="Nhap_lieu3"/>
      <sheetName val="Tien_dien2"/>
      <sheetName val="Thue_GTGT2"/>
      <sheetName val="BC_TH_CK_(2)3"/>
      <sheetName val="BC_TH_CK3"/>
      <sheetName val="BC6tT19_food3"/>
      <sheetName val="BC6tT18_-_Food3"/>
      <sheetName val="BCCK_43"/>
      <sheetName val="BCFood-_T163"/>
      <sheetName val="BCFood-_T153"/>
      <sheetName val="BCFood-_T143"/>
      <sheetName val="BCFood-_T133"/>
      <sheetName val="TH_CK23"/>
      <sheetName val="BC6tT52_(3)3"/>
      <sheetName val="BC6tT52_(2)3"/>
      <sheetName val="TCK_123"/>
      <sheetName val="Tong_CK3"/>
      <sheetName val="DOANH_SO3"/>
      <sheetName val="BD-SINH_VIEN3"/>
      <sheetName val="T03_-_033"/>
      <sheetName val="THL_T033"/>
      <sheetName val="TTBC_T033"/>
      <sheetName val="Luong_noi_Bo_-_T33"/>
      <sheetName val="Tong_hop_-_T33"/>
      <sheetName val="Thuong_Quy_33"/>
      <sheetName val="Phu_cap_trach_nhiem3"/>
      <sheetName val="Tay_ninh3"/>
      <sheetName val="A_Duc3"/>
      <sheetName val="[IBASE2_XLSѝTNHNoi3"/>
      <sheetName val="So_sanh3"/>
      <sheetName val="HHVt_3"/>
      <sheetName val="bcth_05-042"/>
      <sheetName val="baocao_05-042"/>
      <sheetName val="ql_(2)2"/>
      <sheetName val="TH_du_toan_3"/>
      <sheetName val="Du_toan_3"/>
      <sheetName val="C_Tinh3"/>
      <sheetName val="Co~g_hop_1,5x1,53"/>
      <sheetName val="_KQTH_quy_hoach_1352"/>
      <sheetName val="Bao_cao_KQTH_quy_hoach_135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tô_rôiDY2"/>
      <sheetName val="Heso_3-2004_(3)2"/>
      <sheetName val="Luong_(2)2"/>
      <sheetName val="heso_T32"/>
      <sheetName val="heso_T42"/>
      <sheetName val="heso_T52"/>
      <sheetName val="Heso_T62"/>
      <sheetName val="Heso_T72"/>
      <sheetName val="Heso_T82"/>
      <sheetName val="Heso_T92"/>
      <sheetName val="Heso_2-20042"/>
      <sheetName val="Heso_3-20042"/>
      <sheetName val="Heso_3-2004_(2)2"/>
      <sheetName val="nhan_su2"/>
      <sheetName val="luong_cty2"/>
      <sheetName val="Thang_42"/>
      <sheetName val="Luu_goc2"/>
      <sheetName val="km22+93_86-km22+121_862"/>
      <sheetName val="km22+177_14-km22+205_642"/>
      <sheetName val="Bang_20-252"/>
      <sheetName val="km22+267_96-km22+283_962"/>
      <sheetName val="km22+304_31-km22+344_312"/>
      <sheetName val="km22+460_92-km22+614_572"/>
      <sheetName val="km22+671_78-km22+713_322"/>
      <sheetName val="_tuanM2"/>
      <sheetName val="CT_032"/>
      <sheetName val="TH_032"/>
      <sheetName val="bang_so_sanh_tong_hop_(_PA_cho2"/>
      <sheetName val="dang_ap_dung2"/>
      <sheetName val="bang_tong_hop_(dang_huong)2"/>
      <sheetName val="Dinh_ha_nha2"/>
      <sheetName val="[IBASE2_XLS}BHXH2"/>
      <sheetName val="[IBASE2_XLS䁝BC6tT172"/>
      <sheetName val="THT_nam_042"/>
      <sheetName val="HD_CTrinh12"/>
      <sheetName val="HD_benA2"/>
      <sheetName val="Theodoi_HD2"/>
      <sheetName val="Theodoi_HD_(2)2"/>
      <sheetName val="_GT_CPhi_tung_dot2"/>
      <sheetName val="[IBASE2_XLS_Tong_hop_Matduong2"/>
      <sheetName val="THU_T122"/>
      <sheetName val="CHI_T122"/>
      <sheetName val="THU_T112"/>
      <sheetName val="CHI_T112"/>
      <sheetName val="THU_T102"/>
      <sheetName val="CHI_T102"/>
      <sheetName val="THU_T92"/>
      <sheetName val="CHI_T92"/>
      <sheetName val="THU_T82"/>
      <sheetName val="CHI_T82"/>
      <sheetName val="chi_phi_cap_tien2"/>
      <sheetName val="BC§_20012"/>
      <sheetName val="BBC§_20022"/>
      <sheetName val="TSC§_20012"/>
      <sheetName val="TSc®_20022"/>
      <sheetName val="BaTrieu-L_con2"/>
      <sheetName val="EDT_-_Ro2"/>
      <sheetName val="KHVô_XL2"/>
      <sheetName val="TD_khao_sat2"/>
      <sheetName val="chuong_phu2"/>
      <sheetName val="THANG7_2"/>
      <sheetName val="THANG_112"/>
      <sheetName val="THANG_122"/>
      <sheetName val="phuong_aL_12"/>
      <sheetName val="Khac_DP2"/>
      <sheetName val="Khoi_than_2"/>
      <sheetName val="TK__TK2"/>
      <sheetName val="Bang_can_doi_2"/>
      <sheetName val="De_Tai_Vhuc_Tap2"/>
      <sheetName val="02_12"/>
      <sheetName val="2_12"/>
      <sheetName val="2_32"/>
      <sheetName val="02_32"/>
      <sheetName val="B_012"/>
      <sheetName val="B_032"/>
      <sheetName val="D_132"/>
      <sheetName val="[IBASE2_XLS?TNHNoi2"/>
      <sheetName val="Tinh_hinh_cat_lang2"/>
      <sheetName val="Tinh_hinh_SX_phu2"/>
      <sheetName val="Tinh_hinh_do_xop2"/>
      <sheetName val="(9_30)_IP1"/>
      <sheetName val="Cong_hop_2,0ࡸ2,01"/>
      <sheetName val="Sat_tron1"/>
      <sheetName val="Cong_tron_D7'1"/>
      <sheetName val="2_741"/>
      <sheetName val="CN-QV_FG1"/>
      <sheetName val="CN-QV_RM1"/>
      <sheetName val="PHAV_R_M1"/>
      <sheetName val="PHAV_F_G1"/>
      <sheetName val="TOA_R_M1"/>
      <sheetName val="TOA_F_G1"/>
      <sheetName val="CVN_R_M1"/>
      <sheetName val="CVN_F_G1"/>
      <sheetName val="DENSO_R_M1"/>
      <sheetName val="DENSO_F_G1"/>
      <sheetName val="SATO_RM1"/>
      <sheetName val="SATO_F_G1"/>
      <sheetName val="det_VP"/>
      <sheetName val="det_hn"/>
      <sheetName val="chi_Hieu"/>
      <sheetName val="c_thoa"/>
      <sheetName val="A_thanh_-_DL"/>
      <sheetName val="A_Tuyen"/>
      <sheetName val="A_Tien_-laphu"/>
      <sheetName val="A_Thang-_laphu"/>
      <sheetName val="A_Dong"/>
      <sheetName val="27-7_NB"/>
      <sheetName val="xn_5"/>
      <sheetName val="PKD_X20"/>
      <sheetName val="da_giay_SG"/>
      <sheetName val="dagiay_XK"/>
      <sheetName val="DK_Dong_xuan"/>
      <sheetName val="chu_Ton"/>
      <sheetName val="minh_tri"/>
      <sheetName val="viet_huy"/>
      <sheetName val="thanh_ha"/>
      <sheetName val="O_Su"/>
      <sheetName val="A_Ha-DL"/>
      <sheetName val="Vinh_oanh"/>
      <sheetName val="chi_Thuy"/>
      <sheetName val="chu_Hong"/>
      <sheetName val="thuy-_may"/>
      <sheetName val="vu_yen"/>
      <sheetName val="PPN"/>
      <sheetName val="OPERATING_HEAD"/>
      <sheetName val="31_12_01"/>
      <sheetName val="Tong_hop_xuat_kho_nvl"/>
      <sheetName val="Xuat_kho"/>
      <sheetName val="Tong_hop_so_lieu_tai_nhap_kho"/>
      <sheetName val="tai_nhap_kho"/>
      <sheetName val="Nhap_kho"/>
      <sheetName val="Tong_ket_nhap_kho"/>
      <sheetName val="Tong_ket"/>
      <sheetName val="cac_ma_can_huy"/>
      <sheetName val="Hang_hong"/>
      <sheetName val="Tham_khao"/>
      <sheetName val="hang_khong_co_packing"/>
      <sheetName val="VtuHaTheSauTBABenThuy1_Ш2)"/>
      <sheetName val="K252_K9и"/>
      <sheetName val="nphuocb_4"/>
      <sheetName val="bcth_05-0"/>
      <sheetName val="ESTI_"/>
      <sheetName val="TB_Grouping"/>
      <sheetName val="Balance_Sheet"/>
      <sheetName val="CHITIET_VL-NC"/>
      <sheetName val="DON_GIA"/>
      <sheetName val="So_lieu"/>
      <sheetName val="tt_chu_dong"/>
      <sheetName val="Tinh_j+cvi"/>
      <sheetName val="Tinh_MoP"/>
      <sheetName val="giai_he_2"/>
      <sheetName val="ct_luong_"/>
      <sheetName val="Nhap_6T"/>
      <sheetName val="Ranking_data"/>
      <sheetName val="pHAN_CON"/>
      <sheetName val="Km277_%Km278_"/>
      <sheetName val="May_khau"/>
      <sheetName val="PXKT6Via_11"/>
      <sheetName val="PXKTLo_Thien_V_14A"/>
      <sheetName val="V14_phu"/>
      <sheetName val="Via_16_Lthien"/>
      <sheetName val="ポンプ作動耐久回数検討"/>
      <sheetName val="LKVL-CK-HT-GD1"/>
      <sheetName val="giathanh1"/>
      <sheetName val="lam-moi"/>
      <sheetName val="gtrinh"/>
      <sheetName val="thao-go"/>
      <sheetName val="DONGIA"/>
      <sheetName val="TONGKE-HT"/>
      <sheetName val="#REF"/>
      <sheetName val="phuluc1"/>
      <sheetName val="chitimc"/>
      <sheetName val="THPDMoi  (2)"/>
      <sheetName val="t-h HA THE"/>
      <sheetName val="TH XL"/>
      <sheetName val="TONGKE3p "/>
      <sheetName val="Tiepdia"/>
      <sheetName val="CHITIET VL-NC-TT-3p"/>
      <sheetName val="TDTKP"/>
      <sheetName val="VCV-BE-TONG"/>
      <sheetName val="ｺﾝY条件BD"/>
      <sheetName val="HDþ"/>
      <sheetName val="BTHDT_TBA_x000d__x0000__x0000_T"/>
      <sheetName val="_IBASE2.XLS䁝BC6tT17"/>
      <sheetName val="BTHDT_TBA_x000d___THXL_DZcaothe"/>
      <sheetName val="_IBASE2.XLS}BHXH"/>
      <sheetName val="_IBASE2.XLS_Tong hop Matduong"/>
      <sheetName val="_IBASE2_XLSѝTNHNoi"/>
      <sheetName val="BTHDT_TBA_x000a__x0000__x0000_T"/>
      <sheetName val="Stationary"/>
      <sheetName val="BTHDT_TBA "/>
      <sheetName val="nam2004"/>
      <sheetName val="Lookup Tables"/>
      <sheetName val="Cong ban 11yx1,2"/>
      <sheetName val="櫘"/>
      <sheetName val="List"/>
      <sheetName val="Parem"/>
      <sheetName val="CT Thang Mo"/>
      <sheetName val="CT  PL"/>
      <sheetName val="142201_x0005__x0000__x0000_"/>
      <sheetName val="Dropdow list"/>
      <sheetName val="Packing type 2"/>
      <sheetName val="Links"/>
      <sheetName val="Lead"/>
      <sheetName val="Px1"/>
      <sheetName val="Px2"/>
      <sheetName val="MTO REV.0"/>
      <sheetName val="Settings"/>
      <sheetName val="Translation"/>
      <sheetName val="Official"/>
      <sheetName val="BL3"/>
      <sheetName val="KG4"/>
      <sheetName val="BL4"/>
      <sheetName val="Nham"/>
      <sheetName val="Thai"/>
      <sheetName val="Linh"/>
      <sheetName val="Linh (2)"/>
      <sheetName val="KG6"/>
      <sheetName val="[IBASE2.XLSULuongT2"/>
      <sheetName val="SOban"/>
      <sheetName val="MHH"/>
      <sheetName val="HDmua "/>
      <sheetName val="OT"/>
      <sheetName val="PAGE1"/>
      <sheetName val="BTÐ"/>
      <sheetName val="0803 by Dept"/>
      <sheetName val="CF_DT"/>
      <sheetName val="FP_PT"/>
      <sheetName val="CD2000"/>
      <sheetName val="ngoc"/>
      <sheetName val="TongHopNX"/>
      <sheetName val="DMKhachHang"/>
      <sheetName val="DTNV"/>
      <sheetName val="FCTCalculationSheet"/>
      <sheetName val="D送1"/>
      <sheetName val="K送nht送-hi送lam"/>
      <sheetName val="So quy"/>
      <sheetName val="Thang 10"/>
      <sheetName val="Thang 9"/>
      <sheetName val="Thang 8"/>
      <sheetName val="Thang 7"/>
      <sheetName val="Thang 6"/>
      <sheetName val="Thang 5"/>
      <sheetName val="Thang 3"/>
      <sheetName val="Thang 2"/>
      <sheetName val="Thang 1"/>
      <sheetName val="Khau hao"/>
      <sheetName val="lo hang 1"/>
      <sheetName val="lo hang 2"/>
      <sheetName val="Master schedule"/>
      <sheetName val="mc 2006 &amp; 09"/>
      <sheetName val="mc 2006 &amp; 57 &amp; 09"/>
      <sheetName val="生B715適用検討一覧"/>
      <sheetName val="Solieudien"/>
      <sheetName val="DS tong"/>
      <sheetName val="TH-Dien"/>
      <sheetName val="c5"/>
      <sheetName val="c_x0008_"/>
      <sheetName val="Part data"/>
      <sheetName val="Vender Data"/>
      <sheetName val="#REF!"/>
      <sheetName val="入力ｼｰﾄ"/>
      <sheetName val="DIACHI"/>
      <sheetName val="mng"/>
      <sheetName val="CC"/>
      <sheetName val="C100-KICK"/>
      <sheetName val="Ｍss.４Ｒ要員"/>
      <sheetName val="県別ﾏﾙﾁ"/>
      <sheetName val="名簿データ"/>
      <sheetName val="モデル賃金"/>
      <sheetName val="Source"/>
      <sheetName val="CHITIET VL-NC-TT1p"/>
      <sheetName val="TONGKE3p"/>
      <sheetName val="Form"/>
      <sheetName val="NV"/>
      <sheetName val="10000ူ000000"/>
      <sheetName val="Cong bal 2x2"/>
      <sheetName val="SBD-Phach"/>
      <sheetName val="01pl"/>
      <sheetName val="Ca._x0000_"/>
      <sheetName val="BS"/>
      <sheetName val="FX FWD KS"/>
      <sheetName val="Phan bo 142"/>
      <sheetName val="Xuat hang"/>
      <sheetName val="Can doi"/>
      <sheetName val="ma"/>
      <sheetName val="VP-MM"/>
      <sheetName val="KQKDluytien"/>
      <sheetName val="MUA-"/>
      <sheetName val="BAN"/>
      <sheetName val="TONKHO CHITIET"/>
      <sheetName val="LAI%CTY"/>
      <sheetName val="Lai%CO"/>
      <sheetName val="LAI CTY 0,75%"/>
      <sheetName val="Sheet17"/>
      <sheetName val="Sheet18"/>
      <sheetName val="Sheet19"/>
      <sheetName val="Sheet20"/>
      <sheetName val="Data Sheet"/>
      <sheetName val="SP10"/>
      <sheetName val="food0402AMT&gt;=0"/>
      <sheetName val="1A.Muc-tieu Cty"/>
      <sheetName val="ctTBA"/>
      <sheetName val="매출계획대실적"/>
      <sheetName val="QDcua TGD (0)"/>
      <sheetName val="NKChung "/>
      <sheetName val="TH_CPNVL"/>
      <sheetName val="DC"/>
      <sheetName val="Bieu do"/>
      <sheetName val="CusotmerVendorGroup"/>
      <sheetName val="メニュー"/>
      <sheetName val="LK PHIEU (2)"/>
      <sheetName val="材料表用リスト"/>
      <sheetName val="端子リスト"/>
      <sheetName val="NhKy-Thg"/>
      <sheetName val="Reference"/>
      <sheetName val="KHQT-00-01"/>
      <sheetName val="Mavt"/>
      <sheetName val="KHVô Xx"/>
      <sheetName val="baocaochinh(qui1.05) (DC)"/>
      <sheetName val="Ctuluongq.1.05"/>
      <sheetName val="BANG PHAN BO qui1.05(DC)"/>
      <sheetName val="BANG PHAN BO quiII.05"/>
      <sheetName val="bao cac cinh Qui II-2005"/>
      <sheetName val="Gia thanh"/>
      <sheetName val="DON GIA TRAM (3)"/>
      <sheetName val="Solieu"/>
      <sheetName val="USdd"/>
      <sheetName val="USdcs"/>
      <sheetName val="USdcq"/>
      <sheetName val="Luc"/>
      <sheetName val="Tongke"/>
      <sheetName val="Lietke"/>
      <sheetName val="CDay"/>
      <sheetName val="Catalog"/>
      <sheetName val="K2"/>
      <sheetName val="VTuHaVheSautramBT2"/>
      <sheetName val="Coog ban 0,7x0,7"/>
      <sheetName val="XXXXXX_x005f_x005f_x005f_xda24_X"/>
      <sheetName val="0("/>
      <sheetName val="0v"/>
      <sheetName val="0"/>
      <sheetName val="OM"/>
      <sheetName val="T11_06"/>
      <sheetName val="T12_06"/>
      <sheetName val="det_VP1"/>
      <sheetName val="det_hn1"/>
      <sheetName val="chi_Hieu1"/>
      <sheetName val="c_thoa1"/>
      <sheetName val="A_thanh_-_DL1"/>
      <sheetName val="A_Tuyen1"/>
      <sheetName val="A_Tien_-laphu1"/>
      <sheetName val="T11_061"/>
      <sheetName val="T12_061"/>
      <sheetName val="TT35"/>
      <sheetName val="bm"/>
      <sheetName val="Ca_D"/>
      <sheetName val="H_long"/>
      <sheetName val="C_Mong"/>
      <sheetName val="M_Phu"/>
      <sheetName val="T_Son"/>
      <sheetName val="V_Don"/>
      <sheetName val="Y_Kien"/>
      <sheetName val="V_Quang"/>
      <sheetName val="Q_Lam"/>
      <sheetName val="T_Coc"/>
      <sheetName val="D_Nghia"/>
      <sheetName val="P_Phu"/>
      <sheetName val="P_Lai"/>
      <sheetName val="N_Xuyen"/>
      <sheetName val="H_quan"/>
      <sheetName val="S_Dang"/>
      <sheetName val="tô_rôiDY3"/>
      <sheetName val="bang_so_sanh_tong_hop_(_PA_cho3"/>
      <sheetName val="dang_ap_dung3"/>
      <sheetName val="bang_tong_hop_(dang_huong)3"/>
      <sheetName val="ql_(2)3"/>
      <sheetName val="Heso_3-2004_(3)3"/>
      <sheetName val="Luong_(2)3"/>
      <sheetName val="heso_T33"/>
      <sheetName val="heso_T43"/>
      <sheetName val="heso_T53"/>
      <sheetName val="Heso_T63"/>
      <sheetName val="Heso_T73"/>
      <sheetName val="Heso_T83"/>
      <sheetName val="Heso_T93"/>
      <sheetName val="Heso_2-20043"/>
      <sheetName val="Heso_3-20043"/>
      <sheetName val="Heso_3-2004_(2)3"/>
      <sheetName val="_KQTH_quy_hoach_1353"/>
      <sheetName val="Bao_cao_KQTH_quy_hoach_1353"/>
      <sheetName val="CT_033"/>
      <sheetName val="TH_033"/>
      <sheetName val="bcth_05-043"/>
      <sheetName val="baocao_05-043"/>
      <sheetName val="Tien_dien3"/>
      <sheetName val="Thue_GTGT3"/>
      <sheetName val="Cong_hop_2,0ࡸ2,02"/>
      <sheetName val="For_Summary2"/>
      <sheetName val="For_Summary(KG)2"/>
      <sheetName val="PP_Cloth2"/>
      <sheetName val="Mix-PP_Cloth2"/>
      <sheetName val="Material_Price-PP2"/>
      <sheetName val="Ca_D2"/>
      <sheetName val="H_long2"/>
      <sheetName val="C_Mong2"/>
      <sheetName val="M_Phu2"/>
      <sheetName val="T_Son2"/>
      <sheetName val="V_Don2"/>
      <sheetName val="Y_Kien2"/>
      <sheetName val="V_Quang2"/>
      <sheetName val="Q_Lam2"/>
      <sheetName val="T_Coc2"/>
      <sheetName val="D_Nghia2"/>
      <sheetName val="P_Phu2"/>
      <sheetName val="P_Lai2"/>
      <sheetName val="N_Xuyen2"/>
      <sheetName val="H_quan2"/>
      <sheetName val="S_Dang2"/>
      <sheetName val="Tuan_1_012"/>
      <sheetName val="Tuan_3_01_2"/>
      <sheetName val="Tuan_5_06_2"/>
      <sheetName val="Tuan_6_06__2"/>
      <sheetName val="Tuan_7_06_2"/>
      <sheetName val="Tuan_7_06__(2)2"/>
      <sheetName val="Tuan10,06_2"/>
      <sheetName val="Tuan11,06__2"/>
      <sheetName val="Bao_cao_DD_31_3_062"/>
      <sheetName val="Bao_cao_DD_30_4_062"/>
      <sheetName val="For_Summary1"/>
      <sheetName val="For_Summary(KG)1"/>
      <sheetName val="PP_Cloth1"/>
      <sheetName val="Mix-PP_Cloth1"/>
      <sheetName val="Material_Price-PP1"/>
      <sheetName val="Ca_D1"/>
      <sheetName val="H_long1"/>
      <sheetName val="C_Mong1"/>
      <sheetName val="M_Phu1"/>
      <sheetName val="T_Son1"/>
      <sheetName val="V_Don1"/>
      <sheetName val="Y_Kien1"/>
      <sheetName val="V_Quang1"/>
      <sheetName val="Q_Lam1"/>
      <sheetName val="T_Coc1"/>
      <sheetName val="D_Nghia1"/>
      <sheetName val="P_Phu1"/>
      <sheetName val="P_Lai1"/>
      <sheetName val="N_Xuyen1"/>
      <sheetName val="H_quan1"/>
      <sheetName val="S_Dang1"/>
      <sheetName val="Tuan_1_011"/>
      <sheetName val="Tuan_3_01_1"/>
      <sheetName val="Tuan_5_06_1"/>
      <sheetName val="Tuan_6_06__1"/>
      <sheetName val="Tuan_7_06_1"/>
      <sheetName val="Tuan_7_06__(2)1"/>
      <sheetName val="Tuan10,06_1"/>
      <sheetName val="Tuan11,06__1"/>
      <sheetName val="Bao_cao_DD_31_3_061"/>
      <sheetName val="Bao_cao_DD_30_4_061"/>
      <sheetName val="Tkedo _x0000__x0007__x0000_"/>
      <sheetName val="܀ऀఀ܀"/>
      <sheetName val="Dept.List"/>
      <sheetName val="Statement"/>
      <sheetName val="˜Ünh m÷c"/>
      <sheetName val="Income Statement"/>
      <sheetName val="TRBANG"/>
      <sheetName val="CVden_ngoai_TCT_(1)6"/>
      <sheetName val="CV_den_ngoai_TCT_(2)6"/>
      <sheetName val="CV_den_ngoai_TCT_(3)6"/>
      <sheetName val="QDcua_TGD6"/>
      <sheetName val="QD_cua_HDQT6"/>
      <sheetName val="QD_cua_HDQT_(2)6"/>
      <sheetName val="CV_di_ngoai_tong6"/>
      <sheetName val="CV_di_ngoai_tong_(2)6"/>
      <sheetName val="To_trinh6"/>
      <sheetName val="Giao_nhiem_vu6"/>
      <sheetName val="QDcua_TGD_(2)6"/>
      <sheetName val="Thong_tu6"/>
      <sheetName val="CV_di_trong__tong6"/>
      <sheetName val="nghi_dinh-CP6"/>
      <sheetName val="CV_den_trong_tong6"/>
      <sheetName val="lapdat_TB_6"/>
      <sheetName val="TNghiªm_TB_6"/>
      <sheetName val="VËt_liÖu6"/>
      <sheetName val="Lap_®at_®iÖn6"/>
      <sheetName val="TNghiÖm_VL6"/>
      <sheetName val="th_6"/>
      <sheetName val="tien_luong6"/>
      <sheetName val="KHVt_6"/>
      <sheetName val="KHVt_XL6"/>
      <sheetName val="KHVt_XLT46"/>
      <sheetName val="142201-T1_6"/>
      <sheetName val="142201-T2-th_6"/>
      <sheetName val="142201-T3-th_6"/>
      <sheetName val="142201-T4-th__6"/>
      <sheetName val="Thep_be6"/>
      <sheetName val="Thep_than6"/>
      <sheetName val="Thep_xa_mu6"/>
      <sheetName val="_t56"/>
      <sheetName val="t_46"/>
      <sheetName val="_t3_6"/>
      <sheetName val="_TH3316"/>
      <sheetName val="_Minh_ha6"/>
      <sheetName val="_Ha_Tay6"/>
      <sheetName val="_Vinhphuc6"/>
      <sheetName val="_Nbinh6"/>
      <sheetName val="_QVinh6"/>
      <sheetName val="_TW16"/>
      <sheetName val="Kluong_phu6"/>
      <sheetName val="Lan_can6"/>
      <sheetName val="Ho_lan6"/>
      <sheetName val="Coc_tieu6"/>
      <sheetName val="Bien_bao6"/>
      <sheetName val="Op_mai_2746"/>
      <sheetName val="Op_mai_2756"/>
      <sheetName val="Op_mai_2766"/>
      <sheetName val="Op_mai_2776"/>
      <sheetName val="Op_mai_2786"/>
      <sheetName val="Op_mai_2796"/>
      <sheetName val="Op_mai_2806"/>
      <sheetName val="Op_mai_2816"/>
      <sheetName val="Op_mai_2826"/>
      <sheetName val="Op_mai_2836"/>
      <sheetName val="Op_mai_2846"/>
      <sheetName val="Op_mai6"/>
      <sheetName val="T_so_thay_doi6"/>
      <sheetName val="b_THchitietDZCT6"/>
      <sheetName val="b_THchitietTBA6"/>
      <sheetName val="Khao_sat6"/>
      <sheetName val="TT_khao_sat6"/>
      <sheetName val="T_K_H_T_T56"/>
      <sheetName val="T_K_T76"/>
      <sheetName val="TK_T66"/>
      <sheetName val="T_K_T56"/>
      <sheetName val="Bang_thong_ke_hang_ton6"/>
      <sheetName val="thong_ke_6"/>
      <sheetName val="T_KT046"/>
      <sheetName val="VtuHaTheSauTBABenThuy1_(2)6"/>
      <sheetName val="GIA_NUOC6"/>
      <sheetName val="GIA_DIEN_THOAI6"/>
      <sheetName val="GIA_DIEN6"/>
      <sheetName val="chiet_tinh_XD6"/>
      <sheetName val="Triet_T6"/>
      <sheetName val="Phan_tich_gia6"/>
      <sheetName val="pHAN_CONG6"/>
      <sheetName val="GIA_XD6"/>
      <sheetName val="CDSL_(2)6"/>
      <sheetName val="Km274_-_Km2756"/>
      <sheetName val="Km275_-_Km2766"/>
      <sheetName val="Km276_-_Km2776"/>
      <sheetName val="Km277_-_Km278_6"/>
      <sheetName val="Km278_-_Km2796"/>
      <sheetName val="Km279_-_Km2806"/>
      <sheetName val="Km280_-_Km2816"/>
      <sheetName val="Km281_-_Km2826"/>
      <sheetName val="Km282_-_Km2836"/>
      <sheetName val="Km283_-_Km2846"/>
      <sheetName val="Km284_-_Km2856"/>
      <sheetName val="Tong_hop_Matduong6"/>
      <sheetName val="Cong_D756"/>
      <sheetName val="Cong_D1006"/>
      <sheetName val="Cong_D1506"/>
      <sheetName val="Cong_2D1506"/>
      <sheetName val="Cong_ban_0,7x0,76"/>
      <sheetName val="Cong_ban_0,8x0,86"/>
      <sheetName val="Cong_ban_1x16"/>
      <sheetName val="Cong_ban_1x1,26"/>
      <sheetName val="Cong_ban_1,5x1,56"/>
      <sheetName val="Cong_ban_2x1,56"/>
      <sheetName val="Cong_ban_2x26"/>
      <sheetName val="Tong_hop6"/>
      <sheetName val="Tong_hop_(2)6"/>
      <sheetName val="Cong_cu6"/>
      <sheetName val="Cot_thep6"/>
      <sheetName val="Cong_tron_D756"/>
      <sheetName val="Cong_tron_D1006"/>
      <sheetName val="Cong_tron_D1506"/>
      <sheetName val="Cong_tron_2D1506"/>
      <sheetName val="Cong_ban_1,0x1,06"/>
      <sheetName val="Cong_ban_1,0x1,26"/>
      <sheetName val="Cong_hop_1,5x1,56"/>
      <sheetName val="Cong_hop_2,0x1,56"/>
      <sheetName val="Cong_hop_2,0x2,06"/>
      <sheetName val="TK_1126"/>
      <sheetName val="TK_1316"/>
      <sheetName val="TK_1416"/>
      <sheetName val="TK_1536"/>
      <sheetName val="TK_2116"/>
      <sheetName val="TK_2426"/>
      <sheetName val="TK_3346"/>
      <sheetName val="TK_5116"/>
      <sheetName val="TK_5156"/>
      <sheetName val="TK_9116"/>
      <sheetName val="Song_trai6"/>
      <sheetName val="Dinh+ha_nha6"/>
      <sheetName val="NG_k6"/>
      <sheetName val="Trich_Ngang6"/>
      <sheetName val="Danh_sach_Rieng6"/>
      <sheetName val="Dia_Diem_Thuc_Tap6"/>
      <sheetName val="De_Tai_Thuc_Tap6"/>
      <sheetName val="thkl_(2)6"/>
      <sheetName val="long_tec6"/>
      <sheetName val="KQKD02-2_(2)6"/>
      <sheetName val="KQKD-2_(2)6"/>
      <sheetName val="KQKD_thu20046"/>
      <sheetName val="tô_rôiDY5"/>
      <sheetName val="F_ThanhTri6"/>
      <sheetName val="F_Gialam6"/>
      <sheetName val="TH_dam6"/>
      <sheetName val="SX_dam6"/>
      <sheetName val="LD_dam6"/>
      <sheetName val="Bang_gia_VL6"/>
      <sheetName val="Gia_NC6"/>
      <sheetName val="Gia_may6"/>
      <sheetName val="phan_tich_DG6"/>
      <sheetName val="gia_vat_lieu6"/>
      <sheetName val="gia_xe_may6"/>
      <sheetName val="gia_nhan_cong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Dancau-Q_Ninh6"/>
      <sheetName val="BaTrieu-L_son6"/>
      <sheetName val="HHVt_6"/>
      <sheetName val="Don_gia_CPM6"/>
      <sheetName val="Tong_Thieu_HD_cac_CT-20016"/>
      <sheetName val="VL_thieu_HD_-_20016"/>
      <sheetName val="Tong_thieu_HD_cac_CT_-_20026"/>
      <sheetName val="Lan_trai6"/>
      <sheetName val="Van_chuyen6"/>
      <sheetName val="HDong_VC6"/>
      <sheetName val="ThieuHD_nam_20016"/>
      <sheetName val="Bang_TH6"/>
      <sheetName val="Tong_Chinh6"/>
      <sheetName val="Tay_ninh6"/>
      <sheetName val="A_Duc6"/>
      <sheetName val="giai_thich6"/>
      <sheetName val="DT_-_Ro6"/>
      <sheetName val="TH_-_Ro_6"/>
      <sheetName val="GDT_-_Ro6"/>
      <sheetName val="DT_-_TB6"/>
      <sheetName val="TH_-_TB6"/>
      <sheetName val="GDT_-_TB6"/>
      <sheetName val="DT_-_NT6"/>
      <sheetName val="TH_-_NT6"/>
      <sheetName val="GDT_-_NT6"/>
      <sheetName val="Co~g_hop_1,5x1,56"/>
      <sheetName val="SCT_Cong_trinh6"/>
      <sheetName val="06-2003_(2)6"/>
      <sheetName val="CDPS_6tc6"/>
      <sheetName val="SCT_Nha_thau6"/>
      <sheetName val="socai2003_(6tc)dp6"/>
      <sheetName val="socai2003_(6tc)6"/>
      <sheetName val="CDPS_6tc_(2)6"/>
      <sheetName val="TH_du_toan_6"/>
      <sheetName val="Du_toan_6"/>
      <sheetName val="C_Tinh6"/>
      <sheetName val="Xaylap_6"/>
      <sheetName val="Nhan_cong6"/>
      <sheetName val="Heso_3-2004_(3)5"/>
      <sheetName val="Luong_(2)5"/>
      <sheetName val="heso_T35"/>
      <sheetName val="heso_T45"/>
      <sheetName val="heso_T55"/>
      <sheetName val="Heso_T65"/>
      <sheetName val="Heso_T75"/>
      <sheetName val="Heso_T85"/>
      <sheetName val="Heso_T95"/>
      <sheetName val="Heso_2-20045"/>
      <sheetName val="Heso_3-20045"/>
      <sheetName val="Heso_3-2004_(2)5"/>
      <sheetName val="So_sanh6"/>
      <sheetName val="Coc_66"/>
      <sheetName val="Deo_nai6"/>
      <sheetName val="CKD_than6"/>
      <sheetName val="CTT_Thong_nhat6"/>
      <sheetName val="CTT_Nui_beo6"/>
      <sheetName val="CTT_cao_son6"/>
      <sheetName val="CTT_Khe_cham6"/>
      <sheetName val="XNxlva_sxthanKCII6"/>
      <sheetName val="Cam_Y_ut_KC6"/>
      <sheetName val="CTxay_lap_mo_CP6"/>
      <sheetName val="CTdo_luong_GDSP6"/>
      <sheetName val="Dong_bac6"/>
      <sheetName val="Cac_cang_UT_mua_than_Dong_bac6"/>
      <sheetName val="cua_hang_vtu6"/>
      <sheetName val="Khach_hang_le_6"/>
      <sheetName val="nhat_ky_56"/>
      <sheetName val="cac_cong_ty_van_tai6"/>
      <sheetName val="T03_-_036"/>
      <sheetName val="THL_T036"/>
      <sheetName val="TTBC_T036"/>
      <sheetName val="Luong_noi_Bo_-_T36"/>
      <sheetName val="Tong_hop_-_T36"/>
      <sheetName val="Thuong_Quy_36"/>
      <sheetName val="Phu_cap_trach_nhiem6"/>
      <sheetName val="CV_di_trong__dong6"/>
      <sheetName val="BC_TH_CK_(2)6"/>
      <sheetName val="BC_TH_CK6"/>
      <sheetName val="BC6tT19_food6"/>
      <sheetName val="BC6tT18_-_Food6"/>
      <sheetName val="BCCK_46"/>
      <sheetName val="BCFood-_T166"/>
      <sheetName val="BCFood-_T156"/>
      <sheetName val="BCFood-_T146"/>
      <sheetName val="BCFood-_T136"/>
      <sheetName val="TH_CK26"/>
      <sheetName val="BC6tT52_(3)6"/>
      <sheetName val="BC6tT52_(2)6"/>
      <sheetName val="TCK_126"/>
      <sheetName val="Tong_CK6"/>
      <sheetName val="DOANH_SO6"/>
      <sheetName val="BD-SINH_VIEN6"/>
      <sheetName val="Co_quan_TCT6"/>
      <sheetName val="BOT_(PA_chon)6"/>
      <sheetName val="Yaly_&amp;_Ri_Ninh6"/>
      <sheetName val="Thuy_dien_Na_Loi6"/>
      <sheetName val="bang_so_sanh_tong_hop6"/>
      <sheetName val="bang_so_sanh_tong_hop_(ty_le)6"/>
      <sheetName val="thu_nhap_binh_quan_(2)6"/>
      <sheetName val="dang_huong6"/>
      <sheetName val="phuong_an_16"/>
      <sheetName val="phuong_an_1_(2)6"/>
      <sheetName val="phuong_an26"/>
      <sheetName val="tong_hop_BQ6"/>
      <sheetName val="tong_hop_BQ-16"/>
      <sheetName val="phuong_an_chon6"/>
      <sheetName val="bang_so_sanh_tong_hop_(_PA_cho5"/>
      <sheetName val="dang_ap_dung5"/>
      <sheetName val="bang_tong_hop_(dang_huong)5"/>
      <sheetName val="bcth_05-045"/>
      <sheetName val="baocao_05-045"/>
      <sheetName val="ql_(2)5"/>
      <sheetName val="CT_035"/>
      <sheetName val="TH_035"/>
      <sheetName val="_KQTH_quy_hoach_1355"/>
      <sheetName val="Bao_cao_KQTH_quy_hoach_1355"/>
      <sheetName val="[IBASE2_XLSѝTNHNoi6"/>
      <sheetName val="Nhap_lieu6"/>
      <sheetName val="Tien_dien5"/>
      <sheetName val="Thue_GTGT5"/>
      <sheetName val="Luu_goc5"/>
      <sheetName val="km22+93_86-km22+121_865"/>
      <sheetName val="km22+177_14-km22+205_645"/>
      <sheetName val="Bang_20-255"/>
      <sheetName val="km22+267_96-km22+283_965"/>
      <sheetName val="km22+304_31-km22+344_315"/>
      <sheetName val="km22+460_92-km22+614_575"/>
      <sheetName val="km22+671_78-km22+713_325"/>
      <sheetName val="nhan_su5"/>
      <sheetName val="luong_cty5"/>
      <sheetName val="Dinh_ha_nha5"/>
      <sheetName val="_tuanM5"/>
      <sheetName val="[IBASE2_XLS_Tong_hop_Matduong5"/>
      <sheetName val="THU_T125"/>
      <sheetName val="CHI_T125"/>
      <sheetName val="THU_T115"/>
      <sheetName val="CHI_T115"/>
      <sheetName val="THU_T105"/>
      <sheetName val="CHI_T105"/>
      <sheetName val="THU_T95"/>
      <sheetName val="CHI_T95"/>
      <sheetName val="THU_T85"/>
      <sheetName val="CHI_T85"/>
      <sheetName val="THT_nam_045"/>
      <sheetName val="chi_phi_cap_tien5"/>
      <sheetName val="BC§_20015"/>
      <sheetName val="BBC§_20025"/>
      <sheetName val="TSC§_20015"/>
      <sheetName val="TSc®_20025"/>
      <sheetName val="BaTrieu-L_con5"/>
      <sheetName val="EDT_-_Ro5"/>
      <sheetName val="KHVô_XL5"/>
      <sheetName val="TD_khao_sat5"/>
      <sheetName val="[IBASE2_XLS}BHXH5"/>
      <sheetName val="chuong_phu5"/>
      <sheetName val="THANG7_5"/>
      <sheetName val="THANG_115"/>
      <sheetName val="THANG_125"/>
      <sheetName val="phuong_aL_15"/>
      <sheetName val="[IBASE2_XLS䁝BC6tT175"/>
      <sheetName val="Khac_DP5"/>
      <sheetName val="Khoi_than_5"/>
      <sheetName val="TK__TK5"/>
      <sheetName val="Thang_45"/>
      <sheetName val="HD_CTrinh15"/>
      <sheetName val="HD_benA5"/>
      <sheetName val="Theodoi_HD5"/>
      <sheetName val="Theodoi_HD_(2)5"/>
      <sheetName val="_GT_CPhi_tung_dot5"/>
      <sheetName val="Bang_can_doi_5"/>
      <sheetName val="De_Tai_Vhuc_Tap5"/>
      <sheetName val="02_15"/>
      <sheetName val="2_15"/>
      <sheetName val="2_35"/>
      <sheetName val="02_35"/>
      <sheetName val="B_015"/>
      <sheetName val="B_035"/>
      <sheetName val="D_135"/>
      <sheetName val="[IBASE2_XLS?TNHNoi5"/>
      <sheetName val="Tinh_hinh_cat_lang5"/>
      <sheetName val="Tinh_hinh_SX_phu5"/>
      <sheetName val="Tinh_hinh_do_xop5"/>
      <sheetName val="Cong_hop_2,0ࡸ2,04"/>
      <sheetName val="Sat_tron4"/>
      <sheetName val="(9_30)_IP4"/>
      <sheetName val="Cong_tron_D7'4"/>
      <sheetName val="2_744"/>
      <sheetName val="CN-QV_FG4"/>
      <sheetName val="CN-QV_RM4"/>
      <sheetName val="PHAV_R_M4"/>
      <sheetName val="PHAV_F_G4"/>
      <sheetName val="TOA_R_M4"/>
      <sheetName val="TOA_F_G4"/>
      <sheetName val="CVN_R_M4"/>
      <sheetName val="CVN_F_G4"/>
      <sheetName val="DENSO_R_M4"/>
      <sheetName val="DENSO_F_G4"/>
      <sheetName val="SATO_RM4"/>
      <sheetName val="SATO_F_G4"/>
      <sheetName val="Up_to_20022"/>
      <sheetName val="det_VP3"/>
      <sheetName val="det_hn3"/>
      <sheetName val="chi_Hieu3"/>
      <sheetName val="c_thoa3"/>
      <sheetName val="A_thanh_-_DL3"/>
      <sheetName val="A_Tuyen3"/>
      <sheetName val="A_Tien_-laphu3"/>
      <sheetName val="A_Thang-_laphu3"/>
      <sheetName val="A_Dong3"/>
      <sheetName val="27-7_NB3"/>
      <sheetName val="xn_53"/>
      <sheetName val="PKD_X203"/>
      <sheetName val="da_giay_SG3"/>
      <sheetName val="dagiay_XK3"/>
      <sheetName val="DK_Dong_xuan3"/>
      <sheetName val="chu_Ton3"/>
      <sheetName val="minh_tri3"/>
      <sheetName val="viet_huy3"/>
      <sheetName val="thanh_ha3"/>
      <sheetName val="O_Su3"/>
      <sheetName val="A_Ha-DL3"/>
      <sheetName val="Vinh_oanh3"/>
      <sheetName val="chi_Thuy3"/>
      <sheetName val="chu_Hong3"/>
      <sheetName val="thuy-_may3"/>
      <sheetName val="vu_yen3"/>
      <sheetName val="OPERATING_HEAD3"/>
      <sheetName val="31_12_013"/>
      <sheetName val="Tong_hop_xuat_kho_nvl3"/>
      <sheetName val="Xuat_kho3"/>
      <sheetName val="Tong_hop_so_lieu_tai_nhap_kho3"/>
      <sheetName val="tai_nhap_kho3"/>
      <sheetName val="Nhap_kho3"/>
      <sheetName val="Tong_ket_nhap_kho3"/>
      <sheetName val="Tong_ket3"/>
      <sheetName val="cac_ma_can_huy3"/>
      <sheetName val="Hang_hong3"/>
      <sheetName val="Tham_khao3"/>
      <sheetName val="hang_khong_co_packing3"/>
      <sheetName val="VtuHaTheSauTBABenThuy1_Ш2)3"/>
      <sheetName val="K252_K9и3"/>
      <sheetName val="nphuocb_43"/>
      <sheetName val="bcth_05-03"/>
      <sheetName val="ESTI_4"/>
      <sheetName val="THU_T73"/>
      <sheetName val="CHI_T73"/>
      <sheetName val="THU_T63"/>
      <sheetName val="CHI_T63"/>
      <sheetName val="THU_T53"/>
      <sheetName val="CHI_T53"/>
      <sheetName val="THU_T43"/>
      <sheetName val="CHI_T43"/>
      <sheetName val="THU_T33"/>
      <sheetName val="CHI_T33"/>
      <sheetName val="THU_T23"/>
      <sheetName val="CHI_T23"/>
      <sheetName val="THU_T15"/>
      <sheetName val="CHI_T15"/>
      <sheetName val="TB_Grouping3"/>
      <sheetName val="Balance_Sheet3"/>
      <sheetName val="CHITIET_VL-NC3"/>
      <sheetName val="DON_GIA3"/>
      <sheetName val="So_lieu3"/>
      <sheetName val="tt_chu_dong3"/>
      <sheetName val="Tinh_j+cvi3"/>
      <sheetName val="Tinh_MoP3"/>
      <sheetName val="giai_he_23"/>
      <sheetName val="ct_luong_3"/>
      <sheetName val="Nhap_6T3"/>
      <sheetName val="Ranking_data3"/>
      <sheetName val="GDMN_13"/>
      <sheetName val="May_khau3"/>
      <sheetName val="PXKT6Via_113"/>
      <sheetName val="PXKTLo_Thien_V_14A3"/>
      <sheetName val="V14_phu3"/>
      <sheetName val="Via_16_Lthien3"/>
      <sheetName val="mc_2006_&amp;_092"/>
      <sheetName val="mc_2006_&amp;_57_&amp;_092"/>
      <sheetName val="dongia_(2)2"/>
      <sheetName val="THPDMoi__(2)2"/>
      <sheetName val="t-h_HA_THE2"/>
      <sheetName val="CHITIET_VL-NC-TT_-1p2"/>
      <sheetName val="TONG_HOP_VL-NC_TT2"/>
      <sheetName val="TH_XL2"/>
      <sheetName val="TONGKE3p_2"/>
      <sheetName val="CHITIET_VL-NC-TT-3p2"/>
      <sheetName val="KPVC-BD_2"/>
      <sheetName val="Master_schedule2"/>
      <sheetName val="GDMN_22"/>
      <sheetName val="GDMN_32"/>
      <sheetName val="GDMN_42"/>
      <sheetName val="GDMN_52"/>
      <sheetName val="GDTH_12"/>
      <sheetName val="GDTH_22"/>
      <sheetName val="GDTH_32"/>
      <sheetName val="GDTH_42"/>
      <sheetName val="GDTH_52"/>
      <sheetName val="THCS_12"/>
      <sheetName val="THCS_22"/>
      <sheetName val="THCS_32"/>
      <sheetName val="THCS_42"/>
      <sheetName val="THCS_52"/>
      <sheetName val="THCS_62"/>
      <sheetName val="THPT_12"/>
      <sheetName val="THPT_22"/>
      <sheetName val="THPT_32"/>
      <sheetName val="THPT_42"/>
      <sheetName val="THPT_52"/>
      <sheetName val="THPT_62"/>
      <sheetName val="DH,CD,THCN_12"/>
      <sheetName val="DH,CD,THCN_22"/>
      <sheetName val="DH,CD,THCN_32"/>
      <sheetName val="GDKCQ_12"/>
      <sheetName val="GDKCQ_22"/>
      <sheetName val="_IBASE2_XLSѝTNHNoi3"/>
      <sheetName val="_IBASE2_XLS䁝BC6tT172"/>
      <sheetName val="BTHDT_TBA_x000a___THXL_DZcaothe"/>
      <sheetName val="_IBASE2_XLS}BHXH2"/>
      <sheetName val="_IBASE2_XLS_Tong_hop_Matduong2"/>
      <sheetName val="BTHDT_TBA_2"/>
      <sheetName val="DS_tong2"/>
      <sheetName val="CDSM_(2)2"/>
      <sheetName val="c"/>
      <sheetName val="Cost_Center_2"/>
      <sheetName val="Part_data2"/>
      <sheetName val="Vender_Data2"/>
      <sheetName val="CVden_ngoai_TCT_(1)4"/>
      <sheetName val="CV_den_ngoai_TCT_(2)4"/>
      <sheetName val="CV_den_ngoai_TCT_(3)4"/>
      <sheetName val="QDcua_TGD4"/>
      <sheetName val="QD_cua_HDQT4"/>
      <sheetName val="QD_cua_HDQT_(2)4"/>
      <sheetName val="CV_di_ngoai_tong4"/>
      <sheetName val="CV_di_ngoai_tong_(2)4"/>
      <sheetName val="To_trinh4"/>
      <sheetName val="Giao_nhiem_vu4"/>
      <sheetName val="QDcua_TGD_(2)4"/>
      <sheetName val="Thong_tu4"/>
      <sheetName val="CV_di_trong__tong4"/>
      <sheetName val="nghi_dinh-CP4"/>
      <sheetName val="CV_den_trong_tong4"/>
      <sheetName val="lapdat_TB_4"/>
      <sheetName val="TNghiªm_TB_4"/>
      <sheetName val="VËt_liÖu4"/>
      <sheetName val="Lap_®at_®iÖn4"/>
      <sheetName val="TNghiÖm_VL4"/>
      <sheetName val="th_4"/>
      <sheetName val="tien_luong4"/>
      <sheetName val="KHVt_4"/>
      <sheetName val="KHVt_XL4"/>
      <sheetName val="KHVt_XLT44"/>
      <sheetName val="142201-T1_4"/>
      <sheetName val="142201-T2-th_4"/>
      <sheetName val="142201-T3-th_4"/>
      <sheetName val="142201-T4-th__4"/>
      <sheetName val="Thep_be4"/>
      <sheetName val="Thep_than4"/>
      <sheetName val="Thep_xa_mu4"/>
      <sheetName val="_t54"/>
      <sheetName val="t_44"/>
      <sheetName val="_t3_4"/>
      <sheetName val="_TH3314"/>
      <sheetName val="_Minh_ha4"/>
      <sheetName val="_Ha_Tay4"/>
      <sheetName val="_Vinhphuc4"/>
      <sheetName val="_Nbinh4"/>
      <sheetName val="_QVinh4"/>
      <sheetName val="_TW14"/>
      <sheetName val="Kluong_phu4"/>
      <sheetName val="Lan_can4"/>
      <sheetName val="Ho_lan4"/>
      <sheetName val="Coc_tieu4"/>
      <sheetName val="Bien_bao4"/>
      <sheetName val="Op_mai_2744"/>
      <sheetName val="Op_mai_2754"/>
      <sheetName val="Op_mai_2764"/>
      <sheetName val="Op_mai_2774"/>
      <sheetName val="Op_mai_2784"/>
      <sheetName val="Op_mai_2794"/>
      <sheetName val="Op_mai_2804"/>
      <sheetName val="Op_mai_2814"/>
      <sheetName val="Op_mai_2824"/>
      <sheetName val="Op_mai_2834"/>
      <sheetName val="Op_mai_2844"/>
      <sheetName val="Op_mai4"/>
      <sheetName val="T_so_thay_doi4"/>
      <sheetName val="b_THchitietDZCT4"/>
      <sheetName val="b_THchitietTBA4"/>
      <sheetName val="Khao_sat4"/>
      <sheetName val="TT_khao_sat4"/>
      <sheetName val="T_K_H_T_T54"/>
      <sheetName val="T_K_T74"/>
      <sheetName val="TK_T64"/>
      <sheetName val="T_K_T54"/>
      <sheetName val="Bang_thong_ke_hang_ton4"/>
      <sheetName val="thong_ke_4"/>
      <sheetName val="T_KT044"/>
      <sheetName val="VtuHaTheSauTBABenThuy1_(2)4"/>
      <sheetName val="GIA_NUOC4"/>
      <sheetName val="GIA_DIEN_THOAI4"/>
      <sheetName val="GIA_DIEN4"/>
      <sheetName val="chiet_tinh_XD4"/>
      <sheetName val="Triet_T4"/>
      <sheetName val="Phan_tich_gia4"/>
      <sheetName val="pHAN_CONG4"/>
      <sheetName val="GIA_XD4"/>
      <sheetName val="CDSL_(2)4"/>
      <sheetName val="Km274_-_Km2754"/>
      <sheetName val="Km275_-_Km2764"/>
      <sheetName val="Km276_-_Km2774"/>
      <sheetName val="Km277_-_Km278_4"/>
      <sheetName val="Km278_-_Km2794"/>
      <sheetName val="Km279_-_Km2804"/>
      <sheetName val="Km280_-_Km2814"/>
      <sheetName val="Km281_-_Km2824"/>
      <sheetName val="Km282_-_Km2834"/>
      <sheetName val="Km283_-_Km2844"/>
      <sheetName val="Km284_-_Km2854"/>
      <sheetName val="Tong_hop_Matduong4"/>
      <sheetName val="Cong_D754"/>
      <sheetName val="Cong_D1004"/>
      <sheetName val="Cong_D1504"/>
      <sheetName val="Cong_2D1504"/>
      <sheetName val="Cong_ban_0,7x0,74"/>
      <sheetName val="Cong_ban_0,8x0,84"/>
      <sheetName val="Cong_ban_1x14"/>
      <sheetName val="Cong_ban_1x1,24"/>
      <sheetName val="Cong_ban_1,5x1,54"/>
      <sheetName val="Cong_ban_2x1,54"/>
      <sheetName val="Cong_ban_2x24"/>
      <sheetName val="Tong_hop4"/>
      <sheetName val="Tong_hop_(2)4"/>
      <sheetName val="Cong_cu4"/>
      <sheetName val="Cot_thep4"/>
      <sheetName val="Cong_tron_D754"/>
      <sheetName val="Cong_tron_D1004"/>
      <sheetName val="Cong_tron_D1504"/>
      <sheetName val="Cong_tron_2D1504"/>
      <sheetName val="Cong_ban_1,0x1,04"/>
      <sheetName val="Cong_ban_1,0x1,24"/>
      <sheetName val="Cong_hop_1,5x1,54"/>
      <sheetName val="Cong_hop_2,0x1,54"/>
      <sheetName val="Cong_hop_2,0x2,04"/>
      <sheetName val="TK_1124"/>
      <sheetName val="TK_1314"/>
      <sheetName val="TK_1414"/>
      <sheetName val="TK_1534"/>
      <sheetName val="TK_2114"/>
      <sheetName val="TK_2424"/>
      <sheetName val="TK_3344"/>
      <sheetName val="TK_5114"/>
      <sheetName val="TK_5154"/>
      <sheetName val="TK_9114"/>
      <sheetName val="Song_trai4"/>
      <sheetName val="Dinh+ha_nha4"/>
      <sheetName val="NG_k4"/>
      <sheetName val="Trich_Ngang4"/>
      <sheetName val="Danh_sach_Rieng4"/>
      <sheetName val="Dia_Diem_Thuc_Tap4"/>
      <sheetName val="De_Tai_Thuc_Tap4"/>
      <sheetName val="thkl_(2)4"/>
      <sheetName val="long_tec4"/>
      <sheetName val="KQKD02-2_(2)4"/>
      <sheetName val="KQKD-2_(2)4"/>
      <sheetName val="KQKD_thu20044"/>
      <sheetName val="F_ThanhTri4"/>
      <sheetName val="F_Gialam4"/>
      <sheetName val="TH_dam4"/>
      <sheetName val="SX_dam4"/>
      <sheetName val="LD_dam4"/>
      <sheetName val="Bang_gia_VL4"/>
      <sheetName val="Gia_NC4"/>
      <sheetName val="Gia_may4"/>
      <sheetName val="phan_tich_DG4"/>
      <sheetName val="gia_vat_lieu4"/>
      <sheetName val="gia_xe_may4"/>
      <sheetName val="gia_nhan_cong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Dancau-Q_Ninh4"/>
      <sheetName val="BaTrieu-L_son4"/>
      <sheetName val="HHVt_4"/>
      <sheetName val="Don_gia_CPM4"/>
      <sheetName val="Tong_Thieu_HD_cac_CT-20014"/>
      <sheetName val="VL_thieu_HD_-_20014"/>
      <sheetName val="Tong_thieu_HD_cac_CT_-_20024"/>
      <sheetName val="Lan_trai4"/>
      <sheetName val="Van_chuyen4"/>
      <sheetName val="HDong_VC4"/>
      <sheetName val="ThieuHD_nam_20014"/>
      <sheetName val="Bang_TH4"/>
      <sheetName val="Tong_Chinh4"/>
      <sheetName val="Tay_ninh4"/>
      <sheetName val="A_Duc4"/>
      <sheetName val="giai_thich4"/>
      <sheetName val="DT_-_Ro4"/>
      <sheetName val="TH_-_Ro_4"/>
      <sheetName val="GDT_-_Ro4"/>
      <sheetName val="DT_-_TB4"/>
      <sheetName val="TH_-_TB4"/>
      <sheetName val="GDT_-_TB4"/>
      <sheetName val="DT_-_NT4"/>
      <sheetName val="TH_-_NT4"/>
      <sheetName val="GDT_-_NT4"/>
      <sheetName val="Co~g_hop_1,5x1,54"/>
      <sheetName val="SCT_Cong_trinh4"/>
      <sheetName val="06-2003_(2)4"/>
      <sheetName val="CDPS_6tc4"/>
      <sheetName val="SCT_Nha_thau4"/>
      <sheetName val="socai2003_(6tc)dp4"/>
      <sheetName val="socai2003_(6tc)4"/>
      <sheetName val="CDPS_6tc_(2)4"/>
      <sheetName val="TH_du_toan_4"/>
      <sheetName val="Du_toan_4"/>
      <sheetName val="C_Tinh4"/>
      <sheetName val="Xaylap_4"/>
      <sheetName val="Nhan_cong4"/>
      <sheetName val="So_sanh4"/>
      <sheetName val="Coc_64"/>
      <sheetName val="Deo_nai4"/>
      <sheetName val="CKD_than4"/>
      <sheetName val="CTT_Thong_nhat4"/>
      <sheetName val="CTT_Nui_beo4"/>
      <sheetName val="CTT_cao_son4"/>
      <sheetName val="CTT_Khe_cham4"/>
      <sheetName val="XNxlva_sxthanKCII4"/>
      <sheetName val="Cam_Y_ut_KC4"/>
      <sheetName val="CTxay_lap_mo_CP4"/>
      <sheetName val="CTdo_luong_GDSP4"/>
      <sheetName val="Dong_bac4"/>
      <sheetName val="Cac_cang_UT_mua_than_Dong_bac4"/>
      <sheetName val="cua_hang_vtu4"/>
      <sheetName val="Khach_hang_le_4"/>
      <sheetName val="nhat_ky_54"/>
      <sheetName val="cac_cong_ty_van_tai4"/>
      <sheetName val="T03_-_034"/>
      <sheetName val="THL_T034"/>
      <sheetName val="TTBC_T034"/>
      <sheetName val="Luong_noi_Bo_-_T34"/>
      <sheetName val="Tong_hop_-_T34"/>
      <sheetName val="Thuong_Quy_34"/>
      <sheetName val="Phu_cap_trach_nhiem4"/>
      <sheetName val="CV_di_trong__dong4"/>
      <sheetName val="BC_TH_CK_(2)4"/>
      <sheetName val="BC_TH_CK4"/>
      <sheetName val="BC6tT19_food4"/>
      <sheetName val="BC6tT18_-_Food4"/>
      <sheetName val="BCCK_44"/>
      <sheetName val="BCFood-_T164"/>
      <sheetName val="BCFood-_T154"/>
      <sheetName val="BCFood-_T144"/>
      <sheetName val="BCFood-_T134"/>
      <sheetName val="TH_CK24"/>
      <sheetName val="BC6tT52_(3)4"/>
      <sheetName val="BC6tT52_(2)4"/>
      <sheetName val="TCK_124"/>
      <sheetName val="Tong_CK4"/>
      <sheetName val="DOANH_SO4"/>
      <sheetName val="BD-SINH_VIEN4"/>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IBASE2_XLSѝTNHNoi4"/>
      <sheetName val="Nhap_lieu4"/>
      <sheetName val="Luu_goc3"/>
      <sheetName val="km22+93_86-km22+121_863"/>
      <sheetName val="km22+177_14-km22+205_643"/>
      <sheetName val="Bang_20-253"/>
      <sheetName val="km22+267_96-km22+283_963"/>
      <sheetName val="km22+304_31-km22+344_313"/>
      <sheetName val="km22+460_92-km22+614_573"/>
      <sheetName val="km22+671_78-km22+713_323"/>
      <sheetName val="nhan_su3"/>
      <sheetName val="luong_cty3"/>
      <sheetName val="Dinh_ha_nha3"/>
      <sheetName val="_tuanM3"/>
      <sheetName val="[IBASE2_XLS_Tong_hop_Matduong3"/>
      <sheetName val="THU_T123"/>
      <sheetName val="CHI_T123"/>
      <sheetName val="THU_T113"/>
      <sheetName val="CHI_T113"/>
      <sheetName val="THU_T103"/>
      <sheetName val="CHI_T103"/>
      <sheetName val="THU_T93"/>
      <sheetName val="CHI_T93"/>
      <sheetName val="THU_T83"/>
      <sheetName val="CHI_T83"/>
      <sheetName val="THT_nam_043"/>
      <sheetName val="chi_phi_cap_tien3"/>
      <sheetName val="BC§_20013"/>
      <sheetName val="BBC§_20023"/>
      <sheetName val="TSC§_20013"/>
      <sheetName val="TSc®_20023"/>
      <sheetName val="BaTrieu-L_con3"/>
      <sheetName val="EDT_-_Ro3"/>
      <sheetName val="KHVô_XL3"/>
      <sheetName val="TD_khao_sat3"/>
      <sheetName val="[IBASE2_XLS}BHXH3"/>
      <sheetName val="chuong_phu3"/>
      <sheetName val="THANG7_3"/>
      <sheetName val="THANG_113"/>
      <sheetName val="THANG_123"/>
      <sheetName val="phuong_aL_13"/>
      <sheetName val="[IBASE2_XLS䁝BC6tT173"/>
      <sheetName val="Khac_DP3"/>
      <sheetName val="Khoi_than_3"/>
      <sheetName val="TK__TK3"/>
      <sheetName val="Thang_43"/>
      <sheetName val="HD_CTrinh13"/>
      <sheetName val="HD_benA3"/>
      <sheetName val="Theodoi_HD3"/>
      <sheetName val="Theodoi_HD_(2)3"/>
      <sheetName val="_GT_CPhi_tung_dot3"/>
      <sheetName val="Bang_can_doi_3"/>
      <sheetName val="De_Tai_Vhuc_Tap3"/>
      <sheetName val="02_13"/>
      <sheetName val="2_13"/>
      <sheetName val="2_33"/>
      <sheetName val="02_33"/>
      <sheetName val="B_013"/>
      <sheetName val="B_033"/>
      <sheetName val="D_133"/>
      <sheetName val="[IBASE2_XLS?TNHNoi3"/>
      <sheetName val="Tinh_hinh_cat_lang3"/>
      <sheetName val="Tinh_hinh_SX_phu3"/>
      <sheetName val="Tinh_hinh_do_xop3"/>
      <sheetName val="Sat_tron2"/>
      <sheetName val="(9_30)_IP2"/>
      <sheetName val="Cong_tron_D7'2"/>
      <sheetName val="2_742"/>
      <sheetName val="CN-QV_FG2"/>
      <sheetName val="CN-QV_RM2"/>
      <sheetName val="PHAV_R_M2"/>
      <sheetName val="PHAV_F_G2"/>
      <sheetName val="TOA_R_M2"/>
      <sheetName val="TOA_F_G2"/>
      <sheetName val="CVN_R_M2"/>
      <sheetName val="CVN_F_G2"/>
      <sheetName val="DENSO_R_M2"/>
      <sheetName val="DENSO_F_G2"/>
      <sheetName val="SATO_RM2"/>
      <sheetName val="SATO_F_G2"/>
      <sheetName val="Up_to_2002"/>
      <sheetName val="A_Thang-_laphu1"/>
      <sheetName val="A_Dong1"/>
      <sheetName val="27-7_NB1"/>
      <sheetName val="xn_51"/>
      <sheetName val="PKD_X201"/>
      <sheetName val="da_giay_SG1"/>
      <sheetName val="dagiay_XK1"/>
      <sheetName val="DK_Dong_xuan1"/>
      <sheetName val="chu_Ton1"/>
      <sheetName val="minh_tri1"/>
      <sheetName val="viet_huy1"/>
      <sheetName val="thanh_ha1"/>
      <sheetName val="O_Su1"/>
      <sheetName val="A_Ha-DL1"/>
      <sheetName val="Vinh_oanh1"/>
      <sheetName val="chi_Thuy1"/>
      <sheetName val="chu_Hong1"/>
      <sheetName val="thuy-_may1"/>
      <sheetName val="vu_yen1"/>
      <sheetName val="OPERATING_HEAD1"/>
      <sheetName val="31_12_011"/>
      <sheetName val="Tong_hop_xuat_kho_nvl1"/>
      <sheetName val="Xuat_kho1"/>
      <sheetName val="Tong_hop_so_lieu_tai_nhap_kho1"/>
      <sheetName val="tai_nhap_kho1"/>
      <sheetName val="Nhap_kho1"/>
      <sheetName val="Tong_ket_nhap_kho1"/>
      <sheetName val="Tong_ket1"/>
      <sheetName val="cac_ma_can_huy1"/>
      <sheetName val="Hang_hong1"/>
      <sheetName val="Tham_khao1"/>
      <sheetName val="hang_khong_co_packing1"/>
      <sheetName val="VtuHaTheSauTBABenThuy1_Ш2)1"/>
      <sheetName val="K252_K9и1"/>
      <sheetName val="nphuocb_41"/>
      <sheetName val="bcth_05-01"/>
      <sheetName val="ESTI_2"/>
      <sheetName val="THU_T71"/>
      <sheetName val="CHI_T71"/>
      <sheetName val="THU_T61"/>
      <sheetName val="CHI_T61"/>
      <sheetName val="THU_T51"/>
      <sheetName val="CHI_T51"/>
      <sheetName val="THU_T41"/>
      <sheetName val="CHI_T41"/>
      <sheetName val="THU_T31"/>
      <sheetName val="CHI_T31"/>
      <sheetName val="THU_T21"/>
      <sheetName val="CHI_T21"/>
      <sheetName val="THU_T13"/>
      <sheetName val="CHI_T13"/>
      <sheetName val="TB_Grouping1"/>
      <sheetName val="Balance_Sheet1"/>
      <sheetName val="CHITIET_VL-NC1"/>
      <sheetName val="DON_GIA1"/>
      <sheetName val="So_lieu1"/>
      <sheetName val="tt_chu_dong1"/>
      <sheetName val="Tinh_j+cvi1"/>
      <sheetName val="Tinh_MoP1"/>
      <sheetName val="giai_he_21"/>
      <sheetName val="ct_luong_1"/>
      <sheetName val="Nhap_6T1"/>
      <sheetName val="Ranking_data1"/>
      <sheetName val="GDMN_11"/>
      <sheetName val="May_khau1"/>
      <sheetName val="PXKT6Via_111"/>
      <sheetName val="PXKTLo_Thien_V_14A1"/>
      <sheetName val="V14_phu1"/>
      <sheetName val="Via_16_Lthien1"/>
      <sheetName val="mc_2006_&amp;_09"/>
      <sheetName val="mc_2006_&amp;_57_&amp;_09"/>
      <sheetName val="dongia_(2)"/>
      <sheetName val="THPDMoi__(2)"/>
      <sheetName val="t-h_HA_THE"/>
      <sheetName val="CHITIET_VL-NC-TT_-1p"/>
      <sheetName val="TONG_HOP_VL-NC_TT"/>
      <sheetName val="TH_XL"/>
      <sheetName val="TONGKE3p_"/>
      <sheetName val="CHITIET_VL-NC-TT-3p"/>
      <sheetName val="KPVC-BD_"/>
      <sheetName val="Master_schedule"/>
      <sheetName val="_IBASE2_XLSѝTNHNoi1"/>
      <sheetName val="_IBASE2_XLS䁝BC6tT17"/>
      <sheetName val="_IBASE2_XLS}BHXH"/>
      <sheetName val="_IBASE2_XLS_Tong_hop_Matduong"/>
      <sheetName val="BTHDT_TBA_"/>
      <sheetName val="DS_tong"/>
      <sheetName val="Cost_Center_"/>
      <sheetName val="Part_data"/>
      <sheetName val="Vender_Data"/>
      <sheetName val="CVden_ngoai_TCT_(1)5"/>
      <sheetName val="CV_den_ngoai_TCT_(2)5"/>
      <sheetName val="CV_den_ngoai_TCT_(3)5"/>
      <sheetName val="QDcua_TGD5"/>
      <sheetName val="QD_cua_HDQT5"/>
      <sheetName val="QD_cua_HDQT_(2)5"/>
      <sheetName val="CV_di_ngoai_tong5"/>
      <sheetName val="CV_di_ngoai_tong_(2)5"/>
      <sheetName val="To_trinh5"/>
      <sheetName val="Giao_nhiem_vu5"/>
      <sheetName val="QDcua_TGD_(2)5"/>
      <sheetName val="Thong_tu5"/>
      <sheetName val="CV_di_trong__tong5"/>
      <sheetName val="nghi_dinh-CP5"/>
      <sheetName val="CV_den_trong_tong5"/>
      <sheetName val="lapdat_TB_5"/>
      <sheetName val="TNghiªm_TB_5"/>
      <sheetName val="VËt_liÖu5"/>
      <sheetName val="Lap_®at_®iÖn5"/>
      <sheetName val="TNghiÖm_VL5"/>
      <sheetName val="th_5"/>
      <sheetName val="tien_luong5"/>
      <sheetName val="KHVt_5"/>
      <sheetName val="KHVt_XL5"/>
      <sheetName val="KHVt_XLT45"/>
      <sheetName val="142201-T1_5"/>
      <sheetName val="142201-T2-th_5"/>
      <sheetName val="142201-T3-th_5"/>
      <sheetName val="142201-T4-th__5"/>
      <sheetName val="Thep_be5"/>
      <sheetName val="Thep_than5"/>
      <sheetName val="Thep_xa_mu5"/>
      <sheetName val="_t55"/>
      <sheetName val="t_45"/>
      <sheetName val="_t3_5"/>
      <sheetName val="_TH3315"/>
      <sheetName val="_Minh_ha5"/>
      <sheetName val="_Ha_Tay5"/>
      <sheetName val="_Vinhphuc5"/>
      <sheetName val="_Nbinh5"/>
      <sheetName val="_QVinh5"/>
      <sheetName val="_TW15"/>
      <sheetName val="Kluong_phu5"/>
      <sheetName val="Lan_can5"/>
      <sheetName val="Ho_lan5"/>
      <sheetName val="Coc_tieu5"/>
      <sheetName val="Bien_bao5"/>
      <sheetName val="Op_mai_2745"/>
      <sheetName val="Op_mai_2755"/>
      <sheetName val="Op_mai_2765"/>
      <sheetName val="Op_mai_2775"/>
      <sheetName val="Op_mai_2785"/>
      <sheetName val="Op_mai_2795"/>
      <sheetName val="Op_mai_2805"/>
      <sheetName val="Op_mai_2815"/>
      <sheetName val="Op_mai_2825"/>
      <sheetName val="Op_mai_2835"/>
      <sheetName val="Op_mai_2845"/>
      <sheetName val="Op_mai5"/>
      <sheetName val="T_so_thay_doi5"/>
      <sheetName val="b_THchitietDZCT5"/>
      <sheetName val="b_THchitietTBA5"/>
      <sheetName val="Khao_sat5"/>
      <sheetName val="TT_khao_sat5"/>
      <sheetName val="T_K_H_T_T55"/>
      <sheetName val="T_K_T75"/>
      <sheetName val="TK_T65"/>
      <sheetName val="T_K_T55"/>
      <sheetName val="Bang_thong_ke_hang_ton5"/>
      <sheetName val="thong_ke_5"/>
      <sheetName val="T_KT045"/>
      <sheetName val="VtuHaTheSauTBABenThuy1_(2)5"/>
      <sheetName val="GIA_NUOC5"/>
      <sheetName val="GIA_DIEN_THOAI5"/>
      <sheetName val="GIA_DIEN5"/>
      <sheetName val="chiet_tinh_XD5"/>
      <sheetName val="Triet_T5"/>
      <sheetName val="Phan_tich_gia5"/>
      <sheetName val="pHAN_CONG5"/>
      <sheetName val="GIA_XD5"/>
      <sheetName val="CDSL_(2)5"/>
      <sheetName val="Km274_-_Km2755"/>
      <sheetName val="Km275_-_Km2765"/>
      <sheetName val="Km276_-_Km2775"/>
      <sheetName val="Km277_-_Km278_5"/>
      <sheetName val="Km278_-_Km2795"/>
      <sheetName val="Km279_-_Km2805"/>
      <sheetName val="Km280_-_Km2815"/>
      <sheetName val="Km281_-_Km2825"/>
      <sheetName val="Km282_-_Km2835"/>
      <sheetName val="Km283_-_Km2845"/>
      <sheetName val="Km284_-_Km2855"/>
      <sheetName val="Tong_hop_Matduong5"/>
      <sheetName val="Cong_D755"/>
      <sheetName val="Cong_D1005"/>
      <sheetName val="Cong_D1505"/>
      <sheetName val="Cong_2D1505"/>
      <sheetName val="Cong_ban_0,7x0,75"/>
      <sheetName val="Cong_ban_0,8x0,85"/>
      <sheetName val="Cong_ban_1x15"/>
      <sheetName val="Cong_ban_1x1,25"/>
      <sheetName val="Cong_ban_1,5x1,55"/>
      <sheetName val="Cong_ban_2x1,55"/>
      <sheetName val="Cong_ban_2x25"/>
      <sheetName val="Tong_hop5"/>
      <sheetName val="Tong_hop_(2)5"/>
      <sheetName val="Cong_cu5"/>
      <sheetName val="Cot_thep5"/>
      <sheetName val="Cong_tron_D755"/>
      <sheetName val="Cong_tron_D1005"/>
      <sheetName val="Cong_tron_D1505"/>
      <sheetName val="Cong_tron_2D1505"/>
      <sheetName val="Cong_ban_1,0x1,05"/>
      <sheetName val="Cong_ban_1,0x1,25"/>
      <sheetName val="Cong_hop_1,5x1,55"/>
      <sheetName val="Cong_hop_2,0x1,55"/>
      <sheetName val="Cong_hop_2,0x2,05"/>
      <sheetName val="TK_1125"/>
      <sheetName val="TK_1315"/>
      <sheetName val="TK_1415"/>
      <sheetName val="TK_1535"/>
      <sheetName val="TK_2115"/>
      <sheetName val="TK_2425"/>
      <sheetName val="TK_3345"/>
      <sheetName val="TK_5115"/>
      <sheetName val="TK_5155"/>
      <sheetName val="TK_9115"/>
      <sheetName val="Song_trai5"/>
      <sheetName val="Dinh+ha_nha5"/>
      <sheetName val="NG_k5"/>
      <sheetName val="Trich_Ngang5"/>
      <sheetName val="Danh_sach_Rieng5"/>
      <sheetName val="Dia_Diem_Thuc_Tap5"/>
      <sheetName val="De_Tai_Thuc_Tap5"/>
      <sheetName val="thkl_(2)5"/>
      <sheetName val="long_tec5"/>
      <sheetName val="KQKD02-2_(2)5"/>
      <sheetName val="KQKD-2_(2)5"/>
      <sheetName val="KQKD_thu20045"/>
      <sheetName val="tô_rôiDY4"/>
      <sheetName val="F_ThanhTri5"/>
      <sheetName val="F_Gialam5"/>
      <sheetName val="TH_dam5"/>
      <sheetName val="SX_dam5"/>
      <sheetName val="LD_dam5"/>
      <sheetName val="Bang_gia_VL5"/>
      <sheetName val="Gia_NC5"/>
      <sheetName val="Gia_may5"/>
      <sheetName val="phan_tich_DG5"/>
      <sheetName val="gia_vat_lieu5"/>
      <sheetName val="gia_xe_may5"/>
      <sheetName val="gia_nhan_cong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Dancau-Q_Ninh5"/>
      <sheetName val="BaTrieu-L_son5"/>
      <sheetName val="HHVt_5"/>
      <sheetName val="Don_gia_CPM5"/>
      <sheetName val="Tong_Thieu_HD_cac_CT-20015"/>
      <sheetName val="VL_thieu_HD_-_20015"/>
      <sheetName val="Tong_thieu_HD_cac_CT_-_20025"/>
      <sheetName val="Lan_trai5"/>
      <sheetName val="Van_chuyen5"/>
      <sheetName val="HDong_VC5"/>
      <sheetName val="ThieuHD_nam_20015"/>
      <sheetName val="Bang_TH5"/>
      <sheetName val="Tong_Chinh5"/>
      <sheetName val="Tay_ninh5"/>
      <sheetName val="A_Duc5"/>
      <sheetName val="giai_thich5"/>
      <sheetName val="DT_-_Ro5"/>
      <sheetName val="TH_-_Ro_5"/>
      <sheetName val="GDT_-_Ro5"/>
      <sheetName val="DT_-_TB5"/>
      <sheetName val="TH_-_TB5"/>
      <sheetName val="GDT_-_TB5"/>
      <sheetName val="DT_-_NT5"/>
      <sheetName val="TH_-_NT5"/>
      <sheetName val="GDT_-_NT5"/>
      <sheetName val="Co~g_hop_1,5x1,55"/>
      <sheetName val="SCT_Cong_trinh5"/>
      <sheetName val="06-2003_(2)5"/>
      <sheetName val="CDPS_6tc5"/>
      <sheetName val="SCT_Nha_thau5"/>
      <sheetName val="socai2003_(6tc)dp5"/>
      <sheetName val="socai2003_(6tc)5"/>
      <sheetName val="CDPS_6tc_(2)5"/>
      <sheetName val="TH_du_toan_5"/>
      <sheetName val="Du_toan_5"/>
      <sheetName val="C_Tinh5"/>
      <sheetName val="Xaylap_5"/>
      <sheetName val="Nhan_cong5"/>
      <sheetName val="Heso_3-2004_(3)4"/>
      <sheetName val="Luong_(2)4"/>
      <sheetName val="heso_T34"/>
      <sheetName val="heso_T44"/>
      <sheetName val="heso_T54"/>
      <sheetName val="Heso_T64"/>
      <sheetName val="Heso_T74"/>
      <sheetName val="Heso_T84"/>
      <sheetName val="Heso_T94"/>
      <sheetName val="Heso_2-20044"/>
      <sheetName val="Heso_3-20044"/>
      <sheetName val="Heso_3-2004_(2)4"/>
      <sheetName val="So_sanh5"/>
      <sheetName val="Coc_65"/>
      <sheetName val="Deo_nai5"/>
      <sheetName val="CKD_than5"/>
      <sheetName val="CTT_Thong_nhat5"/>
      <sheetName val="CTT_Nui_beo5"/>
      <sheetName val="CTT_cao_son5"/>
      <sheetName val="CTT_Khe_cham5"/>
      <sheetName val="XNxlva_sxthanKCII5"/>
      <sheetName val="Cam_Y_ut_KC5"/>
      <sheetName val="CTxay_lap_mo_CP5"/>
      <sheetName val="CTdo_luong_GDSP5"/>
      <sheetName val="Dong_bac5"/>
      <sheetName val="Cac_cang_UT_mua_than_Dong_bac5"/>
      <sheetName val="cua_hang_vtu5"/>
      <sheetName val="Khach_hang_le_5"/>
      <sheetName val="nhat_ky_55"/>
      <sheetName val="cac_cong_ty_van_tai5"/>
      <sheetName val="T03_-_035"/>
      <sheetName val="THL_T035"/>
      <sheetName val="TTBC_T035"/>
      <sheetName val="Luong_noi_Bo_-_T35"/>
      <sheetName val="Tong_hop_-_T35"/>
      <sheetName val="Thuong_Quy_35"/>
      <sheetName val="Phu_cap_trach_nhiem5"/>
      <sheetName val="CV_di_trong__dong5"/>
      <sheetName val="BC_TH_CK_(2)5"/>
      <sheetName val="BC_TH_CK5"/>
      <sheetName val="BC6tT19_food5"/>
      <sheetName val="BC6tT18_-_Food5"/>
      <sheetName val="BCCK_45"/>
      <sheetName val="BCFood-_T165"/>
      <sheetName val="BCFood-_T155"/>
      <sheetName val="BCFood-_T145"/>
      <sheetName val="BCFood-_T135"/>
      <sheetName val="TH_CK25"/>
      <sheetName val="BC6tT52_(3)5"/>
      <sheetName val="BC6tT52_(2)5"/>
      <sheetName val="TCK_125"/>
      <sheetName val="Tong_CK5"/>
      <sheetName val="DOANH_SO5"/>
      <sheetName val="BD-SINH_VIEN5"/>
      <sheetName val="Co_quan_TCT5"/>
      <sheetName val="BOT_(PA_chon)5"/>
      <sheetName val="Yaly_&amp;_Ri_Ninh5"/>
      <sheetName val="Thuy_dien_Na_Loi5"/>
      <sheetName val="bang_so_sanh_tong_hop5"/>
      <sheetName val="bang_so_sanh_tong_hop_(ty_le)5"/>
      <sheetName val="thu_nhap_binh_quan_(2)5"/>
      <sheetName val="dang_huong5"/>
      <sheetName val="phuong_an_15"/>
      <sheetName val="phuong_an_1_(2)5"/>
      <sheetName val="phuong_an25"/>
      <sheetName val="tong_hop_BQ5"/>
      <sheetName val="tong_hop_BQ-15"/>
      <sheetName val="phuong_an_chon5"/>
      <sheetName val="bang_so_sanh_tong_hop_(_PA_cho4"/>
      <sheetName val="dang_ap_dung4"/>
      <sheetName val="bang_tong_hop_(dang_huong)4"/>
      <sheetName val="bcth_05-044"/>
      <sheetName val="baocao_05-044"/>
      <sheetName val="ql_(2)4"/>
      <sheetName val="CT_034"/>
      <sheetName val="TH_034"/>
      <sheetName val="_KQTH_quy_hoach_1354"/>
      <sheetName val="Bao_cao_KQTH_quy_hoach_1354"/>
      <sheetName val="[IBASE2_XLSѝTNHNoi5"/>
      <sheetName val="Nhap_lieu5"/>
      <sheetName val="Tien_dien4"/>
      <sheetName val="Thue_GTGT4"/>
      <sheetName val="Luu_goc4"/>
      <sheetName val="km22+93_86-km22+121_864"/>
      <sheetName val="km22+177_14-km22+205_644"/>
      <sheetName val="Bang_20-254"/>
      <sheetName val="km22+267_96-km22+283_964"/>
      <sheetName val="km22+304_31-km22+344_314"/>
      <sheetName val="km22+460_92-km22+614_574"/>
      <sheetName val="km22+671_78-km22+713_324"/>
      <sheetName val="nhan_su4"/>
      <sheetName val="luong_cty4"/>
      <sheetName val="Dinh_ha_nha4"/>
      <sheetName val="_tuanM4"/>
      <sheetName val="[IBASE2_XLS_Tong_hop_Matduong4"/>
      <sheetName val="THU_T124"/>
      <sheetName val="CHI_T124"/>
      <sheetName val="THU_T114"/>
      <sheetName val="CHI_T114"/>
      <sheetName val="THU_T104"/>
      <sheetName val="CHI_T104"/>
      <sheetName val="THU_T94"/>
      <sheetName val="CHI_T94"/>
      <sheetName val="THU_T84"/>
      <sheetName val="CHI_T84"/>
      <sheetName val="THT_nam_044"/>
      <sheetName val="chi_phi_cap_tien4"/>
      <sheetName val="BC§_20014"/>
      <sheetName val="BBC§_20024"/>
      <sheetName val="TSC§_20014"/>
      <sheetName val="TSc®_20024"/>
      <sheetName val="BaTrieu-L_con4"/>
      <sheetName val="EDT_-_Ro4"/>
      <sheetName val="KHVô_XL4"/>
      <sheetName val="TD_khao_sat4"/>
      <sheetName val="[IBASE2_XLS}BHXH4"/>
      <sheetName val="chuong_phu4"/>
      <sheetName val="THANG7_4"/>
      <sheetName val="THANG_114"/>
      <sheetName val="THANG_124"/>
      <sheetName val="phuong_aL_14"/>
      <sheetName val="[IBASE2_XLS䁝BC6tT174"/>
      <sheetName val="Khac_DP4"/>
      <sheetName val="Khoi_than_4"/>
      <sheetName val="TK__TK4"/>
      <sheetName val="Thang_44"/>
      <sheetName val="HD_CTrinh14"/>
      <sheetName val="HD_benA4"/>
      <sheetName val="Theodoi_HD4"/>
      <sheetName val="Theodoi_HD_(2)4"/>
      <sheetName val="_GT_CPhi_tung_dot4"/>
      <sheetName val="Bang_can_doi_4"/>
      <sheetName val="De_Tai_Vhuc_Tap4"/>
      <sheetName val="02_14"/>
      <sheetName val="2_14"/>
      <sheetName val="2_34"/>
      <sheetName val="02_34"/>
      <sheetName val="B_014"/>
      <sheetName val="B_034"/>
      <sheetName val="D_134"/>
      <sheetName val="[IBASE2_XLS?TNHNoi4"/>
      <sheetName val="Tinh_hinh_cat_lang4"/>
      <sheetName val="Tinh_hinh_SX_phu4"/>
      <sheetName val="Tinh_hinh_do_xop4"/>
      <sheetName val="Cong_hop_2,0ࡸ2,03"/>
      <sheetName val="Sat_tron3"/>
      <sheetName val="(9_30)_IP3"/>
      <sheetName val="Cong_tron_D7'3"/>
      <sheetName val="2_743"/>
      <sheetName val="CN-QV_FG3"/>
      <sheetName val="CN-QV_RM3"/>
      <sheetName val="PHAV_R_M3"/>
      <sheetName val="PHAV_F_G3"/>
      <sheetName val="TOA_R_M3"/>
      <sheetName val="TOA_F_G3"/>
      <sheetName val="CVN_R_M3"/>
      <sheetName val="CVN_F_G3"/>
      <sheetName val="DENSO_R_M3"/>
      <sheetName val="DENSO_F_G3"/>
      <sheetName val="SATO_RM3"/>
      <sheetName val="SATO_F_G3"/>
      <sheetName val="Up_to_20021"/>
      <sheetName val="det_VP2"/>
      <sheetName val="det_hn2"/>
      <sheetName val="chi_Hieu2"/>
      <sheetName val="c_thoa2"/>
      <sheetName val="A_thanh_-_DL2"/>
      <sheetName val="A_Tuyen2"/>
      <sheetName val="A_Tien_-laphu2"/>
      <sheetName val="A_Thang-_laphu2"/>
      <sheetName val="A_Dong2"/>
      <sheetName val="27-7_NB2"/>
      <sheetName val="xn_52"/>
      <sheetName val="PKD_X202"/>
      <sheetName val="da_giay_SG2"/>
      <sheetName val="dagiay_XK2"/>
      <sheetName val="DK_Dong_xuan2"/>
      <sheetName val="chu_Ton2"/>
      <sheetName val="minh_tri2"/>
      <sheetName val="viet_huy2"/>
      <sheetName val="thanh_ha2"/>
      <sheetName val="O_Su2"/>
      <sheetName val="A_Ha-DL2"/>
      <sheetName val="Vinh_oanh2"/>
      <sheetName val="chi_Thuy2"/>
      <sheetName val="chu_Hong2"/>
      <sheetName val="thuy-_may2"/>
      <sheetName val="vu_yen2"/>
      <sheetName val="OPERATING_HEAD2"/>
      <sheetName val="31_12_012"/>
      <sheetName val="Tong_hop_xuat_kho_nvl2"/>
      <sheetName val="Xuat_kho2"/>
      <sheetName val="Tong_hop_so_lieu_tai_nhap_kho2"/>
      <sheetName val="tai_nhap_kho2"/>
      <sheetName val="Nhap_kho2"/>
      <sheetName val="Tong_ket_nhap_kho2"/>
      <sheetName val="Tong_ket2"/>
      <sheetName val="cac_ma_can_huy2"/>
      <sheetName val="Hang_hong2"/>
      <sheetName val="Tham_khao2"/>
      <sheetName val="hang_khong_co_packing2"/>
      <sheetName val="VtuHaTheSauTBABenThuy1_Ш2)2"/>
      <sheetName val="K252_K9и2"/>
      <sheetName val="nphuocb_42"/>
      <sheetName val="bcth_05-02"/>
      <sheetName val="ESTI_3"/>
      <sheetName val="THU_T72"/>
      <sheetName val="CHI_T72"/>
      <sheetName val="THU_T62"/>
      <sheetName val="CHI_T62"/>
      <sheetName val="THU_T52"/>
      <sheetName val="CHI_T52"/>
      <sheetName val="THU_T42"/>
      <sheetName val="CHI_T42"/>
      <sheetName val="THU_T32"/>
      <sheetName val="CHI_T32"/>
      <sheetName val="THU_T22"/>
      <sheetName val="CHI_T22"/>
      <sheetName val="THU_T14"/>
      <sheetName val="CHI_T14"/>
      <sheetName val="TB_Grouping2"/>
      <sheetName val="Balance_Sheet2"/>
      <sheetName val="CHITIET_VL-NC2"/>
      <sheetName val="DON_GIA2"/>
      <sheetName val="So_lieu2"/>
      <sheetName val="tt_chu_dong2"/>
      <sheetName val="Tinh_j+cvi2"/>
      <sheetName val="Tinh_MoP2"/>
      <sheetName val="giai_he_22"/>
      <sheetName val="ct_luong_2"/>
      <sheetName val="Nhap_6T2"/>
      <sheetName val="Ranking_data2"/>
      <sheetName val="GDMN_12"/>
      <sheetName val="May_khau2"/>
      <sheetName val="PXKT6Via_112"/>
      <sheetName val="PXKTLo_Thien_V_14A2"/>
      <sheetName val="V14_phu2"/>
      <sheetName val="Via_16_Lthien2"/>
      <sheetName val="mc_2006_&amp;_091"/>
      <sheetName val="mc_2006_&amp;_57_&amp;_091"/>
      <sheetName val="dongia_(2)1"/>
      <sheetName val="THPDMoi__(2)1"/>
      <sheetName val="t-h_HA_THE1"/>
      <sheetName val="CHITIET_VL-NC-TT_-1p1"/>
      <sheetName val="TONG_HOP_VL-NC_TT1"/>
      <sheetName val="TH_XL1"/>
      <sheetName val="TONGKE3p_1"/>
      <sheetName val="CHITIET_VL-NC-TT-3p1"/>
      <sheetName val="KPVC-BD_1"/>
      <sheetName val="Master_schedule1"/>
      <sheetName val="GDMN_21"/>
      <sheetName val="GDMN_31"/>
      <sheetName val="GDMN_41"/>
      <sheetName val="GDMN_51"/>
      <sheetName val="GDTH_11"/>
      <sheetName val="GDTH_21"/>
      <sheetName val="GDTH_31"/>
      <sheetName val="GDTH_41"/>
      <sheetName val="GDTH_51"/>
      <sheetName val="THCS_11"/>
      <sheetName val="THCS_21"/>
      <sheetName val="THCS_31"/>
      <sheetName val="THCS_41"/>
      <sheetName val="THCS_51"/>
      <sheetName val="THCS_61"/>
      <sheetName val="THPT_11"/>
      <sheetName val="THPT_21"/>
      <sheetName val="THPT_31"/>
      <sheetName val="THPT_41"/>
      <sheetName val="THPT_51"/>
      <sheetName val="THPT_61"/>
      <sheetName val="DH,CD,THCN_11"/>
      <sheetName val="DH,CD,THCN_21"/>
      <sheetName val="DH,CD,THCN_31"/>
      <sheetName val="GDKCQ_11"/>
      <sheetName val="GDKCQ_21"/>
      <sheetName val="_IBASE2_XLSѝTNHNoi2"/>
      <sheetName val="_IBASE2_XLS䁝BC6tT171"/>
      <sheetName val="_IBASE2_XLS}BHXH1"/>
      <sheetName val="_IBASE2_XLS_Tong_hop_Matduong1"/>
      <sheetName val="BTHDT_TBA_1"/>
      <sheetName val="DS_tong1"/>
      <sheetName val="CDSM_(2)1"/>
      <sheetName val="Cost_Center_1"/>
      <sheetName val="Part_data1"/>
      <sheetName val="Vender_Data1"/>
      <sheetName val="HDmua_"/>
      <sheetName val="tien_uong"/>
      <sheetName val="IMP TAX"/>
      <sheetName val="Model"/>
      <sheetName val="TramKCࡓ"/>
      <sheetName val="Tohop1ȨLD"/>
      <sheetName val="基本登録"/>
      <sheetName val="ｶｯﾄ表"/>
      <sheetName val="基本登录（1）"/>
      <sheetName val="Tables"/>
      <sheetName val="VALEO Requirements File"/>
      <sheetName val="所要数計算"/>
      <sheetName val="工数単価"/>
      <sheetName val="材料単価"/>
      <sheetName val="s&amp;iBR"/>
      <sheetName val="_x0016_PP¸"/>
      <sheetName val="Tracked"/>
      <sheetName val="Km277 %"/>
      <sheetName val="ThieuHD nal 2001"/>
      <sheetName val="CT 0_x0000_"/>
      <sheetName val="DATA2"/>
      <sheetName val="TP nhap"/>
      <sheetName val="NK PL"/>
      <sheetName val="NHAP NVL"/>
      <sheetName val="01. CONG TY 2013"/>
      <sheetName val="SO KET CONG TY"/>
      <sheetName val="Thong_tin"/>
      <sheetName val="DuyetGia"/>
      <sheetName val="X_x0003__x0000_Test5"/>
      <sheetName val="THXHTBA"/>
      <sheetName val="tong hÒq BQ"/>
      <sheetName val="DANHPHAP"/>
      <sheetName val="LCK"/>
      <sheetName val="LXTP"/>
      <sheetName val="T.LONG"/>
      <sheetName val="P.DAT"/>
      <sheetName val="CBL"/>
      <sheetName val="TBB"/>
      <sheetName val="TDHD"/>
      <sheetName val="LXK"/>
      <sheetName val="KHTBB"/>
      <sheetName val="LIET KE HANG HOA"/>
      <sheetName val="BT"/>
      <sheetName val="NEW_PANEL"/>
      <sheetName val="Ct_ DZ35kV"/>
      <sheetName val="Industry"/>
      <sheetName val="MSVT"/>
      <sheetName val="OFFICE TOWER"/>
      <sheetName val="BC6tT52 (_x0000__x0000_"/>
      <sheetName val="CV dej ngoai TCT (2)"/>
      <sheetName val="CV di ngoai to.g (2)"/>
      <sheetName val="Sum"/>
      <sheetName val="HÈp"/>
      <sheetName val="HÆX"/>
      <sheetName val="H_x0000__x0000_"/>
      <sheetName val="H§µ"/>
      <sheetName val="H_x0005__x0000_"/>
      <sheetName val="CONG TY"/>
      <sheetName val="GTHAU"/>
      <sheetName val="Hhp"/>
      <sheetName val="H@W"/>
      <sheetName val="DTC0"/>
      <sheetName val="TABLE"/>
      <sheetName val="KTCT (2)"/>
      <sheetName val="Plan"/>
      <sheetName val="ExchRates"/>
      <sheetName val="PLALL"/>
      <sheetName val="P&amp;L by Month"/>
      <sheetName val="gas (2)"/>
      <sheetName val="Phant԰_x0000__x0000__x0000_"/>
      <sheetName val="BK-SP"/>
      <sheetName val="Mã cũ-mới"/>
      <sheetName val="NHD"/>
      <sheetName val="Du lieu"/>
      <sheetName val="Data-AN90-2002"/>
      <sheetName val="Module"/>
      <sheetName val="ThangB"/>
      <sheetName val="Dinh muc chuan"/>
      <sheetName val="TH du toan_x0005_"/>
      <sheetName val="TH du toanð"/>
      <sheetName val="TH du toan "/>
      <sheetName val="DS Protecter"/>
      <sheetName val="lapdap_TB_"/>
      <sheetName val="Tonf_hop"/>
      <sheetName val="Ｍss_４Ｒ要員"/>
      <sheetName val="Du_lieu1"/>
      <sheetName val="IMP_TAX"/>
      <sheetName val="Dinh_muc_chuan"/>
      <sheetName val="TH_du_toan"/>
      <sheetName val="TH_du_toanð"/>
      <sheetName val="TH_du_toan "/>
      <sheetName val="DS_Protecter"/>
      <sheetName val="Klukng_phu"/>
      <sheetName val="AF"/>
      <sheetName val="CVden_ngoai_TCT_(1)7"/>
      <sheetName val="CV_den_ngoai_TCT_(2)7"/>
      <sheetName val="CV_den_ngoai_TCT_(3)7"/>
      <sheetName val="QDcua_TGD7"/>
      <sheetName val="QD_cua_HDQT7"/>
      <sheetName val="QD_cua_HDQT_(2)7"/>
      <sheetName val="CV_di_ngoai_tong7"/>
      <sheetName val="CV_di_ngoai_tong_(2)7"/>
      <sheetName val="To_trinh7"/>
      <sheetName val="Giao_nhiem_vu7"/>
      <sheetName val="QDcua_TGD_(2)7"/>
      <sheetName val="Thong_tu7"/>
      <sheetName val="CV_di_trong__tong7"/>
      <sheetName val="nghi_dinh-CP7"/>
      <sheetName val="CV_den_trong_tong7"/>
      <sheetName val="GIA_NUOC7"/>
      <sheetName val="GIA_DIEN_THOAI7"/>
      <sheetName val="GIA_DIEN7"/>
      <sheetName val="chiet_tinh_XD7"/>
      <sheetName val="Triet_T7"/>
      <sheetName val="Phan_tich_gia7"/>
      <sheetName val="pHAN_CONG7"/>
      <sheetName val="GIA_XD7"/>
      <sheetName val="lapdat_TB_7"/>
      <sheetName val="TNghiªm_TB_7"/>
      <sheetName val="VËt_liÖu7"/>
      <sheetName val="Lap_®at_®iÖn7"/>
      <sheetName val="TNghiÖm_VL7"/>
      <sheetName val="th_7"/>
      <sheetName val="tien_luong7"/>
      <sheetName val="KHVt_7"/>
      <sheetName val="KHVt_XL7"/>
      <sheetName val="KHVt_XLT47"/>
      <sheetName val="Thep_be7"/>
      <sheetName val="Thep_than7"/>
      <sheetName val="Thep_xa_mu7"/>
      <sheetName val="142201-T1_7"/>
      <sheetName val="142201-T2-th_7"/>
      <sheetName val="142201-T3-th_7"/>
      <sheetName val="142201-T4-th__7"/>
      <sheetName val="_t57"/>
      <sheetName val="t_47"/>
      <sheetName val="_t3_7"/>
      <sheetName val="_TH3317"/>
      <sheetName val="_Minh_ha7"/>
      <sheetName val="_Ha_Tay7"/>
      <sheetName val="_Vinhphuc7"/>
      <sheetName val="_Nbinh7"/>
      <sheetName val="_QVinh7"/>
      <sheetName val="_TW17"/>
      <sheetName val="T_so_thay_doi7"/>
      <sheetName val="b_THchitietDZCT7"/>
      <sheetName val="b_THchitietTBA7"/>
      <sheetName val="Khao_sat7"/>
      <sheetName val="TT_khao_sat7"/>
      <sheetName val="Kluong_phu7"/>
      <sheetName val="Lan_can7"/>
      <sheetName val="Ho_lan7"/>
      <sheetName val="Coc_tieu7"/>
      <sheetName val="Bien_bao7"/>
      <sheetName val="Op_mai_2747"/>
      <sheetName val="Op_mai_2757"/>
      <sheetName val="Op_mai_2767"/>
      <sheetName val="Op_mai_2777"/>
      <sheetName val="Op_mai_2787"/>
      <sheetName val="Op_mai_2797"/>
      <sheetName val="Op_mai_2807"/>
      <sheetName val="Op_mai_2817"/>
      <sheetName val="Op_mai_2827"/>
      <sheetName val="Op_mai_2837"/>
      <sheetName val="Op_mai_2847"/>
      <sheetName val="Op_mai7"/>
      <sheetName val="Km274_-_Km2757"/>
      <sheetName val="Km275_-_Km2767"/>
      <sheetName val="Km276_-_Km2777"/>
      <sheetName val="Km277_-_Km278_7"/>
      <sheetName val="Km278_-_Km2797"/>
      <sheetName val="Km279_-_Km2807"/>
      <sheetName val="Km280_-_Km2817"/>
      <sheetName val="Km281_-_Km2827"/>
      <sheetName val="Km282_-_Km2837"/>
      <sheetName val="Km283_-_Km2847"/>
      <sheetName val="Km284_-_Km2857"/>
      <sheetName val="Tong_hop_Matduong7"/>
      <sheetName val="Cong_D757"/>
      <sheetName val="Cong_D1007"/>
      <sheetName val="Cong_D1507"/>
      <sheetName val="Cong_2D1507"/>
      <sheetName val="Cong_ban_0,7x0,77"/>
      <sheetName val="Cong_ban_0,8x0,87"/>
      <sheetName val="Cong_ban_1x17"/>
      <sheetName val="Cong_ban_1x1,27"/>
      <sheetName val="Cong_ban_1,5x1,57"/>
      <sheetName val="Cong_ban_2x1,57"/>
      <sheetName val="Cong_ban_2x27"/>
      <sheetName val="Tong_hop7"/>
      <sheetName val="Tong_hop_(2)7"/>
      <sheetName val="Cong_cu7"/>
      <sheetName val="Cot_thep7"/>
      <sheetName val="Cong_tron_D757"/>
      <sheetName val="Cong_tron_D1007"/>
      <sheetName val="Cong_tron_D1507"/>
      <sheetName val="Cong_tron_2D1507"/>
      <sheetName val="Cong_ban_1,0x1,07"/>
      <sheetName val="Cong_ban_1,0x1,27"/>
      <sheetName val="Cong_hop_1,5x1,57"/>
      <sheetName val="Cong_hop_2,0x1,57"/>
      <sheetName val="Cong_hop_2,0x2,07"/>
      <sheetName val="CDSL_(2)7"/>
      <sheetName val="TK_1127"/>
      <sheetName val="TK_1317"/>
      <sheetName val="TK_1417"/>
      <sheetName val="TK_1537"/>
      <sheetName val="TK_2117"/>
      <sheetName val="TK_2427"/>
      <sheetName val="TK_3347"/>
      <sheetName val="TK_5117"/>
      <sheetName val="TK_5157"/>
      <sheetName val="TK_9117"/>
      <sheetName val="VtuHaTheSauTBABenThuy1_(2)7"/>
      <sheetName val="Song_trai7"/>
      <sheetName val="Dinh+ha_nha7"/>
      <sheetName val="NG_k7"/>
      <sheetName val="Trich_Ngang7"/>
      <sheetName val="Danh_sach_Rieng7"/>
      <sheetName val="Dia_Diem_Thuc_Tap7"/>
      <sheetName val="De_Tai_Thuc_Tap7"/>
      <sheetName val="thkl_(2)7"/>
      <sheetName val="long_tec7"/>
      <sheetName val="KQKD02-2_(2)7"/>
      <sheetName val="KQKD-2_(2)7"/>
      <sheetName val="KQKD_thu20047"/>
      <sheetName val="T_K_H_T_T57"/>
      <sheetName val="T_K_T77"/>
      <sheetName val="TK_T67"/>
      <sheetName val="T_K_T57"/>
      <sheetName val="Bang_thong_ke_hang_ton7"/>
      <sheetName val="thong_ke_7"/>
      <sheetName val="T_KT047"/>
      <sheetName val="Coc_67"/>
      <sheetName val="Deo_nai7"/>
      <sheetName val="CKD_than7"/>
      <sheetName val="CTT_Thong_nhat7"/>
      <sheetName val="CTT_Nui_beo7"/>
      <sheetName val="CTT_cao_son7"/>
      <sheetName val="CTT_Khe_cham7"/>
      <sheetName val="XNxlva_sxthanKCII7"/>
      <sheetName val="Cam_Y_ut_KC7"/>
      <sheetName val="CTxay_lap_mo_CP7"/>
      <sheetName val="CTdo_luong_GDSP7"/>
      <sheetName val="Dong_bac7"/>
      <sheetName val="Cac_cang_UT_mua_than_Dong_bac7"/>
      <sheetName val="cua_hang_vtu7"/>
      <sheetName val="Khach_hang_le_7"/>
      <sheetName val="nhat_ky_57"/>
      <sheetName val="cac_cong_ty_van_t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F_ThanhTri7"/>
      <sheetName val="F_Gialam7"/>
      <sheetName val="TH_dam7"/>
      <sheetName val="SX_dam7"/>
      <sheetName val="LD_dam7"/>
      <sheetName val="Bang_gia_VL7"/>
      <sheetName val="Gia_NC7"/>
      <sheetName val="Gia_may7"/>
      <sheetName val="phan_tich_DG7"/>
      <sheetName val="gia_vat_lieu7"/>
      <sheetName val="gia_xe_may7"/>
      <sheetName val="gia_nhan_cong7"/>
      <sheetName val="SCT_Cong_trinh7"/>
      <sheetName val="06-2003_(2)7"/>
      <sheetName val="CDPS_6tc7"/>
      <sheetName val="SCT_Nha_thau7"/>
      <sheetName val="socai2003_(6tc)dp7"/>
      <sheetName val="socai2003_(6tc)7"/>
      <sheetName val="CDPS_6tc_(2)7"/>
      <sheetName val="Dancau-Q_Ninh7"/>
      <sheetName val="BaTrieu-L_son7"/>
      <sheetName val="Don_gia_CPM7"/>
      <sheetName val="Tong_Thieu_HD_cac_CT-20017"/>
      <sheetName val="VL_thieu_HD_-_20017"/>
      <sheetName val="Tong_thieu_HD_cac_CT_-_20027"/>
      <sheetName val="Lan_trai7"/>
      <sheetName val="Van_chuyen7"/>
      <sheetName val="HDong_VC7"/>
      <sheetName val="ThieuHD_nam_20017"/>
      <sheetName val="Bang_TH7"/>
      <sheetName val="Tong_Chinh7"/>
      <sheetName val="Xaylap_7"/>
      <sheetName val="Nhan_cong7"/>
      <sheetName val="giai_thich7"/>
      <sheetName val="DT_-_Ro7"/>
      <sheetName val="TH_-_Ro_7"/>
      <sheetName val="GDT_-_Ro7"/>
      <sheetName val="DT_-_TB7"/>
      <sheetName val="TH_-_TB7"/>
      <sheetName val="GDT_-_TB7"/>
      <sheetName val="DT_-_NT7"/>
      <sheetName val="TH_-_NT7"/>
      <sheetName val="GDT_-_NT7"/>
      <sheetName val="CV_di_trong__dong7"/>
      <sheetName val="Nhap_lieu7"/>
      <sheetName val="Tien_dien6"/>
      <sheetName val="Thue_GTGT6"/>
      <sheetName val="BC_TH_CK_(2)7"/>
      <sheetName val="BC_TH_CK7"/>
      <sheetName val="BC6tT19_food7"/>
      <sheetName val="BC6tT18_-_Food7"/>
      <sheetName val="BCCK_47"/>
      <sheetName val="BCFood-_T167"/>
      <sheetName val="BCFood-_T157"/>
      <sheetName val="BCFood-_T147"/>
      <sheetName val="BCFood-_T137"/>
      <sheetName val="TH_CK27"/>
      <sheetName val="BC6tT52_(3)7"/>
      <sheetName val="BC6tT52_(2)7"/>
      <sheetName val="TCK_127"/>
      <sheetName val="Tong_CK7"/>
      <sheetName val="DOANH_SO7"/>
      <sheetName val="BD-SINH_VIEN7"/>
      <sheetName val="T03_-_037"/>
      <sheetName val="THL_T037"/>
      <sheetName val="TTBC_T037"/>
      <sheetName val="Luong_noi_Bo_-_T37"/>
      <sheetName val="Tong_hop_-_T37"/>
      <sheetName val="Thuong_Quy_37"/>
      <sheetName val="Phu_cap_trach_nhiem7"/>
      <sheetName val="Tay_ninh7"/>
      <sheetName val="A_Duc7"/>
      <sheetName val="[IBASE2_XLSѝTNHNoi7"/>
      <sheetName val="So_sanh7"/>
      <sheetName val="HHVt_7"/>
      <sheetName val="bcth_05-046"/>
      <sheetName val="baocao_05-046"/>
      <sheetName val="ql_(2)6"/>
      <sheetName val="TH_du_toan_7"/>
      <sheetName val="Du_toan_7"/>
      <sheetName val="C_Tinh7"/>
      <sheetName val="Co~g_hop_1,5x1,57"/>
      <sheetName val="_KQTH_quy_hoach_1356"/>
      <sheetName val="Bao_cao_KQTH_quy_hoach_1356"/>
      <sheetName val="Co_quan_TCT7"/>
      <sheetName val="BOT_(PA_chon)7"/>
      <sheetName val="Yaly_&amp;_Ri_Ninh7"/>
      <sheetName val="Thuy_dien_Na_Loi7"/>
      <sheetName val="bang_so_sanh_tong_hop7"/>
      <sheetName val="bang_so_sanh_tong_hop_(ty_le)7"/>
      <sheetName val="thu_nhap_binh_quan_(2)7"/>
      <sheetName val="dang_huong7"/>
      <sheetName val="phuong_an_17"/>
      <sheetName val="phuong_an_1_(2)7"/>
      <sheetName val="phuong_an27"/>
      <sheetName val="tong_hop_BQ7"/>
      <sheetName val="tong_hop_BQ-17"/>
      <sheetName val="phuong_an_chon7"/>
      <sheetName val="tô_rôiDY6"/>
      <sheetName val="Heso_3-2004_(3)6"/>
      <sheetName val="Luong_(2)6"/>
      <sheetName val="heso_T36"/>
      <sheetName val="heso_T46"/>
      <sheetName val="heso_T56"/>
      <sheetName val="Heso_T66"/>
      <sheetName val="Heso_T76"/>
      <sheetName val="Heso_T86"/>
      <sheetName val="Heso_T96"/>
      <sheetName val="Heso_2-20046"/>
      <sheetName val="Heso_3-20046"/>
      <sheetName val="Heso_3-2004_(2)6"/>
      <sheetName val="nhan_su6"/>
      <sheetName val="luong_cty6"/>
      <sheetName val="Thang_46"/>
      <sheetName val="Luu_goc6"/>
      <sheetName val="km22+93_86-km22+121_866"/>
      <sheetName val="km22+177_14-km22+205_646"/>
      <sheetName val="Bang_20-256"/>
      <sheetName val="km22+267_96-km22+283_966"/>
      <sheetName val="km22+304_31-km22+344_316"/>
      <sheetName val="km22+460_92-km22+614_576"/>
      <sheetName val="km22+671_78-km22+713_326"/>
      <sheetName val="_tuanM6"/>
      <sheetName val="CT_036"/>
      <sheetName val="TH_036"/>
      <sheetName val="bang_so_sanh_tong_hop_(_PA_cho6"/>
      <sheetName val="dang_ap_dung6"/>
      <sheetName val="bang_tong_hop_(dang_huong)6"/>
      <sheetName val="Dinh_ha_nha6"/>
      <sheetName val="[IBASE2_XLS}BHXH6"/>
      <sheetName val="[IBASE2_XLS䁝BC6tT176"/>
      <sheetName val="THT_nam_046"/>
      <sheetName val="HD_CTrinh16"/>
      <sheetName val="HD_benA6"/>
      <sheetName val="Theodoi_HD6"/>
      <sheetName val="Theodoi_HD_(2)6"/>
      <sheetName val="_GT_CPhi_tung_dot6"/>
      <sheetName val="chuong_phu6"/>
      <sheetName val="[IBASE2_XLS_Tong_hop_Matduong6"/>
      <sheetName val="THU_T126"/>
      <sheetName val="CHI_T126"/>
      <sheetName val="THU_T116"/>
      <sheetName val="CHI_T116"/>
      <sheetName val="THU_T106"/>
      <sheetName val="CHI_T106"/>
      <sheetName val="THU_T96"/>
      <sheetName val="CHI_T96"/>
      <sheetName val="THU_T86"/>
      <sheetName val="CHI_T86"/>
      <sheetName val="chi_phi_cap_tien6"/>
      <sheetName val="BC§_20016"/>
      <sheetName val="BBC§_20026"/>
      <sheetName val="TSC§_20016"/>
      <sheetName val="TSc®_20026"/>
      <sheetName val="BaTrieu-L_con6"/>
      <sheetName val="EDT_-_Ro6"/>
      <sheetName val="KHVô_XL6"/>
      <sheetName val="TD_khao_sat6"/>
      <sheetName val="THANG7_6"/>
      <sheetName val="THANG_116"/>
      <sheetName val="THANG_126"/>
      <sheetName val="phuong_aL_16"/>
      <sheetName val="Khac_DP6"/>
      <sheetName val="Khoi_than_6"/>
      <sheetName val="TK__TK6"/>
      <sheetName val="Bang_can_doi_6"/>
      <sheetName val="De_Tai_Vhuc_Tap6"/>
      <sheetName val="02_16"/>
      <sheetName val="2_16"/>
      <sheetName val="2_36"/>
      <sheetName val="02_36"/>
      <sheetName val="B_016"/>
      <sheetName val="B_036"/>
      <sheetName val="D_136"/>
      <sheetName val="[IBASE2_XLS?TNHNoi6"/>
      <sheetName val="Tinh_hinh_cat_lang6"/>
      <sheetName val="Tinh_hinh_SX_phu6"/>
      <sheetName val="Tinh_hinh_do_xop6"/>
      <sheetName val="Cong_hop_2,0ࡸ2,05"/>
      <sheetName val="Sat_tron5"/>
      <sheetName val="(9_30)_IP5"/>
      <sheetName val="Cong_tron_D7'5"/>
      <sheetName val="2_745"/>
      <sheetName val="CN-QV_FG5"/>
      <sheetName val="CN-QV_RM5"/>
      <sheetName val="PHAV_R_M5"/>
      <sheetName val="PHAV_F_G5"/>
      <sheetName val="TOA_R_M5"/>
      <sheetName val="TOA_F_G5"/>
      <sheetName val="CVN_R_M5"/>
      <sheetName val="CVN_F_G5"/>
      <sheetName val="DENSO_R_M5"/>
      <sheetName val="DENSO_F_G5"/>
      <sheetName val="SATO_RM5"/>
      <sheetName val="SATO_F_G5"/>
      <sheetName val="Up_to_20023"/>
      <sheetName val="det_VP4"/>
      <sheetName val="det_hn4"/>
      <sheetName val="chi_Hieu4"/>
      <sheetName val="c_thoa4"/>
      <sheetName val="A_thanh_-_DL4"/>
      <sheetName val="A_Tuyen4"/>
      <sheetName val="A_Tien_-laphu4"/>
      <sheetName val="A_Thang-_laphu4"/>
      <sheetName val="A_Dong4"/>
      <sheetName val="27-7_NB4"/>
      <sheetName val="xn_54"/>
      <sheetName val="PKD_X204"/>
      <sheetName val="da_giay_SG4"/>
      <sheetName val="dagiay_XK4"/>
      <sheetName val="DK_Dong_xuan4"/>
      <sheetName val="chu_Ton4"/>
      <sheetName val="minh_tri4"/>
      <sheetName val="viet_huy4"/>
      <sheetName val="thanh_ha4"/>
      <sheetName val="O_Su4"/>
      <sheetName val="A_Ha-DL4"/>
      <sheetName val="Vinh_oanh4"/>
      <sheetName val="chi_Thuy4"/>
      <sheetName val="chu_Hong4"/>
      <sheetName val="thuy-_may4"/>
      <sheetName val="vu_yen4"/>
      <sheetName val="OPERATING_HEAD4"/>
      <sheetName val="31_12_014"/>
      <sheetName val="Tong_hop_xuat_kho_nvl4"/>
      <sheetName val="Xuat_kho4"/>
      <sheetName val="Tong_hop_so_lieu_tai_nhap_kho4"/>
      <sheetName val="tai_nhap_kho4"/>
      <sheetName val="Nhap_kho4"/>
      <sheetName val="Tong_ket_nhap_kho4"/>
      <sheetName val="Tong_ket4"/>
      <sheetName val="cac_ma_can_huy4"/>
      <sheetName val="Hang_hong4"/>
      <sheetName val="Tham_khao4"/>
      <sheetName val="hang_khong_co_packing4"/>
      <sheetName val="VtuHaTheSauTBABenThuy1_Ш2)4"/>
      <sheetName val="K252_K9и4"/>
      <sheetName val="nphuocb_44"/>
      <sheetName val="bcth_05-04"/>
      <sheetName val="ESTI_5"/>
      <sheetName val="THU_T74"/>
      <sheetName val="CHI_T74"/>
      <sheetName val="THU_T64"/>
      <sheetName val="CHI_T64"/>
      <sheetName val="THU_T54"/>
      <sheetName val="CHI_T54"/>
      <sheetName val="THU_T44"/>
      <sheetName val="CHI_T44"/>
      <sheetName val="THU_T34"/>
      <sheetName val="CHI_T34"/>
      <sheetName val="THU_T24"/>
      <sheetName val="CHI_T24"/>
      <sheetName val="THU_T16"/>
      <sheetName val="CHI_T16"/>
      <sheetName val="TB_Grouping4"/>
      <sheetName val="Balance_Sheet4"/>
      <sheetName val="CHITIET_VL-NC4"/>
      <sheetName val="DON_GIA4"/>
      <sheetName val="So_lieu4"/>
      <sheetName val="tt_chu_dong4"/>
      <sheetName val="Tinh_j+cvi4"/>
      <sheetName val="Tinh_MoP4"/>
      <sheetName val="giai_he_24"/>
      <sheetName val="ct_luong_4"/>
      <sheetName val="Nhap_6T4"/>
      <sheetName val="Ranking_data4"/>
      <sheetName val="GDMN_14"/>
      <sheetName val="May_khau4"/>
      <sheetName val="PXKT6Via_114"/>
      <sheetName val="PXKTLo_Thien_V_14A4"/>
      <sheetName val="V14_phu4"/>
      <sheetName val="Via_16_Lthien4"/>
      <sheetName val="mc_2006_&amp;_093"/>
      <sheetName val="mc_2006_&amp;_57_&amp;_093"/>
      <sheetName val="dongia_(2)3"/>
      <sheetName val="THPDMoi__(2)3"/>
      <sheetName val="t-h_HA_THE3"/>
      <sheetName val="CHITIET_VL-NC-TT_-1p3"/>
      <sheetName val="TONG_HOP_VL-NC_TT3"/>
      <sheetName val="TH_XL3"/>
      <sheetName val="TONGKE3p_3"/>
      <sheetName val="CHITIET_VL-NC-TT-3p3"/>
      <sheetName val="KPVC-BD_3"/>
      <sheetName val="Master_schedule3"/>
      <sheetName val="GDMN_23"/>
      <sheetName val="GDMN_33"/>
      <sheetName val="GDMN_43"/>
      <sheetName val="GDMN_53"/>
      <sheetName val="GDTH_13"/>
      <sheetName val="GDTH_23"/>
      <sheetName val="GDTH_33"/>
      <sheetName val="GDTH_43"/>
      <sheetName val="GDTH_53"/>
      <sheetName val="THCS_13"/>
      <sheetName val="THCS_23"/>
      <sheetName val="THCS_33"/>
      <sheetName val="THCS_43"/>
      <sheetName val="THCS_53"/>
      <sheetName val="THCS_63"/>
      <sheetName val="THPT_13"/>
      <sheetName val="THPT_23"/>
      <sheetName val="THPT_33"/>
      <sheetName val="THPT_43"/>
      <sheetName val="THPT_53"/>
      <sheetName val="THPT_63"/>
      <sheetName val="DH,CD,THCN_13"/>
      <sheetName val="DH,CD,THCN_23"/>
      <sheetName val="DH,CD,THCN_33"/>
      <sheetName val="GDKCQ_13"/>
      <sheetName val="GDKCQ_23"/>
      <sheetName val="_IBASE2_XLSѝTNHNoi4"/>
      <sheetName val="_IBASE2_XLS䁝BC6tT173"/>
      <sheetName val="_IBASE2_XLS}BHXH3"/>
      <sheetName val="_IBASE2_XLS_Tong_hop_Matduong3"/>
      <sheetName val="BTHDT_TBA_3"/>
      <sheetName val="DS_tong3"/>
      <sheetName val="CDSM_(2)3"/>
      <sheetName val="Cost_Center_3"/>
      <sheetName val="Part_data3"/>
      <sheetName val="Vender_Data3"/>
      <sheetName val="lapdap_TB_3"/>
      <sheetName val="Tonf_hop3"/>
      <sheetName val="Ｍss_４Ｒ要員3"/>
      <sheetName val="Du_lieu4"/>
      <sheetName val="IMP_TAX3"/>
      <sheetName val="Dinh_muc_chuan3"/>
      <sheetName val="TH_du_toanð3"/>
      <sheetName val="TH_du_toan 3"/>
      <sheetName val="DS_Protecter3"/>
      <sheetName val="Klukng_phu3"/>
      <sheetName val="lapdap_TB_2"/>
      <sheetName val="Tonf_hop2"/>
      <sheetName val="Ｍss_４Ｒ要員2"/>
      <sheetName val="Du_lieu3"/>
      <sheetName val="IMP_TAX2"/>
      <sheetName val="Dinh_muc_chuan2"/>
      <sheetName val="TH_du_toanð2"/>
      <sheetName val="TH_du_toan 2"/>
      <sheetName val="DS_Protecter2"/>
      <sheetName val="Klukng_phu2"/>
      <sheetName val="lapdap_TB_1"/>
      <sheetName val="Tonf_hop1"/>
      <sheetName val="Ｍss_４Ｒ要員1"/>
      <sheetName val="Du_lieu2"/>
      <sheetName val="IMP_TAX1"/>
      <sheetName val="Dinh_muc_chuan1"/>
      <sheetName val="TH_du_toanð1"/>
      <sheetName val="TH_du_toan 1"/>
      <sheetName val="DS_Protecter1"/>
      <sheetName val="Klukng_phu1"/>
      <sheetName val="CVden_ngoai_TCT_(1)8"/>
      <sheetName val="CV_den_ngoai_TCT_(2)8"/>
      <sheetName val="CV_den_ngoai_TCT_(3)8"/>
      <sheetName val="QDcua_TGD8"/>
      <sheetName val="QD_cua_HDQT8"/>
      <sheetName val="QD_cua_HDQT_(2)8"/>
      <sheetName val="CV_di_ngoai_tong8"/>
      <sheetName val="CV_di_ngoai_tong_(2)8"/>
      <sheetName val="To_trinh8"/>
      <sheetName val="Giao_nhiem_vu8"/>
      <sheetName val="QDcua_TGD_(2)8"/>
      <sheetName val="Thong_tu8"/>
      <sheetName val="CV_di_trong__tong8"/>
      <sheetName val="nghi_dinh-CP8"/>
      <sheetName val="CV_den_trong_tong8"/>
      <sheetName val="GIA_NUOC8"/>
      <sheetName val="GIA_DIEN_THOAI8"/>
      <sheetName val="GIA_DIEN8"/>
      <sheetName val="chiet_tinh_XD8"/>
      <sheetName val="Triet_T8"/>
      <sheetName val="Phan_tich_gia8"/>
      <sheetName val="pHAN_CONG8"/>
      <sheetName val="GIA_XD8"/>
      <sheetName val="lapdat_TB_8"/>
      <sheetName val="TNghiªm_TB_8"/>
      <sheetName val="VËt_liÖu8"/>
      <sheetName val="Lap_®at_®iÖn8"/>
      <sheetName val="TNghiÖm_VL8"/>
      <sheetName val="th_8"/>
      <sheetName val="tien_luong8"/>
      <sheetName val="KHVt_8"/>
      <sheetName val="KHVt_XL8"/>
      <sheetName val="KHVt_XLT48"/>
      <sheetName val="Thep_be8"/>
      <sheetName val="Thep_than8"/>
      <sheetName val="Thep_xa_mu8"/>
      <sheetName val="142201-T1_8"/>
      <sheetName val="142201-T2-th_8"/>
      <sheetName val="142201-T3-th_8"/>
      <sheetName val="142201-T4-th__8"/>
      <sheetName val="_t58"/>
      <sheetName val="t_48"/>
      <sheetName val="_t3_8"/>
      <sheetName val="_TH3318"/>
      <sheetName val="_Minh_ha8"/>
      <sheetName val="_Ha_Tay8"/>
      <sheetName val="_Vinhphuc8"/>
      <sheetName val="_Nbinh8"/>
      <sheetName val="_QVinh8"/>
      <sheetName val="_TW18"/>
      <sheetName val="T_so_thay_doi8"/>
      <sheetName val="b_THchitietDZCT8"/>
      <sheetName val="b_THchitietTBA8"/>
      <sheetName val="Khao_sat8"/>
      <sheetName val="TT_khao_sat8"/>
      <sheetName val="Kluong_phu8"/>
      <sheetName val="Lan_can8"/>
      <sheetName val="Ho_lan8"/>
      <sheetName val="Coc_tieu8"/>
      <sheetName val="Bien_bao8"/>
      <sheetName val="Op_mai_2748"/>
      <sheetName val="Op_mai_2758"/>
      <sheetName val="Op_mai_2768"/>
      <sheetName val="Op_mai_2778"/>
      <sheetName val="Op_mai_2788"/>
      <sheetName val="Op_mai_2798"/>
      <sheetName val="Op_mai_2808"/>
      <sheetName val="Op_mai_2818"/>
      <sheetName val="Op_mai_2828"/>
      <sheetName val="Op_mai_2838"/>
      <sheetName val="Op_mai_2848"/>
      <sheetName val="Op_mai8"/>
      <sheetName val="Km274_-_Km2758"/>
      <sheetName val="Km275_-_Km2768"/>
      <sheetName val="Km276_-_Km2778"/>
      <sheetName val="Km277_-_Km278_8"/>
      <sheetName val="Km278_-_Km2798"/>
      <sheetName val="Km279_-_Km2808"/>
      <sheetName val="Km280_-_Km2818"/>
      <sheetName val="Km281_-_Km2828"/>
      <sheetName val="Km282_-_Km2838"/>
      <sheetName val="Km283_-_Km2848"/>
      <sheetName val="Km284_-_Km2858"/>
      <sheetName val="Tong_hop_Matduong8"/>
      <sheetName val="Cong_D758"/>
      <sheetName val="Cong_D1008"/>
      <sheetName val="Cong_D1508"/>
      <sheetName val="Cong_2D1508"/>
      <sheetName val="Cong_ban_0,7x0,78"/>
      <sheetName val="Cong_ban_0,8x0,88"/>
      <sheetName val="Cong_ban_1x18"/>
      <sheetName val="Cong_ban_1x1,28"/>
      <sheetName val="Cong_ban_1,5x1,58"/>
      <sheetName val="Cong_ban_2x1,58"/>
      <sheetName val="Cong_ban_2x28"/>
      <sheetName val="Tong_hop8"/>
      <sheetName val="Tong_hop_(2)8"/>
      <sheetName val="Cong_cu8"/>
      <sheetName val="Cot_thep8"/>
      <sheetName val="Cong_tron_D758"/>
      <sheetName val="Cong_tron_D1008"/>
      <sheetName val="Cong_tron_D1508"/>
      <sheetName val="Cong_tron_2D1508"/>
      <sheetName val="Cong_ban_1,0x1,08"/>
      <sheetName val="Cong_ban_1,0x1,28"/>
      <sheetName val="Cong_hop_1,5x1,58"/>
      <sheetName val="Cong_hop_2,0x1,58"/>
      <sheetName val="Cong_hop_2,0x2,08"/>
      <sheetName val="CDSL_(2)8"/>
      <sheetName val="TK_1128"/>
      <sheetName val="TK_1318"/>
      <sheetName val="TK_1418"/>
      <sheetName val="TK_1538"/>
      <sheetName val="TK_2118"/>
      <sheetName val="TK_2428"/>
      <sheetName val="TK_3348"/>
      <sheetName val="TK_5118"/>
      <sheetName val="TK_5158"/>
      <sheetName val="TK_9118"/>
      <sheetName val="VtuHaTheSauTBABenThuy1_(2)8"/>
      <sheetName val="Song_trai8"/>
      <sheetName val="Dinh+ha_nha8"/>
      <sheetName val="NG_k8"/>
      <sheetName val="Trich_Ngang8"/>
      <sheetName val="Danh_sach_Rieng8"/>
      <sheetName val="Dia_Diem_Thuc_Tap8"/>
      <sheetName val="De_Tai_Thuc_Tap8"/>
      <sheetName val="thkl_(2)8"/>
      <sheetName val="long_tec8"/>
      <sheetName val="KQKD02-2_(2)8"/>
      <sheetName val="KQKD-2_(2)8"/>
      <sheetName val="KQKD_thu20048"/>
      <sheetName val="T_K_H_T_T58"/>
      <sheetName val="T_K_T78"/>
      <sheetName val="TK_T68"/>
      <sheetName val="T_K_T58"/>
      <sheetName val="Bang_thong_ke_hang_ton8"/>
      <sheetName val="thong_ke_8"/>
      <sheetName val="T_KT048"/>
      <sheetName val="Coc_68"/>
      <sheetName val="Deo_nai8"/>
      <sheetName val="CKD_than8"/>
      <sheetName val="CTT_Thong_nhat8"/>
      <sheetName val="CTT_Nui_beo8"/>
      <sheetName val="CTT_cao_son8"/>
      <sheetName val="CTT_Khe_cham8"/>
      <sheetName val="XNxlva_sxthanKCII8"/>
      <sheetName val="Cam_Y_ut_KC8"/>
      <sheetName val="CTxay_lap_mo_CP8"/>
      <sheetName val="CTdo_luong_GDSP8"/>
      <sheetName val="Dong_bac8"/>
      <sheetName val="Cac_cang_UT_mua_than_Dong_bac8"/>
      <sheetName val="cua_hang_vtu8"/>
      <sheetName val="Khach_hang_le_8"/>
      <sheetName val="nhat_ky_58"/>
      <sheetName val="cac_cong_ty_van_t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F_ThanhTri8"/>
      <sheetName val="F_Gialam8"/>
      <sheetName val="TH_dam8"/>
      <sheetName val="SX_dam8"/>
      <sheetName val="LD_dam8"/>
      <sheetName val="Bang_gia_VL8"/>
      <sheetName val="Gia_NC8"/>
      <sheetName val="Gia_may8"/>
      <sheetName val="phan_tich_DG8"/>
      <sheetName val="gia_vat_lieu8"/>
      <sheetName val="gia_xe_may8"/>
      <sheetName val="gia_nhan_cong8"/>
      <sheetName val="SCT_Cong_trinh8"/>
      <sheetName val="06-2003_(2)8"/>
      <sheetName val="CDPS_6tc8"/>
      <sheetName val="SCT_Nha_thau8"/>
      <sheetName val="socai2003_(6tc)dp8"/>
      <sheetName val="socai2003_(6tc)8"/>
      <sheetName val="CDPS_6tc_(2)8"/>
      <sheetName val="Dancau-Q_Ninh8"/>
      <sheetName val="BaTrieu-L_son8"/>
      <sheetName val="Don_gia_CPM8"/>
      <sheetName val="Tong_Thieu_HD_cac_CT-20018"/>
      <sheetName val="VL_thieu_HD_-_20018"/>
      <sheetName val="Tong_thieu_HD_cac_CT_-_20028"/>
      <sheetName val="Lan_trai8"/>
      <sheetName val="Van_chuyen8"/>
      <sheetName val="HDong_VC8"/>
      <sheetName val="ThieuHD_nam_20018"/>
      <sheetName val="Bang_TH8"/>
      <sheetName val="Tong_Chinh8"/>
      <sheetName val="Xaylap_8"/>
      <sheetName val="Nhan_cong8"/>
      <sheetName val="giai_thich8"/>
      <sheetName val="DT_-_Ro8"/>
      <sheetName val="TH_-_Ro_8"/>
      <sheetName val="GDT_-_Ro8"/>
      <sheetName val="DT_-_TB8"/>
      <sheetName val="TH_-_TB8"/>
      <sheetName val="GDT_-_TB8"/>
      <sheetName val="DT_-_NT8"/>
      <sheetName val="TH_-_NT8"/>
      <sheetName val="GDT_-_NT8"/>
      <sheetName val="CV_di_trong__dong8"/>
      <sheetName val="Nhap_lieu8"/>
      <sheetName val="Tien_dien7"/>
      <sheetName val="Thue_GTGT7"/>
      <sheetName val="BC_TH_CK_(2)8"/>
      <sheetName val="BC_TH_CK8"/>
      <sheetName val="BC6tT19_food8"/>
      <sheetName val="BC6tT18_-_Food8"/>
      <sheetName val="BCCK_48"/>
      <sheetName val="BCFood-_T168"/>
      <sheetName val="BCFood-_T158"/>
      <sheetName val="BCFood-_T148"/>
      <sheetName val="BCFood-_T138"/>
      <sheetName val="TH_CK28"/>
      <sheetName val="BC6tT52_(3)8"/>
      <sheetName val="BC6tT52_(2)8"/>
      <sheetName val="TCK_128"/>
      <sheetName val="Tong_CK8"/>
      <sheetName val="DOANH_SO8"/>
      <sheetName val="BD-SINH_VIEN8"/>
      <sheetName val="T03_-_038"/>
      <sheetName val="THL_T038"/>
      <sheetName val="TTBC_T038"/>
      <sheetName val="Luong_noi_Bo_-_T38"/>
      <sheetName val="Tong_hop_-_T38"/>
      <sheetName val="Thuong_Quy_38"/>
      <sheetName val="Phu_cap_trach_nhiem8"/>
      <sheetName val="Tay_ninh8"/>
      <sheetName val="A_Duc8"/>
      <sheetName val="[IBASE2_XLSѝTNHNoi8"/>
      <sheetName val="So_sanh8"/>
      <sheetName val="HHVt_8"/>
      <sheetName val="bcth_05-047"/>
      <sheetName val="baocao_05-047"/>
      <sheetName val="ql_(2)7"/>
      <sheetName val="TH_du_toan_8"/>
      <sheetName val="Du_toan_8"/>
      <sheetName val="C_Tinh8"/>
      <sheetName val="Co~g_hop_1,5x1,58"/>
      <sheetName val="_KQTH_quy_hoach_1357"/>
      <sheetName val="Bao_cao_KQTH_quy_hoach_1357"/>
      <sheetName val="Co_quan_TCT8"/>
      <sheetName val="BOT_(PA_chon)8"/>
      <sheetName val="Yaly_&amp;_Ri_Ninh8"/>
      <sheetName val="Thuy_dien_Na_Loi8"/>
      <sheetName val="bang_so_sanh_tong_hop8"/>
      <sheetName val="bang_so_sanh_tong_hop_(ty_le)8"/>
      <sheetName val="thu_nhap_binh_quan_(2)8"/>
      <sheetName val="dang_huong8"/>
      <sheetName val="phuong_an_18"/>
      <sheetName val="phuong_an_1_(2)8"/>
      <sheetName val="phuong_an28"/>
      <sheetName val="tong_hop_BQ8"/>
      <sheetName val="tong_hop_BQ-18"/>
      <sheetName val="phuong_an_chon8"/>
      <sheetName val="tô_rôiDY7"/>
      <sheetName val="Heso_3-2004_(3)7"/>
      <sheetName val="Luong_(2)7"/>
      <sheetName val="heso_T37"/>
      <sheetName val="heso_T47"/>
      <sheetName val="heso_T57"/>
      <sheetName val="Heso_T67"/>
      <sheetName val="Heso_T77"/>
      <sheetName val="Heso_T87"/>
      <sheetName val="Heso_T97"/>
      <sheetName val="Heso_2-20047"/>
      <sheetName val="Heso_3-20047"/>
      <sheetName val="Heso_3-2004_(2)7"/>
      <sheetName val="nhan_su7"/>
      <sheetName val="luong_cty7"/>
      <sheetName val="Thang_47"/>
      <sheetName val="Luu_goc7"/>
      <sheetName val="km22+93_86-km22+121_867"/>
      <sheetName val="km22+177_14-km22+205_647"/>
      <sheetName val="Bang_20-257"/>
      <sheetName val="km22+267_96-km22+283_967"/>
      <sheetName val="km22+304_31-km22+344_317"/>
      <sheetName val="km22+460_92-km22+614_577"/>
      <sheetName val="km22+671_78-km22+713_327"/>
      <sheetName val="_tuanM7"/>
      <sheetName val="CT_037"/>
      <sheetName val="TH_037"/>
      <sheetName val="bang_so_sanh_tong_hop_(_PA_cho7"/>
      <sheetName val="dang_ap_dung7"/>
      <sheetName val="bang_tong_hop_(dang_huong)7"/>
      <sheetName val="Dinh_ha_nha7"/>
      <sheetName val="[IBASE2_XLS}BHXH7"/>
      <sheetName val="[IBASE2_XLS䁝BC6tT177"/>
      <sheetName val="THT_nam_047"/>
      <sheetName val="HD_CTrinh17"/>
      <sheetName val="HD_benA7"/>
      <sheetName val="Theodoi_HD7"/>
      <sheetName val="Theodoi_HD_(2)7"/>
      <sheetName val="_GT_CPhi_tung_dot7"/>
      <sheetName val="chuong_phu7"/>
      <sheetName val="[IBASE2_XLS_Tong_hop_Matduong7"/>
      <sheetName val="THU_T127"/>
      <sheetName val="CHI_T127"/>
      <sheetName val="THU_T117"/>
      <sheetName val="CHI_T117"/>
      <sheetName val="THU_T107"/>
      <sheetName val="CHI_T107"/>
      <sheetName val="THU_T97"/>
      <sheetName val="CHI_T97"/>
      <sheetName val="THU_T87"/>
      <sheetName val="CHI_T87"/>
      <sheetName val="chi_phi_cap_tien7"/>
      <sheetName val="BC§_20017"/>
      <sheetName val="BBC§_20027"/>
      <sheetName val="TSC§_20017"/>
      <sheetName val="TSc®_20027"/>
      <sheetName val="BaTrieu-L_con7"/>
      <sheetName val="EDT_-_Ro7"/>
      <sheetName val="KHVô_XL7"/>
      <sheetName val="TD_khao_sat7"/>
      <sheetName val="THANG7_7"/>
      <sheetName val="THANG_117"/>
      <sheetName val="THANG_127"/>
      <sheetName val="phuong_aL_17"/>
      <sheetName val="Khac_DP7"/>
      <sheetName val="Khoi_than_7"/>
      <sheetName val="TK__TK7"/>
      <sheetName val="Bang_can_doi_7"/>
      <sheetName val="De_Tai_Vhuc_Tap7"/>
      <sheetName val="02_17"/>
      <sheetName val="2_17"/>
      <sheetName val="2_37"/>
      <sheetName val="02_37"/>
      <sheetName val="B_017"/>
      <sheetName val="B_037"/>
      <sheetName val="D_137"/>
      <sheetName val="[IBASE2_XLS?TNHNoi7"/>
      <sheetName val="Tinh_hinh_cat_lang7"/>
      <sheetName val="Tinh_hinh_SX_phu7"/>
      <sheetName val="Tinh_hinh_do_xop7"/>
      <sheetName val="Cong_hop_2,0ࡸ2,06"/>
      <sheetName val="Sat_tron6"/>
      <sheetName val="(9_30)_IP6"/>
      <sheetName val="Cong_tron_D7'6"/>
      <sheetName val="2_746"/>
      <sheetName val="CN-QV_FG6"/>
      <sheetName val="CN-QV_RM6"/>
      <sheetName val="PHAV_R_M6"/>
      <sheetName val="PHAV_F_G6"/>
      <sheetName val="TOA_R_M6"/>
      <sheetName val="TOA_F_G6"/>
      <sheetName val="CVN_R_M6"/>
      <sheetName val="CVN_F_G6"/>
      <sheetName val="DENSO_R_M6"/>
      <sheetName val="DENSO_F_G6"/>
      <sheetName val="SATO_RM6"/>
      <sheetName val="SATO_F_G6"/>
      <sheetName val="Up_to_20024"/>
      <sheetName val="det_VP5"/>
      <sheetName val="det_hn5"/>
      <sheetName val="chi_Hieu5"/>
      <sheetName val="c_thoa5"/>
      <sheetName val="A_thanh_-_DL5"/>
      <sheetName val="A_Tuyen5"/>
      <sheetName val="A_Tien_-laphu5"/>
      <sheetName val="A_Thang-_laphu5"/>
      <sheetName val="A_Dong5"/>
      <sheetName val="27-7_NB5"/>
      <sheetName val="xn_55"/>
      <sheetName val="PKD_X205"/>
      <sheetName val="da_giay_SG5"/>
      <sheetName val="dagiay_XK5"/>
      <sheetName val="DK_Dong_xuan5"/>
      <sheetName val="chu_Ton5"/>
      <sheetName val="minh_tri5"/>
      <sheetName val="viet_huy5"/>
      <sheetName val="thanh_ha5"/>
      <sheetName val="O_Su5"/>
      <sheetName val="A_Ha-DL5"/>
      <sheetName val="Vinh_oanh5"/>
      <sheetName val="chi_Thuy5"/>
      <sheetName val="chu_Hong5"/>
      <sheetName val="thuy-_may5"/>
      <sheetName val="vu_yen5"/>
      <sheetName val="OPERATING_HEAD5"/>
      <sheetName val="31_12_015"/>
      <sheetName val="Tong_hop_xuat_kho_nvl5"/>
      <sheetName val="Xuat_kho5"/>
      <sheetName val="Tong_hop_so_lieu_tai_nhap_kho5"/>
      <sheetName val="tai_nhap_kho5"/>
      <sheetName val="Nhap_kho5"/>
      <sheetName val="Tong_ket_nhap_kho5"/>
      <sheetName val="Tong_ket5"/>
      <sheetName val="cac_ma_can_huy5"/>
      <sheetName val="Hang_hong5"/>
      <sheetName val="Tham_khao5"/>
      <sheetName val="hang_khong_co_packing5"/>
      <sheetName val="VtuHaTheSauTBABenThuy1_Ш2)5"/>
      <sheetName val="K252_K9и5"/>
      <sheetName val="nphuocb_45"/>
      <sheetName val="bcth_05-05"/>
      <sheetName val="ESTI_6"/>
      <sheetName val="THU_T75"/>
      <sheetName val="CHI_T75"/>
      <sheetName val="THU_T65"/>
      <sheetName val="CHI_T65"/>
      <sheetName val="THU_T55"/>
      <sheetName val="CHI_T55"/>
      <sheetName val="THU_T45"/>
      <sheetName val="CHI_T45"/>
      <sheetName val="THU_T35"/>
      <sheetName val="CHI_T35"/>
      <sheetName val="THU_T25"/>
      <sheetName val="CHI_T25"/>
      <sheetName val="THU_T17"/>
      <sheetName val="CHI_T17"/>
      <sheetName val="TB_Grouping5"/>
      <sheetName val="Balance_Sheet5"/>
      <sheetName val="CHITIET_VL-NC5"/>
      <sheetName val="DON_GIA5"/>
      <sheetName val="So_lieu5"/>
      <sheetName val="tt_chu_dong5"/>
      <sheetName val="Tinh_j+cvi5"/>
      <sheetName val="Tinh_MoP5"/>
      <sheetName val="giai_he_25"/>
      <sheetName val="ct_luong_5"/>
      <sheetName val="Nhap_6T5"/>
      <sheetName val="Ranking_data5"/>
      <sheetName val="GDMN_15"/>
      <sheetName val="May_khau5"/>
      <sheetName val="PXKT6Via_115"/>
      <sheetName val="PXKTLo_Thien_V_14A5"/>
      <sheetName val="V14_phu5"/>
      <sheetName val="Via_16_Lthien5"/>
      <sheetName val="mc_2006_&amp;_094"/>
      <sheetName val="mc_2006_&amp;_57_&amp;_094"/>
      <sheetName val="dongia_(2)4"/>
      <sheetName val="THPDMoi__(2)4"/>
      <sheetName val="t-h_HA_THE4"/>
      <sheetName val="CHITIET_VL-NC-TT_-1p4"/>
      <sheetName val="TONG_HOP_VL-NC_TT4"/>
      <sheetName val="TH_XL4"/>
      <sheetName val="TONGKE3p_4"/>
      <sheetName val="CHITIET_VL-NC-TT-3p4"/>
      <sheetName val="KPVC-BD_4"/>
      <sheetName val="Master_schedule4"/>
      <sheetName val="GDMN_24"/>
      <sheetName val="GDMN_34"/>
      <sheetName val="GDMN_44"/>
      <sheetName val="GDMN_54"/>
      <sheetName val="GDTH_14"/>
      <sheetName val="GDTH_24"/>
      <sheetName val="GDTH_34"/>
      <sheetName val="GDTH_44"/>
      <sheetName val="GDTH_54"/>
      <sheetName val="THCS_14"/>
      <sheetName val="THCS_24"/>
      <sheetName val="THCS_34"/>
      <sheetName val="THCS_44"/>
      <sheetName val="THCS_54"/>
      <sheetName val="THCS_64"/>
      <sheetName val="THPT_14"/>
      <sheetName val="THPT_24"/>
      <sheetName val="THPT_34"/>
      <sheetName val="THPT_44"/>
      <sheetName val="THPT_54"/>
      <sheetName val="THPT_64"/>
      <sheetName val="DH,CD,THCN_14"/>
      <sheetName val="DH,CD,THCN_24"/>
      <sheetName val="DH,CD,THCN_34"/>
      <sheetName val="GDKCQ_14"/>
      <sheetName val="GDKCQ_24"/>
      <sheetName val="_IBASE2_XLSѝTNHNoi5"/>
      <sheetName val="_IBASE2_XLS䁝BC6tT174"/>
      <sheetName val="_IBASE2_XLS}BHXH4"/>
      <sheetName val="_IBASE2_XLS_Tong_hop_Matduong4"/>
      <sheetName val="BTHDT_TBA_4"/>
      <sheetName val="DS_tong4"/>
      <sheetName val="CDSM_(2)4"/>
      <sheetName val="Cost_Center_4"/>
      <sheetName val="Part_data4"/>
      <sheetName val="Vender_Data4"/>
      <sheetName val="lapdap_TB_4"/>
      <sheetName val="Tonf_hop4"/>
      <sheetName val="Ｍss_４Ｒ要員4"/>
      <sheetName val="Du_lieu5"/>
      <sheetName val="IMP_TAX4"/>
      <sheetName val="Dinh_muc_chuan4"/>
      <sheetName val="TH_du_toanð4"/>
      <sheetName val="TH_du_toan 4"/>
      <sheetName val="DS_Protecter4"/>
      <sheetName val="Klukng_phu4"/>
      <sheetName val="CVden_ngoai_TCT_(1)9"/>
      <sheetName val="CV_den_ngoai_TCT_(2)9"/>
      <sheetName val="CV_den_ngoai_TCT_(3)9"/>
      <sheetName val="QDcua_TGD9"/>
      <sheetName val="QD_cua_HDQT9"/>
      <sheetName val="QD_cua_HDQT_(2)9"/>
      <sheetName val="CV_di_ngoai_tong9"/>
      <sheetName val="CV_di_ngoai_tong_(2)9"/>
      <sheetName val="To_trinh9"/>
      <sheetName val="Giao_nhiem_vu9"/>
      <sheetName val="QDcua_TGD_(2)9"/>
      <sheetName val="Thong_tu9"/>
      <sheetName val="CV_di_trong__tong9"/>
      <sheetName val="nghi_dinh-CP9"/>
      <sheetName val="CV_den_trong_tong9"/>
      <sheetName val="GIA_NUOC9"/>
      <sheetName val="GIA_DIEN_THOAI9"/>
      <sheetName val="GIA_DIEN9"/>
      <sheetName val="chiet_tinh_XD9"/>
      <sheetName val="Triet_T9"/>
      <sheetName val="Phan_tich_gia9"/>
      <sheetName val="pHAN_CONG9"/>
      <sheetName val="GIA_XD9"/>
      <sheetName val="lapdat_TB_9"/>
      <sheetName val="TNghiªm_TB_9"/>
      <sheetName val="VËt_liÖu9"/>
      <sheetName val="Lap_®at_®iÖn9"/>
      <sheetName val="TNghiÖm_VL9"/>
      <sheetName val="th_9"/>
      <sheetName val="tien_luong9"/>
      <sheetName val="KHVt_9"/>
      <sheetName val="KHVt_XL9"/>
      <sheetName val="KHVt_XLT49"/>
      <sheetName val="Thep_be9"/>
      <sheetName val="Thep_than9"/>
      <sheetName val="Thep_xa_mu9"/>
      <sheetName val="142201-T1_9"/>
      <sheetName val="142201-T2-th_9"/>
      <sheetName val="142201-T3-th_9"/>
      <sheetName val="142201-T4-th__9"/>
      <sheetName val="_t59"/>
      <sheetName val="t_49"/>
      <sheetName val="_t3_9"/>
      <sheetName val="_TH3319"/>
      <sheetName val="_Minh_ha9"/>
      <sheetName val="_Ha_Tay9"/>
      <sheetName val="_Vinhphuc9"/>
      <sheetName val="_Nbinh9"/>
      <sheetName val="_QVinh9"/>
      <sheetName val="_TW19"/>
      <sheetName val="T_so_thay_doi9"/>
      <sheetName val="b_THchitietDZCT9"/>
      <sheetName val="b_THchitietTBA9"/>
      <sheetName val="Khao_sat9"/>
      <sheetName val="TT_khao_sat9"/>
      <sheetName val="Kluong_phu9"/>
      <sheetName val="Lan_can9"/>
      <sheetName val="Ho_lan9"/>
      <sheetName val="Coc_tieu9"/>
      <sheetName val="Bien_bao9"/>
      <sheetName val="Op_mai_2749"/>
      <sheetName val="Op_mai_2759"/>
      <sheetName val="Op_mai_2769"/>
      <sheetName val="Op_mai_2779"/>
      <sheetName val="Op_mai_2789"/>
      <sheetName val="Op_mai_2799"/>
      <sheetName val="Op_mai_2809"/>
      <sheetName val="Op_mai_2819"/>
      <sheetName val="Op_mai_2829"/>
      <sheetName val="Op_mai_2839"/>
      <sheetName val="Op_mai_2849"/>
      <sheetName val="Op_mai9"/>
      <sheetName val="Km274_-_Km2759"/>
      <sheetName val="Km275_-_Km2769"/>
      <sheetName val="Km276_-_Km2779"/>
      <sheetName val="Km277_-_Km278_9"/>
      <sheetName val="Km278_-_Km2799"/>
      <sheetName val="Km279_-_Km2809"/>
      <sheetName val="Km280_-_Km2819"/>
      <sheetName val="Km281_-_Km2829"/>
      <sheetName val="Km282_-_Km2839"/>
      <sheetName val="Km283_-_Km2849"/>
      <sheetName val="Km284_-_Km2859"/>
      <sheetName val="Tong_hop_Matduong9"/>
      <sheetName val="Cong_D759"/>
      <sheetName val="Cong_D1009"/>
      <sheetName val="Cong_D1509"/>
      <sheetName val="Cong_2D1509"/>
      <sheetName val="Cong_ban_0,7x0,79"/>
      <sheetName val="Cong_ban_0,8x0,89"/>
      <sheetName val="Cong_ban_1x19"/>
      <sheetName val="Cong_ban_1x1,29"/>
      <sheetName val="Cong_ban_1,5x1,59"/>
      <sheetName val="Cong_ban_2x1,59"/>
      <sheetName val="Cong_ban_2x29"/>
      <sheetName val="Tong_hop9"/>
      <sheetName val="Tong_hop_(2)9"/>
      <sheetName val="Cong_cu9"/>
      <sheetName val="Cot_thep9"/>
      <sheetName val="Cong_tron_D759"/>
      <sheetName val="Cong_tron_D1009"/>
      <sheetName val="Cong_tron_D1509"/>
      <sheetName val="Cong_tron_2D1509"/>
      <sheetName val="Cong_ban_1,0x1,09"/>
      <sheetName val="Cong_ban_1,0x1,29"/>
      <sheetName val="Cong_hop_1,5x1,59"/>
      <sheetName val="Cong_hop_2,0x1,59"/>
      <sheetName val="Cong_hop_2,0x2,09"/>
      <sheetName val="CDSL_(2)9"/>
      <sheetName val="TK_1129"/>
      <sheetName val="TK_1319"/>
      <sheetName val="TK_1419"/>
      <sheetName val="TK_1539"/>
      <sheetName val="TK_2119"/>
      <sheetName val="TK_2429"/>
      <sheetName val="TK_3349"/>
      <sheetName val="TK_5119"/>
      <sheetName val="TK_5159"/>
      <sheetName val="TK_9119"/>
      <sheetName val="VtuHaTheSauTBABenThuy1_(2)9"/>
      <sheetName val="Song_trai9"/>
      <sheetName val="Dinh+ha_nha9"/>
      <sheetName val="NG_k9"/>
      <sheetName val="Trich_Ngang9"/>
      <sheetName val="Danh_sach_Rieng9"/>
      <sheetName val="Dia_Diem_Thuc_Tap9"/>
      <sheetName val="De_Tai_Thuc_Tap9"/>
      <sheetName val="thkl_(2)9"/>
      <sheetName val="long_tec9"/>
      <sheetName val="KQKD02-2_(2)9"/>
      <sheetName val="KQKD-2_(2)9"/>
      <sheetName val="KQKD_thu20049"/>
      <sheetName val="T_K_H_T_T59"/>
      <sheetName val="T_K_T79"/>
      <sheetName val="TK_T69"/>
      <sheetName val="T_K_T59"/>
      <sheetName val="Bang_thong_ke_hang_ton9"/>
      <sheetName val="thong_ke_9"/>
      <sheetName val="T_KT049"/>
      <sheetName val="Coc_69"/>
      <sheetName val="Deo_nai9"/>
      <sheetName val="CKD_than9"/>
      <sheetName val="CTT_Thong_nhat9"/>
      <sheetName val="CTT_Nui_beo9"/>
      <sheetName val="CTT_cao_son9"/>
      <sheetName val="CTT_Khe_cham9"/>
      <sheetName val="XNxlva_sxthanKCII9"/>
      <sheetName val="Cam_Y_ut_KC9"/>
      <sheetName val="CTxay_lap_mo_CP9"/>
      <sheetName val="CTdo_luong_GDSP9"/>
      <sheetName val="Dong_bac9"/>
      <sheetName val="Cac_cang_UT_mua_than_Dong_bac9"/>
      <sheetName val="cua_hang_vtu9"/>
      <sheetName val="Khach_hang_le_9"/>
      <sheetName val="nhat_ky_59"/>
      <sheetName val="cac_cong_ty_van_t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F_ThanhTri9"/>
      <sheetName val="F_Gialam9"/>
      <sheetName val="TH_dam9"/>
      <sheetName val="SX_dam9"/>
      <sheetName val="LD_dam9"/>
      <sheetName val="Bang_gia_VL9"/>
      <sheetName val="Gia_NC9"/>
      <sheetName val="Gia_may9"/>
      <sheetName val="phan_tich_DG9"/>
      <sheetName val="gia_vat_lieu9"/>
      <sheetName val="gia_xe_may9"/>
      <sheetName val="gia_nhan_cong9"/>
      <sheetName val="SCT_Cong_trinh9"/>
      <sheetName val="06-2003_(2)9"/>
      <sheetName val="CDPS_6tc9"/>
      <sheetName val="SCT_Nha_thau9"/>
      <sheetName val="socai2003_(6tc)dp9"/>
      <sheetName val="socai2003_(6tc)9"/>
      <sheetName val="CDPS_6tc_(2)9"/>
      <sheetName val="Dancau-Q_Ninh9"/>
      <sheetName val="BaTrieu-L_son9"/>
      <sheetName val="Don_gia_CPM9"/>
      <sheetName val="Tong_Thieu_HD_cac_CT-20019"/>
      <sheetName val="VL_thieu_HD_-_20019"/>
      <sheetName val="Tong_thieu_HD_cac_CT_-_20029"/>
      <sheetName val="Lan_trai9"/>
      <sheetName val="Van_chuyen9"/>
      <sheetName val="HDong_VC9"/>
      <sheetName val="ThieuHD_nam_20019"/>
      <sheetName val="Bang_TH9"/>
      <sheetName val="Tong_Chinh9"/>
      <sheetName val="Xaylap_9"/>
      <sheetName val="Nhan_cong9"/>
      <sheetName val="giai_thich9"/>
      <sheetName val="DT_-_Ro9"/>
      <sheetName val="TH_-_Ro_9"/>
      <sheetName val="GDT_-_Ro9"/>
      <sheetName val="DT_-_TB9"/>
      <sheetName val="TH_-_TB9"/>
      <sheetName val="GDT_-_TB9"/>
      <sheetName val="DT_-_NT9"/>
      <sheetName val="TH_-_NT9"/>
      <sheetName val="GDT_-_NT9"/>
      <sheetName val="CV_di_trong__dong9"/>
      <sheetName val="Nhap_lieu9"/>
      <sheetName val="Tien_dien8"/>
      <sheetName val="Thue_GTGT8"/>
      <sheetName val="BC_TH_CK_(2)9"/>
      <sheetName val="BC_TH_CK9"/>
      <sheetName val="BC6tT19_food9"/>
      <sheetName val="BC6tT18_-_Food9"/>
      <sheetName val="BCCK_49"/>
      <sheetName val="BCFood-_T169"/>
      <sheetName val="BCFood-_T159"/>
      <sheetName val="BCFood-_T149"/>
      <sheetName val="BCFood-_T139"/>
      <sheetName val="TH_CK29"/>
      <sheetName val="BC6tT52_(3)9"/>
      <sheetName val="BC6tT52_(2)9"/>
      <sheetName val="TCK_129"/>
      <sheetName val="Tong_CK9"/>
      <sheetName val="DOANH_SO9"/>
      <sheetName val="BD-SINH_VIEN9"/>
      <sheetName val="T03_-_039"/>
      <sheetName val="THL_T039"/>
      <sheetName val="TTBC_T039"/>
      <sheetName val="Luong_noi_Bo_-_T39"/>
      <sheetName val="Tong_hop_-_T39"/>
      <sheetName val="Thuong_Quy_39"/>
      <sheetName val="Phu_cap_trach_nhiem9"/>
      <sheetName val="Tay_ninh9"/>
      <sheetName val="A_Duc9"/>
      <sheetName val="[IBASE2_XLSѝTNHNoi9"/>
      <sheetName val="So_sanh9"/>
      <sheetName val="HHVt_9"/>
      <sheetName val="bcth_05-048"/>
      <sheetName val="baocao_05-048"/>
      <sheetName val="ql_(2)8"/>
      <sheetName val="TH_du_toan_9"/>
      <sheetName val="Du_toan_9"/>
      <sheetName val="C_Tinh9"/>
      <sheetName val="Co~g_hop_1,5x1,59"/>
      <sheetName val="_KQTH_quy_hoach_1358"/>
      <sheetName val="Bao_cao_KQTH_quy_hoach_1358"/>
      <sheetName val="Co_quan_TCT9"/>
      <sheetName val="BOT_(PA_chon)9"/>
      <sheetName val="Yaly_&amp;_Ri_Ninh9"/>
      <sheetName val="Thuy_dien_Na_Loi9"/>
      <sheetName val="bang_so_sanh_tong_hop9"/>
      <sheetName val="bang_so_sanh_tong_hop_(ty_le)9"/>
      <sheetName val="thu_nhap_binh_quan_(2)9"/>
      <sheetName val="dang_huong9"/>
      <sheetName val="phuong_an_19"/>
      <sheetName val="phuong_an_1_(2)9"/>
      <sheetName val="phuong_an29"/>
      <sheetName val="tong_hop_BQ9"/>
      <sheetName val="tong_hop_BQ-19"/>
      <sheetName val="phuong_an_chon9"/>
      <sheetName val="tô_rôiDY8"/>
      <sheetName val="Heso_3-2004_(3)8"/>
      <sheetName val="Luong_(2)8"/>
      <sheetName val="heso_T38"/>
      <sheetName val="heso_T48"/>
      <sheetName val="heso_T58"/>
      <sheetName val="Heso_T68"/>
      <sheetName val="Heso_T78"/>
      <sheetName val="Heso_T88"/>
      <sheetName val="Heso_T98"/>
      <sheetName val="Heso_2-20048"/>
      <sheetName val="Heso_3-20048"/>
      <sheetName val="Heso_3-2004_(2)8"/>
      <sheetName val="nhan_su8"/>
      <sheetName val="luong_cty8"/>
      <sheetName val="Thang_48"/>
      <sheetName val="Luu_goc8"/>
      <sheetName val="km22+93_86-km22+121_868"/>
      <sheetName val="km22+177_14-km22+205_648"/>
      <sheetName val="Bang_20-258"/>
      <sheetName val="km22+267_96-km22+283_968"/>
      <sheetName val="km22+304_31-km22+344_318"/>
      <sheetName val="km22+460_92-km22+614_578"/>
      <sheetName val="km22+671_78-km22+713_328"/>
      <sheetName val="_tuanM8"/>
      <sheetName val="CT_038"/>
      <sheetName val="TH_038"/>
      <sheetName val="bang_so_sanh_tong_hop_(_PA_cho8"/>
      <sheetName val="dang_ap_dung8"/>
      <sheetName val="bang_tong_hop_(dang_huong)8"/>
      <sheetName val="Dinh_ha_nha8"/>
      <sheetName val="[IBASE2_XLS}BHXH8"/>
      <sheetName val="[IBASE2_XLS䁝BC6tT178"/>
      <sheetName val="THT_nam_048"/>
      <sheetName val="HD_CTrinh18"/>
      <sheetName val="HD_benA8"/>
      <sheetName val="Theodoi_HD8"/>
      <sheetName val="Theodoi_HD_(2)8"/>
      <sheetName val="_GT_CPhi_tung_dot8"/>
      <sheetName val="chuong_phu8"/>
      <sheetName val="[IBASE2_XLS_Tong_hop_Matduong8"/>
      <sheetName val="THU_T128"/>
      <sheetName val="CHI_T128"/>
      <sheetName val="THU_T118"/>
      <sheetName val="CHI_T118"/>
      <sheetName val="THU_T108"/>
      <sheetName val="CHI_T108"/>
      <sheetName val="THU_T98"/>
      <sheetName val="CHI_T98"/>
      <sheetName val="THU_T88"/>
      <sheetName val="CHI_T88"/>
      <sheetName val="chi_phi_cap_tien8"/>
      <sheetName val="BC§_20018"/>
      <sheetName val="BBC§_20028"/>
      <sheetName val="TSC§_20018"/>
      <sheetName val="TSc®_20028"/>
      <sheetName val="BaTrieu-L_con8"/>
      <sheetName val="EDT_-_Ro8"/>
      <sheetName val="KHVô_XL8"/>
      <sheetName val="TD_khao_sat8"/>
      <sheetName val="THANG7_8"/>
      <sheetName val="THANG_118"/>
      <sheetName val="THANG_128"/>
      <sheetName val="phuong_aL_18"/>
      <sheetName val="Khac_DP8"/>
      <sheetName val="Khoi_than_8"/>
      <sheetName val="TK__TK8"/>
      <sheetName val="Bang_can_doi_8"/>
      <sheetName val="De_Tai_Vhuc_Tap8"/>
      <sheetName val="02_18"/>
      <sheetName val="2_18"/>
      <sheetName val="2_38"/>
      <sheetName val="02_38"/>
      <sheetName val="B_018"/>
      <sheetName val="B_038"/>
      <sheetName val="D_138"/>
      <sheetName val="[IBASE2_XLS?TNHNoi8"/>
      <sheetName val="Tinh_hinh_cat_lang8"/>
      <sheetName val="Tinh_hinh_SX_phu8"/>
      <sheetName val="Tinh_hinh_do_xop8"/>
      <sheetName val="Cong_hop_2,0ࡸ2,07"/>
      <sheetName val="Sat_tron7"/>
      <sheetName val="(9_30)_IP7"/>
      <sheetName val="Cong_tron_D7'7"/>
      <sheetName val="2_747"/>
      <sheetName val="CN-QV_FG7"/>
      <sheetName val="CN-QV_RM7"/>
      <sheetName val="PHAV_R_M7"/>
      <sheetName val="PHAV_F_G7"/>
      <sheetName val="TOA_R_M7"/>
      <sheetName val="TOA_F_G7"/>
      <sheetName val="CVN_R_M7"/>
      <sheetName val="CVN_F_G7"/>
      <sheetName val="DENSO_R_M7"/>
      <sheetName val="DENSO_F_G7"/>
      <sheetName val="SATO_RM7"/>
      <sheetName val="SATO_F_G7"/>
      <sheetName val="Up_to_20025"/>
      <sheetName val="det_VP6"/>
      <sheetName val="det_hn6"/>
      <sheetName val="chi_Hieu6"/>
      <sheetName val="c_thoa6"/>
      <sheetName val="A_thanh_-_DL6"/>
      <sheetName val="A_Tuyen6"/>
      <sheetName val="A_Tien_-laphu6"/>
      <sheetName val="A_Thang-_laphu6"/>
      <sheetName val="A_Dong6"/>
      <sheetName val="27-7_NB6"/>
      <sheetName val="xn_56"/>
      <sheetName val="PKD_X206"/>
      <sheetName val="da_giay_SG6"/>
      <sheetName val="dagiay_XK6"/>
      <sheetName val="DK_Dong_xuan6"/>
      <sheetName val="chu_Ton6"/>
      <sheetName val="minh_tri6"/>
      <sheetName val="viet_huy6"/>
      <sheetName val="thanh_ha6"/>
      <sheetName val="O_Su6"/>
      <sheetName val="A_Ha-DL6"/>
      <sheetName val="Vinh_oanh6"/>
      <sheetName val="chi_Thuy6"/>
      <sheetName val="chu_Hong6"/>
      <sheetName val="thuy-_may6"/>
      <sheetName val="vu_yen6"/>
      <sheetName val="OPERATING_HEAD6"/>
      <sheetName val="31_12_016"/>
      <sheetName val="Tong_hop_xuat_kho_nvl6"/>
      <sheetName val="Xuat_kho6"/>
      <sheetName val="Tong_hop_so_lieu_tai_nhap_kho6"/>
      <sheetName val="tai_nhap_kho6"/>
      <sheetName val="Nhap_kho6"/>
      <sheetName val="Tong_ket_nhap_kho6"/>
      <sheetName val="Tong_ket6"/>
      <sheetName val="cac_ma_can_huy6"/>
      <sheetName val="Hang_hong6"/>
      <sheetName val="Tham_khao6"/>
      <sheetName val="hang_khong_co_packing6"/>
      <sheetName val="VtuHaTheSauTBABenThuy1_Ш2)6"/>
      <sheetName val="K252_K9и6"/>
      <sheetName val="nphuocb_46"/>
      <sheetName val="bcth_05-06"/>
      <sheetName val="ESTI_7"/>
      <sheetName val="THU_T76"/>
      <sheetName val="CHI_T76"/>
      <sheetName val="THU_T66"/>
      <sheetName val="CHI_T66"/>
      <sheetName val="THU_T56"/>
      <sheetName val="CHI_T56"/>
      <sheetName val="THU_T46"/>
      <sheetName val="CHI_T46"/>
      <sheetName val="THU_T36"/>
      <sheetName val="CHI_T36"/>
      <sheetName val="THU_T26"/>
      <sheetName val="CHI_T26"/>
      <sheetName val="THU_T18"/>
      <sheetName val="CHI_T18"/>
      <sheetName val="TB_Grouping6"/>
      <sheetName val="Balance_Sheet6"/>
      <sheetName val="CHITIET_VL-NC6"/>
      <sheetName val="DON_GIA6"/>
      <sheetName val="So_lieu6"/>
      <sheetName val="tt_chu_dong6"/>
      <sheetName val="Tinh_j+cvi6"/>
      <sheetName val="Tinh_MoP6"/>
      <sheetName val="giai_he_26"/>
      <sheetName val="ct_luong_6"/>
      <sheetName val="Nhap_6T6"/>
      <sheetName val="Ranking_data6"/>
      <sheetName val="GDMN_16"/>
      <sheetName val="May_khau6"/>
      <sheetName val="PXKT6Via_116"/>
      <sheetName val="PXKTLo_Thien_V_14A6"/>
      <sheetName val="V14_phu6"/>
      <sheetName val="Via_16_Lthien6"/>
      <sheetName val="mc_2006_&amp;_095"/>
      <sheetName val="mc_2006_&amp;_57_&amp;_095"/>
      <sheetName val="dongia_(2)5"/>
      <sheetName val="THPDMoi__(2)5"/>
      <sheetName val="t-h_HA_THE5"/>
      <sheetName val="CHITIET_VL-NC-TT_-1p5"/>
      <sheetName val="TONG_HOP_VL-NC_TT5"/>
      <sheetName val="TH_XL5"/>
      <sheetName val="TONGKE3p_5"/>
      <sheetName val="CHITIET_VL-NC-TT-3p5"/>
      <sheetName val="KPVC-BD_5"/>
      <sheetName val="Master_schedule5"/>
      <sheetName val="GDMN_25"/>
      <sheetName val="GDMN_35"/>
      <sheetName val="GDMN_45"/>
      <sheetName val="GDMN_55"/>
      <sheetName val="GDTH_15"/>
      <sheetName val="GDTH_25"/>
      <sheetName val="GDTH_35"/>
      <sheetName val="GDTH_45"/>
      <sheetName val="GDTH_55"/>
      <sheetName val="THCS_15"/>
      <sheetName val="THCS_25"/>
      <sheetName val="THCS_35"/>
      <sheetName val="THCS_45"/>
      <sheetName val="THCS_55"/>
      <sheetName val="THCS_65"/>
      <sheetName val="THPT_15"/>
      <sheetName val="THPT_25"/>
      <sheetName val="THPT_35"/>
      <sheetName val="THPT_45"/>
      <sheetName val="THPT_55"/>
      <sheetName val="THPT_65"/>
      <sheetName val="DH,CD,THCN_15"/>
      <sheetName val="DH,CD,THCN_25"/>
      <sheetName val="DH,CD,THCN_35"/>
      <sheetName val="GDKCQ_15"/>
      <sheetName val="GDKCQ_25"/>
      <sheetName val="_IBASE2_XLSѝTNHNoi6"/>
      <sheetName val="_IBASE2_XLS䁝BC6tT175"/>
      <sheetName val="_IBASE2_XLS}BHXH5"/>
      <sheetName val="_IBASE2_XLS_Tong_hop_Matduong5"/>
      <sheetName val="BTHDT_TBA_5"/>
      <sheetName val="DS_tong5"/>
      <sheetName val="CDSM_(2)5"/>
      <sheetName val="Cost_Center_5"/>
      <sheetName val="Part_data5"/>
      <sheetName val="Vender_Data5"/>
      <sheetName val="lapdap_TB_5"/>
      <sheetName val="Tonf_hop5"/>
      <sheetName val="Ｍss_４Ｒ要員5"/>
      <sheetName val="Du_lieu6"/>
      <sheetName val="IMP_TAX5"/>
      <sheetName val="Dinh_muc_chuan5"/>
      <sheetName val="TH_du_toanð5"/>
      <sheetName val="TH_du_toan 5"/>
      <sheetName val="DS_Protecter5"/>
      <sheetName val="Klukng_phu5"/>
      <sheetName val="CVden_ngoai_TCT_(1)10"/>
      <sheetName val="CV_den_ngoai_TCT_(2)10"/>
      <sheetName val="CV_den_ngoai_TCT_(3)10"/>
      <sheetName val="QDcua_TGD10"/>
      <sheetName val="QD_cua_HDQT10"/>
      <sheetName val="QD_cua_HDQT_(2)10"/>
      <sheetName val="CV_di_ngoai_tong10"/>
      <sheetName val="CV_di_ngoai_tong_(2)10"/>
      <sheetName val="To_trinh10"/>
      <sheetName val="Giao_nhiem_vu10"/>
      <sheetName val="QDcua_TGD_(2)10"/>
      <sheetName val="Thong_tu10"/>
      <sheetName val="CV_di_trong__tong10"/>
      <sheetName val="nghi_dinh-CP10"/>
      <sheetName val="CV_den_trong_tong10"/>
      <sheetName val="GIA_NUOC10"/>
      <sheetName val="GIA_DIEN_THOAI10"/>
      <sheetName val="GIA_DIEN10"/>
      <sheetName val="chiet_tinh_XD10"/>
      <sheetName val="Triet_T10"/>
      <sheetName val="Phan_tich_gia10"/>
      <sheetName val="pHAN_CONG10"/>
      <sheetName val="GIA_XD10"/>
      <sheetName val="lapdat_TB_10"/>
      <sheetName val="TNghiªm_TB_10"/>
      <sheetName val="VËt_liÖu10"/>
      <sheetName val="Lap_®at_®iÖn10"/>
      <sheetName val="TNghiÖm_VL10"/>
      <sheetName val="th_10"/>
      <sheetName val="tien_luong10"/>
      <sheetName val="KHVt_10"/>
      <sheetName val="KHVt_XL10"/>
      <sheetName val="KHVt_XLT410"/>
      <sheetName val="Thep_be10"/>
      <sheetName val="Thep_than10"/>
      <sheetName val="Thep_xa_mu10"/>
      <sheetName val="142201-T1_10"/>
      <sheetName val="142201-T2-th_10"/>
      <sheetName val="142201-T3-th_10"/>
      <sheetName val="142201-T4-th__10"/>
      <sheetName val="_t510"/>
      <sheetName val="t_410"/>
      <sheetName val="_t3_10"/>
      <sheetName val="_TH33110"/>
      <sheetName val="_Minh_ha10"/>
      <sheetName val="_Ha_Tay10"/>
      <sheetName val="_Vinhphuc10"/>
      <sheetName val="_Nbinh10"/>
      <sheetName val="_QVinh10"/>
      <sheetName val="_TW110"/>
      <sheetName val="T_so_thay_doi10"/>
      <sheetName val="b_THchitietDZCT10"/>
      <sheetName val="b_THchitietTBA10"/>
      <sheetName val="Khao_sat10"/>
      <sheetName val="TT_khao_sat10"/>
      <sheetName val="Kluong_phu10"/>
      <sheetName val="Lan_can10"/>
      <sheetName val="Ho_lan10"/>
      <sheetName val="Coc_tieu10"/>
      <sheetName val="Bien_bao10"/>
      <sheetName val="Op_mai_27410"/>
      <sheetName val="Op_mai_27510"/>
      <sheetName val="Op_mai_27610"/>
      <sheetName val="Op_mai_27710"/>
      <sheetName val="Op_mai_27810"/>
      <sheetName val="Op_mai_27910"/>
      <sheetName val="Op_mai_28010"/>
      <sheetName val="Op_mai_28110"/>
      <sheetName val="Op_mai_28210"/>
      <sheetName val="Op_mai_28310"/>
      <sheetName val="Op_mai_28410"/>
      <sheetName val="Op_mai10"/>
      <sheetName val="Km274_-_Km27510"/>
      <sheetName val="Km275_-_Km27610"/>
      <sheetName val="Km276_-_Km27710"/>
      <sheetName val="Km277_-_Km278_10"/>
      <sheetName val="Km278_-_Km27910"/>
      <sheetName val="Km279_-_Km28010"/>
      <sheetName val="Km280_-_Km28110"/>
      <sheetName val="Km281_-_Km28210"/>
      <sheetName val="Km282_-_Km28310"/>
      <sheetName val="Km283_-_Km28410"/>
      <sheetName val="Km284_-_Km28510"/>
      <sheetName val="Tong_hop_Matduong10"/>
      <sheetName val="Cong_D7510"/>
      <sheetName val="Cong_D10010"/>
      <sheetName val="Cong_D15010"/>
      <sheetName val="Cong_2D15010"/>
      <sheetName val="Cong_ban_0,7x0,710"/>
      <sheetName val="Cong_ban_0,8x0,810"/>
      <sheetName val="Cong_ban_1x110"/>
      <sheetName val="Cong_ban_1x1,210"/>
      <sheetName val="Cong_ban_1,5x1,510"/>
      <sheetName val="Cong_ban_2x1,510"/>
      <sheetName val="Cong_ban_2x210"/>
      <sheetName val="Tong_hop10"/>
      <sheetName val="Tong_hop_(2)10"/>
      <sheetName val="Cong_cu10"/>
      <sheetName val="Cot_thep10"/>
      <sheetName val="Cong_tron_D7510"/>
      <sheetName val="Cong_tron_D10010"/>
      <sheetName val="Cong_tron_D15010"/>
      <sheetName val="Cong_tron_2D15010"/>
      <sheetName val="Cong_ban_1,0x1,010"/>
      <sheetName val="Cong_ban_1,0x1,210"/>
      <sheetName val="Cong_hop_1,5x1,510"/>
      <sheetName val="Cong_hop_2,0x1,510"/>
      <sheetName val="Cong_hop_2,0x2,010"/>
      <sheetName val="CDSL_(2)10"/>
      <sheetName val="TK_11210"/>
      <sheetName val="TK_13110"/>
      <sheetName val="TK_14110"/>
      <sheetName val="TK_15310"/>
      <sheetName val="TK_21110"/>
      <sheetName val="TK_24210"/>
      <sheetName val="TK_33410"/>
      <sheetName val="TK_51110"/>
      <sheetName val="TK_51510"/>
      <sheetName val="TK_91110"/>
      <sheetName val="VtuHaTheSauTBABenThuy1_(2)10"/>
      <sheetName val="Song_trai10"/>
      <sheetName val="Dinh+ha_nha10"/>
      <sheetName val="NG_k10"/>
      <sheetName val="Trich_Ngang10"/>
      <sheetName val="Danh_sach_Rieng10"/>
      <sheetName val="Dia_Diem_Thuc_Tap10"/>
      <sheetName val="De_Tai_Thuc_Tap10"/>
      <sheetName val="thkl_(2)10"/>
      <sheetName val="long_tec10"/>
      <sheetName val="KQKD02-2_(2)10"/>
      <sheetName val="KQKD-2_(2)10"/>
      <sheetName val="KQKD_thu200410"/>
      <sheetName val="T_K_H_T_T510"/>
      <sheetName val="T_K_T710"/>
      <sheetName val="TK_T610"/>
      <sheetName val="T_K_T510"/>
      <sheetName val="Bang_thong_ke_hang_ton10"/>
      <sheetName val="thong_ke_10"/>
      <sheetName val="T_KT0410"/>
      <sheetName val="Coc_610"/>
      <sheetName val="Deo_nai10"/>
      <sheetName val="CKD_than10"/>
      <sheetName val="CTT_Thong_nhat10"/>
      <sheetName val="CTT_Nui_beo10"/>
      <sheetName val="CTT_cao_son10"/>
      <sheetName val="CTT_Khe_cham10"/>
      <sheetName val="XNxlva_sxthanKCII10"/>
      <sheetName val="Cam_Y_ut_KC10"/>
      <sheetName val="CTxay_lap_mo_CP10"/>
      <sheetName val="CTdo_luong_GDSP10"/>
      <sheetName val="Dong_bac10"/>
      <sheetName val="Cac_cang_UT_mua_than_Dong_bac10"/>
      <sheetName val="cua_hang_vtu10"/>
      <sheetName val="Khach_hang_le_10"/>
      <sheetName val="nhat_ky_510"/>
      <sheetName val="cac_cong_ty_van_t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F_ThanhTri10"/>
      <sheetName val="F_Gialam10"/>
      <sheetName val="TH_dam10"/>
      <sheetName val="SX_dam10"/>
      <sheetName val="LD_dam10"/>
      <sheetName val="Bang_gia_VL10"/>
      <sheetName val="Gia_NC10"/>
      <sheetName val="Gia_may10"/>
      <sheetName val="phan_tich_DG10"/>
      <sheetName val="gia_vat_lieu10"/>
      <sheetName val="gia_xe_may10"/>
      <sheetName val="gia_nhan_cong10"/>
      <sheetName val="SCT_Cong_trinh10"/>
      <sheetName val="06-2003_(2)10"/>
      <sheetName val="CDPS_6tc10"/>
      <sheetName val="SCT_Nha_thau10"/>
      <sheetName val="socai2003_(6tc)dp10"/>
      <sheetName val="socai2003_(6tc)10"/>
      <sheetName val="CDPS_6tc_(2)10"/>
      <sheetName val="Dancau-Q_Ninh10"/>
      <sheetName val="BaTrieu-L_son10"/>
      <sheetName val="Don_gia_CPM10"/>
      <sheetName val="Tong_Thieu_HD_cac_CT-200110"/>
      <sheetName val="VL_thieu_HD_-_200110"/>
      <sheetName val="Tong_thieu_HD_cac_CT_-_200210"/>
      <sheetName val="Lan_trai10"/>
      <sheetName val="Van_chuyen10"/>
      <sheetName val="HDong_VC10"/>
      <sheetName val="ThieuHD_nam_200110"/>
      <sheetName val="Bang_TH10"/>
      <sheetName val="Tong_Chinh10"/>
      <sheetName val="Xaylap_10"/>
      <sheetName val="Nhan_cong10"/>
      <sheetName val="giai_thich10"/>
      <sheetName val="DT_-_Ro10"/>
      <sheetName val="TH_-_Ro_10"/>
      <sheetName val="GDT_-_Ro10"/>
      <sheetName val="DT_-_TB10"/>
      <sheetName val="TH_-_TB10"/>
      <sheetName val="GDT_-_TB10"/>
      <sheetName val="DT_-_NT10"/>
      <sheetName val="TH_-_NT10"/>
      <sheetName val="GDT_-_NT10"/>
      <sheetName val="CV_di_trong__dong10"/>
      <sheetName val="Nhap_lieu10"/>
      <sheetName val="Tien_dien9"/>
      <sheetName val="Thue_GTGT9"/>
      <sheetName val="BC_TH_CK_(2)10"/>
      <sheetName val="BC_TH_CK10"/>
      <sheetName val="BC6tT19_food10"/>
      <sheetName val="BC6tT18_-_Food10"/>
      <sheetName val="BCCK_410"/>
      <sheetName val="BCFood-_T1610"/>
      <sheetName val="BCFood-_T1510"/>
      <sheetName val="BCFood-_T1410"/>
      <sheetName val="BCFood-_T1310"/>
      <sheetName val="TH_CK210"/>
      <sheetName val="BC6tT52_(3)10"/>
      <sheetName val="BC6tT52_(2)10"/>
      <sheetName val="TCK_1210"/>
      <sheetName val="Tong_CK10"/>
      <sheetName val="DOANH_SO10"/>
      <sheetName val="BD-SINH_VIEN10"/>
      <sheetName val="T03_-_0310"/>
      <sheetName val="THL_T0310"/>
      <sheetName val="TTBC_T0310"/>
      <sheetName val="Luong_noi_Bo_-_T310"/>
      <sheetName val="Tong_hop_-_T310"/>
      <sheetName val="Thuong_Quy_310"/>
      <sheetName val="Phu_cap_trach_nhiem10"/>
      <sheetName val="Tay_ninh10"/>
      <sheetName val="A_Duc10"/>
      <sheetName val="[IBASE2_XLSѝTNHNoi10"/>
      <sheetName val="So_sanh10"/>
      <sheetName val="HHVt_10"/>
      <sheetName val="bcth_05-049"/>
      <sheetName val="baocao_05-049"/>
      <sheetName val="ql_(2)9"/>
      <sheetName val="TH_du_toan_10"/>
      <sheetName val="Du_toan_10"/>
      <sheetName val="C_Tinh10"/>
      <sheetName val="Co~g_hop_1,5x1,510"/>
      <sheetName val="_KQTH_quy_hoach_1359"/>
      <sheetName val="Bao_cao_KQTH_quy_hoach_1359"/>
      <sheetName val="Co_quan_TCT10"/>
      <sheetName val="BOT_(PA_chon)10"/>
      <sheetName val="Yaly_&amp;_Ri_Ninh10"/>
      <sheetName val="Thuy_dien_Na_Loi10"/>
      <sheetName val="bang_so_sanh_tong_hop10"/>
      <sheetName val="bang_so_sanh_tong_hop_(ty_le)10"/>
      <sheetName val="thu_nhap_binh_quan_(2)10"/>
      <sheetName val="dang_huong10"/>
      <sheetName val="phuong_an_110"/>
      <sheetName val="phuong_an_1_(2)10"/>
      <sheetName val="phuong_an210"/>
      <sheetName val="tong_hop_BQ10"/>
      <sheetName val="tong_hop_BQ-110"/>
      <sheetName val="phuong_an_chon10"/>
      <sheetName val="tô_rôiDY9"/>
      <sheetName val="Heso_3-2004_(3)9"/>
      <sheetName val="Luong_(2)9"/>
      <sheetName val="heso_T39"/>
      <sheetName val="heso_T49"/>
      <sheetName val="heso_T59"/>
      <sheetName val="Heso_T69"/>
      <sheetName val="Heso_T79"/>
      <sheetName val="Heso_T89"/>
      <sheetName val="Heso_T99"/>
      <sheetName val="Heso_2-20049"/>
      <sheetName val="Heso_3-20049"/>
      <sheetName val="Heso_3-2004_(2)9"/>
      <sheetName val="nhan_su9"/>
      <sheetName val="luong_cty9"/>
      <sheetName val="Thang_49"/>
      <sheetName val="Luu_goc9"/>
      <sheetName val="km22+93_86-km22+121_869"/>
      <sheetName val="km22+177_14-km22+205_649"/>
      <sheetName val="Bang_20-259"/>
      <sheetName val="km22+267_96-km22+283_969"/>
      <sheetName val="km22+304_31-km22+344_319"/>
      <sheetName val="km22+460_92-km22+614_579"/>
      <sheetName val="km22+671_78-km22+713_329"/>
      <sheetName val="_tuanM9"/>
      <sheetName val="CT_039"/>
      <sheetName val="TH_039"/>
      <sheetName val="bang_so_sanh_tong_hop_(_PA_cho9"/>
      <sheetName val="dang_ap_dung9"/>
      <sheetName val="bang_tong_hop_(dang_huong)9"/>
      <sheetName val="Dinh_ha_nha9"/>
      <sheetName val="[IBASE2_XLS}BHXH9"/>
      <sheetName val="[IBASE2_XLS䁝BC6tT179"/>
      <sheetName val="THT_nam_049"/>
      <sheetName val="HD_CTrinh19"/>
      <sheetName val="HD_benA9"/>
      <sheetName val="Theodoi_HD9"/>
      <sheetName val="Theodoi_HD_(2)9"/>
      <sheetName val="_GT_CPhi_tung_dot9"/>
      <sheetName val="chuong_phu9"/>
      <sheetName val="[IBASE2_XLS_Tong_hop_Matduong9"/>
      <sheetName val="THU_T129"/>
      <sheetName val="CHI_T129"/>
      <sheetName val="THU_T119"/>
      <sheetName val="CHI_T119"/>
      <sheetName val="THU_T109"/>
      <sheetName val="CHI_T109"/>
      <sheetName val="THU_T99"/>
      <sheetName val="CHI_T99"/>
      <sheetName val="THU_T89"/>
      <sheetName val="CHI_T89"/>
      <sheetName val="chi_phi_cap_tien9"/>
      <sheetName val="BC§_20019"/>
      <sheetName val="BBC§_20029"/>
      <sheetName val="TSC§_20019"/>
      <sheetName val="TSc®_20029"/>
      <sheetName val="BaTrieu-L_con9"/>
      <sheetName val="EDT_-_Ro9"/>
      <sheetName val="KHVô_XL9"/>
      <sheetName val="TD_khao_sat9"/>
      <sheetName val="THANG7_9"/>
      <sheetName val="THANG_119"/>
      <sheetName val="THANG_129"/>
      <sheetName val="phuong_aL_19"/>
      <sheetName val="Khac_DP9"/>
      <sheetName val="Khoi_than_9"/>
      <sheetName val="TK__TK9"/>
      <sheetName val="Bang_can_doi_9"/>
      <sheetName val="De_Tai_Vhuc_Tap9"/>
      <sheetName val="02_19"/>
      <sheetName val="2_19"/>
      <sheetName val="2_39"/>
      <sheetName val="02_39"/>
      <sheetName val="B_019"/>
      <sheetName val="B_039"/>
      <sheetName val="D_139"/>
      <sheetName val="[IBASE2_XLS?TNHNoi9"/>
      <sheetName val="Tinh_hinh_cat_lang9"/>
      <sheetName val="Tinh_hinh_SX_phu9"/>
      <sheetName val="Tinh_hinh_do_xop9"/>
      <sheetName val="Cong_hop_2,0ࡸ2,08"/>
      <sheetName val="Sat_tron8"/>
      <sheetName val="(9_30)_IP8"/>
      <sheetName val="Cong_tron_D7'8"/>
      <sheetName val="2_748"/>
      <sheetName val="CN-QV_FG8"/>
      <sheetName val="CN-QV_RM8"/>
      <sheetName val="PHAV_R_M8"/>
      <sheetName val="PHAV_F_G8"/>
      <sheetName val="TOA_R_M8"/>
      <sheetName val="TOA_F_G8"/>
      <sheetName val="CVN_R_M8"/>
      <sheetName val="CVN_F_G8"/>
      <sheetName val="DENSO_R_M8"/>
      <sheetName val="DENSO_F_G8"/>
      <sheetName val="SATO_RM8"/>
      <sheetName val="SATO_F_G8"/>
      <sheetName val="Up_to_20026"/>
      <sheetName val="det_VP7"/>
      <sheetName val="det_hn7"/>
      <sheetName val="chi_Hieu7"/>
      <sheetName val="c_thoa7"/>
      <sheetName val="A_thanh_-_DL7"/>
      <sheetName val="A_Tuyen7"/>
      <sheetName val="A_Tien_-laphu7"/>
      <sheetName val="A_Thang-_laphu7"/>
      <sheetName val="A_Dong7"/>
      <sheetName val="27-7_NB7"/>
      <sheetName val="xn_57"/>
      <sheetName val="PKD_X207"/>
      <sheetName val="da_giay_SG7"/>
      <sheetName val="dagiay_XK7"/>
      <sheetName val="DK_Dong_xuan7"/>
      <sheetName val="chu_Ton7"/>
      <sheetName val="minh_tri7"/>
      <sheetName val="viet_huy7"/>
      <sheetName val="thanh_ha7"/>
      <sheetName val="O_Su7"/>
      <sheetName val="A_Ha-DL7"/>
      <sheetName val="Vinh_oanh7"/>
      <sheetName val="chi_Thuy7"/>
      <sheetName val="chu_Hong7"/>
      <sheetName val="thuy-_may7"/>
      <sheetName val="vu_yen7"/>
      <sheetName val="OPERATING_HEAD7"/>
      <sheetName val="31_12_017"/>
      <sheetName val="Tong_hop_xuat_kho_nvl7"/>
      <sheetName val="Xuat_kho7"/>
      <sheetName val="Tong_hop_so_lieu_tai_nhap_kho7"/>
      <sheetName val="tai_nhap_kho7"/>
      <sheetName val="Nhap_kho7"/>
      <sheetName val="Tong_ket_nhap_kho7"/>
      <sheetName val="Tong_ket7"/>
      <sheetName val="cac_ma_can_huy7"/>
      <sheetName val="Hang_hong7"/>
      <sheetName val="Tham_khao7"/>
      <sheetName val="hang_khong_co_packing7"/>
      <sheetName val="VtuHaTheSauTBABenThuy1_Ш2)7"/>
      <sheetName val="K252_K9и7"/>
      <sheetName val="nphuocb_47"/>
      <sheetName val="bcth_05-07"/>
      <sheetName val="ESTI_8"/>
      <sheetName val="THU_T77"/>
      <sheetName val="CHI_T77"/>
      <sheetName val="THU_T67"/>
      <sheetName val="CHI_T67"/>
      <sheetName val="THU_T57"/>
      <sheetName val="CHI_T57"/>
      <sheetName val="THU_T47"/>
      <sheetName val="CHI_T47"/>
      <sheetName val="THU_T37"/>
      <sheetName val="CHI_T37"/>
      <sheetName val="THU_T27"/>
      <sheetName val="CHI_T27"/>
      <sheetName val="THU_T19"/>
      <sheetName val="CHI_T19"/>
      <sheetName val="TB_Grouping7"/>
      <sheetName val="Balance_Sheet7"/>
      <sheetName val="CHITIET_VL-NC7"/>
      <sheetName val="DON_GIA7"/>
      <sheetName val="So_lieu7"/>
      <sheetName val="tt_chu_dong7"/>
      <sheetName val="Tinh_j+cvi7"/>
      <sheetName val="Tinh_MoP7"/>
      <sheetName val="giai_he_27"/>
      <sheetName val="ct_luong_7"/>
      <sheetName val="Nhap_6T7"/>
      <sheetName val="Ranking_data7"/>
      <sheetName val="GDMN_17"/>
      <sheetName val="May_khau7"/>
      <sheetName val="PXKT6Via_117"/>
      <sheetName val="PXKTLo_Thien_V_14A7"/>
      <sheetName val="V14_phu7"/>
      <sheetName val="Via_16_Lthien7"/>
      <sheetName val="mc_2006_&amp;_096"/>
      <sheetName val="mc_2006_&amp;_57_&amp;_096"/>
      <sheetName val="dongia_(2)6"/>
      <sheetName val="THPDMoi__(2)6"/>
      <sheetName val="t-h_HA_THE6"/>
      <sheetName val="CHITIET_VL-NC-TT_-1p6"/>
      <sheetName val="TONG_HOP_VL-NC_TT6"/>
      <sheetName val="TH_XL6"/>
      <sheetName val="TONGKE3p_6"/>
      <sheetName val="CHITIET_VL-NC-TT-3p6"/>
      <sheetName val="KPVC-BD_6"/>
      <sheetName val="Master_schedule6"/>
      <sheetName val="GDMN_26"/>
      <sheetName val="GDMN_36"/>
      <sheetName val="GDMN_46"/>
      <sheetName val="GDMN_56"/>
      <sheetName val="GDTH_16"/>
      <sheetName val="GDTH_26"/>
      <sheetName val="GDTH_36"/>
      <sheetName val="GDTH_46"/>
      <sheetName val="GDTH_56"/>
      <sheetName val="THCS_16"/>
      <sheetName val="THCS_26"/>
      <sheetName val="THCS_36"/>
      <sheetName val="THCS_46"/>
      <sheetName val="THCS_56"/>
      <sheetName val="THCS_66"/>
      <sheetName val="THPT_16"/>
      <sheetName val="THPT_26"/>
      <sheetName val="THPT_36"/>
      <sheetName val="THPT_46"/>
      <sheetName val="THPT_56"/>
      <sheetName val="THPT_66"/>
      <sheetName val="DH,CD,THCN_16"/>
      <sheetName val="DH,CD,THCN_26"/>
      <sheetName val="DH,CD,THCN_36"/>
      <sheetName val="GDKCQ_16"/>
      <sheetName val="GDKCQ_26"/>
      <sheetName val="_IBASE2_XLSѝTNHNoi7"/>
      <sheetName val="_IBASE2_XLS䁝BC6tT176"/>
      <sheetName val="_IBASE2_XLS}BHXH6"/>
      <sheetName val="_IBASE2_XLS_Tong_hop_Matduong6"/>
      <sheetName val="BTHDT_TBA_6"/>
      <sheetName val="DS_tong6"/>
      <sheetName val="CDSM_(2)6"/>
      <sheetName val="Cost_Center_6"/>
      <sheetName val="Part_data6"/>
      <sheetName val="Vender_Data6"/>
      <sheetName val="lapdap_TB_6"/>
      <sheetName val="Tonf_hop6"/>
      <sheetName val="Ｍss_４Ｒ要員6"/>
      <sheetName val="Du_lieu7"/>
      <sheetName val="IMP_TAX6"/>
      <sheetName val="Dinh_muc_chuan6"/>
      <sheetName val="TH_du_toanð6"/>
      <sheetName val="TH_du_toan 6"/>
      <sheetName val="DS_Protecter6"/>
      <sheetName val="Klukng_phu6"/>
      <sheetName val="CVden_ngoai_TCT_(1)11"/>
      <sheetName val="CV_den_ngoai_TCT_(2)11"/>
      <sheetName val="CV_den_ngoai_TCT_(3)11"/>
      <sheetName val="QDcua_TGD11"/>
      <sheetName val="QD_cua_HDQT11"/>
      <sheetName val="QD_cua_HDQT_(2)11"/>
      <sheetName val="CV_di_ngoai_tong11"/>
      <sheetName val="CV_di_ngoai_tong_(2)11"/>
      <sheetName val="To_trinh11"/>
      <sheetName val="Giao_nhiem_vu11"/>
      <sheetName val="QDcua_TGD_(2)11"/>
      <sheetName val="Thong_tu11"/>
      <sheetName val="CV_di_trong__tong11"/>
      <sheetName val="nghi_dinh-CP11"/>
      <sheetName val="CV_den_trong_tong11"/>
      <sheetName val="GIA_NUOC11"/>
      <sheetName val="GIA_DIEN_THOAI11"/>
      <sheetName val="GIA_DIEN11"/>
      <sheetName val="chiet_tinh_XD11"/>
      <sheetName val="Triet_T11"/>
      <sheetName val="Phan_tich_gia11"/>
      <sheetName val="pHAN_CONG11"/>
      <sheetName val="GIA_XD11"/>
      <sheetName val="lapdat_TB_11"/>
      <sheetName val="TNghiªm_TB_11"/>
      <sheetName val="VËt_liÖu11"/>
      <sheetName val="Lap_®at_®iÖn11"/>
      <sheetName val="TNghiÖm_VL11"/>
      <sheetName val="th_11"/>
      <sheetName val="tien_luong11"/>
      <sheetName val="KHVt_11"/>
      <sheetName val="KHVt_XL11"/>
      <sheetName val="KHVt_XLT411"/>
      <sheetName val="Thep_be11"/>
      <sheetName val="Thep_than11"/>
      <sheetName val="Thep_xa_mu11"/>
      <sheetName val="142201-T1_11"/>
      <sheetName val="142201-T2-th_11"/>
      <sheetName val="142201-T3-th_11"/>
      <sheetName val="142201-T4-th__11"/>
      <sheetName val="_t511"/>
      <sheetName val="t_411"/>
      <sheetName val="_t3_11"/>
      <sheetName val="_TH33111"/>
      <sheetName val="_Minh_ha11"/>
      <sheetName val="_Ha_Tay11"/>
      <sheetName val="_Vinhphuc11"/>
      <sheetName val="_Nbinh11"/>
      <sheetName val="_QVinh11"/>
      <sheetName val="_TW111"/>
      <sheetName val="T_so_thay_doi11"/>
      <sheetName val="b_THchitietDZCT11"/>
      <sheetName val="b_THchitietTBA11"/>
      <sheetName val="Khao_sat11"/>
      <sheetName val="TT_khao_sat11"/>
      <sheetName val="Kluong_phu11"/>
      <sheetName val="Lan_can11"/>
      <sheetName val="Ho_lan11"/>
      <sheetName val="Coc_tieu11"/>
      <sheetName val="Bien_bao11"/>
      <sheetName val="Op_mai_27411"/>
      <sheetName val="Op_mai_27511"/>
      <sheetName val="Op_mai_27611"/>
      <sheetName val="Op_mai_27711"/>
      <sheetName val="Op_mai_27811"/>
      <sheetName val="Op_mai_27911"/>
      <sheetName val="Op_mai_28011"/>
      <sheetName val="Op_mai_28111"/>
      <sheetName val="Op_mai_28211"/>
      <sheetName val="Op_mai_28311"/>
      <sheetName val="Op_mai_28411"/>
      <sheetName val="Op_mai11"/>
      <sheetName val="Km274_-_Km27511"/>
      <sheetName val="Km275_-_Km27611"/>
      <sheetName val="Km276_-_Km27711"/>
      <sheetName val="Km277_-_Km278_11"/>
      <sheetName val="Km278_-_Km27911"/>
      <sheetName val="Km279_-_Km28011"/>
      <sheetName val="Km280_-_Km28111"/>
      <sheetName val="Km281_-_Km28211"/>
      <sheetName val="Km282_-_Km28311"/>
      <sheetName val="Km283_-_Km28411"/>
      <sheetName val="Km284_-_Km28511"/>
      <sheetName val="Tong_hop_Matduong11"/>
      <sheetName val="Cong_D7511"/>
      <sheetName val="Cong_D10011"/>
      <sheetName val="Cong_D15011"/>
      <sheetName val="Cong_2D15011"/>
      <sheetName val="Cong_ban_0,7x0,711"/>
      <sheetName val="Cong_ban_0,8x0,811"/>
      <sheetName val="Cong_ban_1x111"/>
      <sheetName val="Cong_ban_1x1,211"/>
      <sheetName val="Cong_ban_1,5x1,511"/>
      <sheetName val="Cong_ban_2x1,511"/>
      <sheetName val="Cong_ban_2x211"/>
      <sheetName val="Tong_hop11"/>
      <sheetName val="Tong_hop_(2)11"/>
      <sheetName val="Cong_cu11"/>
      <sheetName val="Cot_thep11"/>
      <sheetName val="Cong_tron_D7511"/>
      <sheetName val="Cong_tron_D10011"/>
      <sheetName val="Cong_tron_D15011"/>
      <sheetName val="Cong_tron_2D15011"/>
      <sheetName val="Cong_ban_1,0x1,011"/>
      <sheetName val="Cong_ban_1,0x1,211"/>
      <sheetName val="Cong_hop_1,5x1,511"/>
      <sheetName val="Cong_hop_2,0x1,511"/>
      <sheetName val="Cong_hop_2,0x2,011"/>
      <sheetName val="CDSL_(2)11"/>
      <sheetName val="TK_11211"/>
      <sheetName val="TK_13111"/>
      <sheetName val="TK_14111"/>
      <sheetName val="TK_15311"/>
      <sheetName val="TK_21111"/>
      <sheetName val="TK_24211"/>
      <sheetName val="TK_33411"/>
      <sheetName val="TK_51111"/>
      <sheetName val="TK_51511"/>
      <sheetName val="TK_91111"/>
      <sheetName val="VtuHaTheSauTBABenThuy1_(2)11"/>
      <sheetName val="Song_trai11"/>
      <sheetName val="Dinh+ha_nha11"/>
      <sheetName val="NG_k11"/>
      <sheetName val="Trich_Ngang11"/>
      <sheetName val="Danh_sach_Rieng11"/>
      <sheetName val="Dia_Diem_Thuc_Tap11"/>
      <sheetName val="De_Tai_Thuc_Tap11"/>
      <sheetName val="thkl_(2)11"/>
      <sheetName val="long_tec11"/>
      <sheetName val="KQKD02-2_(2)11"/>
      <sheetName val="KQKD-2_(2)11"/>
      <sheetName val="KQKD_thu200411"/>
      <sheetName val="T_K_H_T_T511"/>
      <sheetName val="T_K_T711"/>
      <sheetName val="TK_T611"/>
      <sheetName val="T_K_T511"/>
      <sheetName val="Bang_thong_ke_hang_ton11"/>
      <sheetName val="thong_ke_11"/>
      <sheetName val="T_KT0411"/>
      <sheetName val="Coc_611"/>
      <sheetName val="Deo_nai11"/>
      <sheetName val="CKD_than11"/>
      <sheetName val="CTT_Thong_nhat11"/>
      <sheetName val="CTT_Nui_beo11"/>
      <sheetName val="CTT_cao_son11"/>
      <sheetName val="CTT_Khe_cham11"/>
      <sheetName val="XNxlva_sxthanKCII11"/>
      <sheetName val="Cam_Y_ut_KC11"/>
      <sheetName val="CTxay_lap_mo_CP11"/>
      <sheetName val="CTdo_luong_GDSP11"/>
      <sheetName val="Dong_bac11"/>
      <sheetName val="Cac_cang_UT_mua_than_Dong_bac11"/>
      <sheetName val="cua_hang_vtu11"/>
      <sheetName val="Khach_hang_le_11"/>
      <sheetName val="nhat_ky_511"/>
      <sheetName val="cac_cong_ty_van_t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F_ThanhTri11"/>
      <sheetName val="F_Gialam11"/>
      <sheetName val="TH_dam11"/>
      <sheetName val="SX_dam11"/>
      <sheetName val="LD_dam11"/>
      <sheetName val="Bang_gia_VL11"/>
      <sheetName val="Gia_NC11"/>
      <sheetName val="Gia_may11"/>
      <sheetName val="phan_tich_DG11"/>
      <sheetName val="gia_vat_lieu11"/>
      <sheetName val="gia_xe_may11"/>
      <sheetName val="gia_nhan_cong11"/>
      <sheetName val="SCT_Cong_trinh11"/>
      <sheetName val="06-2003_(2)11"/>
      <sheetName val="CDPS_6tc11"/>
      <sheetName val="SCT_Nha_thau11"/>
      <sheetName val="socai2003_(6tc)dp11"/>
      <sheetName val="socai2003_(6tc)11"/>
      <sheetName val="CDPS_6tc_(2)11"/>
      <sheetName val="Dancau-Q_Ninh11"/>
      <sheetName val="BaTrieu-L_son11"/>
      <sheetName val="Don_gia_CPM11"/>
      <sheetName val="Tong_Thieu_HD_cac_CT-200111"/>
      <sheetName val="VL_thieu_HD_-_200111"/>
      <sheetName val="Tong_thieu_HD_cac_CT_-_200211"/>
      <sheetName val="Lan_trai11"/>
      <sheetName val="Van_chuyen11"/>
      <sheetName val="HDong_VC11"/>
      <sheetName val="ThieuHD_nam_200111"/>
      <sheetName val="Bang_TH11"/>
      <sheetName val="Tong_Chinh11"/>
      <sheetName val="Xaylap_11"/>
      <sheetName val="Nhan_cong11"/>
      <sheetName val="giai_thich11"/>
      <sheetName val="DT_-_Ro11"/>
      <sheetName val="TH_-_Ro_11"/>
      <sheetName val="GDT_-_Ro11"/>
      <sheetName val="DT_-_TB11"/>
      <sheetName val="TH_-_TB11"/>
      <sheetName val="GDT_-_TB11"/>
      <sheetName val="DT_-_NT11"/>
      <sheetName val="TH_-_NT11"/>
      <sheetName val="GDT_-_NT11"/>
      <sheetName val="CV_di_trong__dong11"/>
      <sheetName val="Nhap_lieu11"/>
      <sheetName val="Tien_dien10"/>
      <sheetName val="Thue_GTGT10"/>
      <sheetName val="BC_TH_CK_(2)11"/>
      <sheetName val="BC_TH_CK11"/>
      <sheetName val="BC6tT19_food11"/>
      <sheetName val="BC6tT18_-_Food11"/>
      <sheetName val="BCCK_411"/>
      <sheetName val="BCFood-_T1611"/>
      <sheetName val="BCFood-_T1511"/>
      <sheetName val="BCFood-_T1411"/>
      <sheetName val="BCFood-_T1311"/>
      <sheetName val="TH_CK211"/>
      <sheetName val="BC6tT52_(3)11"/>
      <sheetName val="BC6tT52_(2)11"/>
      <sheetName val="TCK_1211"/>
      <sheetName val="Tong_CK11"/>
      <sheetName val="DOANH_SO11"/>
      <sheetName val="BD-SINH_VIEN11"/>
      <sheetName val="T03_-_0311"/>
      <sheetName val="THL_T0311"/>
      <sheetName val="TTBC_T0311"/>
      <sheetName val="Luong_noi_Bo_-_T311"/>
      <sheetName val="Tong_hop_-_T311"/>
      <sheetName val="Thuong_Quy_311"/>
      <sheetName val="Phu_cap_trach_nhiem11"/>
      <sheetName val="Tay_ninh11"/>
      <sheetName val="A_Duc11"/>
      <sheetName val="[IBASE2_XLSѝTNHNoi11"/>
      <sheetName val="So_sanh11"/>
      <sheetName val="HHVt_11"/>
      <sheetName val="bcth_05-0410"/>
      <sheetName val="baocao_05-0410"/>
      <sheetName val="ql_(2)10"/>
      <sheetName val="TH_du_toan_11"/>
      <sheetName val="Du_toan_11"/>
      <sheetName val="C_Tinh11"/>
      <sheetName val="Co~g_hop_1,5x1,511"/>
      <sheetName val="_KQTH_quy_hoach_13510"/>
      <sheetName val="Bao_cao_KQTH_quy_hoach_13510"/>
      <sheetName val="Co_quan_TCT11"/>
      <sheetName val="BOT_(PA_chon)11"/>
      <sheetName val="Yaly_&amp;_Ri_Ninh11"/>
      <sheetName val="Thuy_dien_Na_Loi11"/>
      <sheetName val="bang_so_sanh_tong_hop11"/>
      <sheetName val="bang_so_sanh_tong_hop_(ty_le)11"/>
      <sheetName val="thu_nhap_binh_quan_(2)11"/>
      <sheetName val="dang_huong11"/>
      <sheetName val="phuong_an_111"/>
      <sheetName val="phuong_an_1_(2)11"/>
      <sheetName val="phuong_an211"/>
      <sheetName val="tong_hop_BQ11"/>
      <sheetName val="tong_hop_BQ-111"/>
      <sheetName val="phuong_an_chon11"/>
      <sheetName val="tô_rôiDY10"/>
      <sheetName val="Heso_3-2004_(3)10"/>
      <sheetName val="Luong_(2)10"/>
      <sheetName val="heso_T310"/>
      <sheetName val="heso_T410"/>
      <sheetName val="heso_T510"/>
      <sheetName val="Heso_T610"/>
      <sheetName val="Heso_T710"/>
      <sheetName val="Heso_T810"/>
      <sheetName val="Heso_T910"/>
      <sheetName val="Heso_2-200410"/>
      <sheetName val="Heso_3-200410"/>
      <sheetName val="Heso_3-2004_(2)10"/>
      <sheetName val="nhan_su10"/>
      <sheetName val="luong_cty10"/>
      <sheetName val="Thang_410"/>
      <sheetName val="Luu_goc10"/>
      <sheetName val="km22+93_86-km22+121_8610"/>
      <sheetName val="km22+177_14-km22+205_6410"/>
      <sheetName val="Bang_20-2510"/>
      <sheetName val="km22+267_96-km22+283_9610"/>
      <sheetName val="km22+304_31-km22+344_3110"/>
      <sheetName val="km22+460_92-km22+614_5710"/>
      <sheetName val="km22+671_78-km22+713_3210"/>
      <sheetName val="_tuanM10"/>
      <sheetName val="CT_0310"/>
      <sheetName val="TH_0310"/>
      <sheetName val="bang_so_sanh_tong_hop_(_PA_ch10"/>
      <sheetName val="dang_ap_dung10"/>
      <sheetName val="bang_tong_hop_(dang_huong)10"/>
      <sheetName val="Dinh_ha_nha10"/>
      <sheetName val="[IBASE2_XLS}BHXH10"/>
      <sheetName val="[IBASE2_XLS䁝BC6tT1710"/>
      <sheetName val="THT_nam_0410"/>
      <sheetName val="HD_CTrinh110"/>
      <sheetName val="HD_benA10"/>
      <sheetName val="Theodoi_HD10"/>
      <sheetName val="Theodoi_HD_(2)10"/>
      <sheetName val="_GT_CPhi_tung_dot10"/>
      <sheetName val="chuong_phu10"/>
      <sheetName val="[IBASE2_XLS_Tong_hop_Matduong10"/>
      <sheetName val="THU_T1210"/>
      <sheetName val="CHI_T1210"/>
      <sheetName val="THU_T1110"/>
      <sheetName val="CHI_T1110"/>
      <sheetName val="THU_T1010"/>
      <sheetName val="CHI_T1010"/>
      <sheetName val="THU_T910"/>
      <sheetName val="CHI_T910"/>
      <sheetName val="THU_T810"/>
      <sheetName val="CHI_T810"/>
      <sheetName val="chi_phi_cap_tien10"/>
      <sheetName val="BC§_200110"/>
      <sheetName val="BBC§_200210"/>
      <sheetName val="TSC§_200110"/>
      <sheetName val="TSc®_200210"/>
      <sheetName val="BaTrieu-L_con10"/>
      <sheetName val="EDT_-_Ro10"/>
      <sheetName val="KHVô_XL10"/>
      <sheetName val="TD_khao_sat10"/>
      <sheetName val="THANG7_10"/>
      <sheetName val="THANG_1110"/>
      <sheetName val="THANG_1210"/>
      <sheetName val="phuong_aL_110"/>
      <sheetName val="Khac_DP10"/>
      <sheetName val="Khoi_than_10"/>
      <sheetName val="TK__TK10"/>
      <sheetName val="Bang_can_doi_10"/>
      <sheetName val="De_Tai_Vhuc_Tap10"/>
      <sheetName val="02_110"/>
      <sheetName val="2_110"/>
      <sheetName val="2_310"/>
      <sheetName val="02_310"/>
      <sheetName val="B_0110"/>
      <sheetName val="B_0310"/>
      <sheetName val="D_1310"/>
      <sheetName val="[IBASE2_XLS?TNHNoi10"/>
      <sheetName val="Tinh_hinh_cat_lang10"/>
      <sheetName val="Tinh_hinh_SX_phu10"/>
      <sheetName val="Tinh_hinh_do_xop10"/>
      <sheetName val="Cong_hop_2,0ࡸ2,09"/>
      <sheetName val="Sat_tron9"/>
      <sheetName val="(9_30)_IP9"/>
      <sheetName val="Cong_tron_D7'9"/>
      <sheetName val="2_749"/>
      <sheetName val="CN-QV_FG9"/>
      <sheetName val="CN-QV_RM9"/>
      <sheetName val="PHAV_R_M9"/>
      <sheetName val="PHAV_F_G9"/>
      <sheetName val="TOA_R_M9"/>
      <sheetName val="TOA_F_G9"/>
      <sheetName val="CVN_R_M9"/>
      <sheetName val="CVN_F_G9"/>
      <sheetName val="DENSO_R_M9"/>
      <sheetName val="DENSO_F_G9"/>
      <sheetName val="SATO_RM9"/>
      <sheetName val="SATO_F_G9"/>
      <sheetName val="Up_to_20027"/>
      <sheetName val="det_VP8"/>
      <sheetName val="det_hn8"/>
      <sheetName val="chi_Hieu8"/>
      <sheetName val="c_thoa8"/>
      <sheetName val="A_thanh_-_DL8"/>
      <sheetName val="A_Tuyen8"/>
      <sheetName val="A_Tien_-laphu8"/>
      <sheetName val="A_Thang-_laphu8"/>
      <sheetName val="A_Dong8"/>
      <sheetName val="27-7_NB8"/>
      <sheetName val="xn_58"/>
      <sheetName val="PKD_X208"/>
      <sheetName val="da_giay_SG8"/>
      <sheetName val="dagiay_XK8"/>
      <sheetName val="DK_Dong_xuan8"/>
      <sheetName val="chu_Ton8"/>
      <sheetName val="minh_tri8"/>
      <sheetName val="viet_huy8"/>
      <sheetName val="thanh_ha8"/>
      <sheetName val="O_Su8"/>
      <sheetName val="A_Ha-DL8"/>
      <sheetName val="Vinh_oanh8"/>
      <sheetName val="chi_Thuy8"/>
      <sheetName val="chu_Hong8"/>
      <sheetName val="thuy-_may8"/>
      <sheetName val="vu_yen8"/>
      <sheetName val="OPERATING_HEAD8"/>
      <sheetName val="31_12_018"/>
      <sheetName val="Tong_hop_xuat_kho_nvl8"/>
      <sheetName val="Xuat_kho8"/>
      <sheetName val="Tong_hop_so_lieu_tai_nhap_kho8"/>
      <sheetName val="tai_nhap_kho8"/>
      <sheetName val="Nhap_kho8"/>
      <sheetName val="Tong_ket_nhap_kho8"/>
      <sheetName val="Tong_ket8"/>
      <sheetName val="cac_ma_can_huy8"/>
      <sheetName val="Hang_hong8"/>
      <sheetName val="Tham_khao8"/>
      <sheetName val="hang_khong_co_packing8"/>
      <sheetName val="VtuHaTheSauTBABenThuy1_Ш2)8"/>
      <sheetName val="K252_K9и8"/>
      <sheetName val="nphuocb_48"/>
      <sheetName val="bcth_05-08"/>
      <sheetName val="ESTI_9"/>
      <sheetName val="THU_T78"/>
      <sheetName val="CHI_T78"/>
      <sheetName val="THU_T68"/>
      <sheetName val="CHI_T68"/>
      <sheetName val="THU_T58"/>
      <sheetName val="CHI_T58"/>
      <sheetName val="THU_T48"/>
      <sheetName val="CHI_T48"/>
      <sheetName val="THU_T38"/>
      <sheetName val="CHI_T38"/>
      <sheetName val="THU_T28"/>
      <sheetName val="CHI_T28"/>
      <sheetName val="THU_T110"/>
      <sheetName val="CHI_T110"/>
      <sheetName val="TB_Grouping8"/>
      <sheetName val="Balance_Sheet8"/>
      <sheetName val="CHITIET_VL-NC8"/>
      <sheetName val="DON_GIA8"/>
      <sheetName val="So_lieu8"/>
      <sheetName val="tt_chu_dong8"/>
      <sheetName val="Tinh_j+cvi8"/>
      <sheetName val="Tinh_MoP8"/>
      <sheetName val="giai_he_28"/>
      <sheetName val="ct_luong_8"/>
      <sheetName val="Nhap_6T8"/>
      <sheetName val="Ranking_data8"/>
      <sheetName val="GDMN_18"/>
      <sheetName val="May_khau8"/>
      <sheetName val="PXKT6Via_118"/>
      <sheetName val="PXKTLo_Thien_V_14A8"/>
      <sheetName val="V14_phu8"/>
      <sheetName val="Via_16_Lthien8"/>
      <sheetName val="mc_2006_&amp;_097"/>
      <sheetName val="mc_2006_&amp;_57_&amp;_097"/>
      <sheetName val="dongia_(2)7"/>
      <sheetName val="THPDMoi__(2)7"/>
      <sheetName val="t-h_HA_THE7"/>
      <sheetName val="CHITIET_VL-NC-TT_-1p7"/>
      <sheetName val="TONG_HOP_VL-NC_TT7"/>
      <sheetName val="TH_XL7"/>
      <sheetName val="TONGKE3p_7"/>
      <sheetName val="CHITIET_VL-NC-TT-3p7"/>
      <sheetName val="KPVC-BD_7"/>
      <sheetName val="Master_schedule7"/>
      <sheetName val="GDMN_27"/>
      <sheetName val="GDMN_37"/>
      <sheetName val="GDMN_47"/>
      <sheetName val="GDMN_57"/>
      <sheetName val="GDTH_17"/>
      <sheetName val="GDTH_27"/>
      <sheetName val="GDTH_37"/>
      <sheetName val="GDTH_47"/>
      <sheetName val="GDTH_57"/>
      <sheetName val="THCS_17"/>
      <sheetName val="THCS_27"/>
      <sheetName val="THCS_37"/>
      <sheetName val="THCS_47"/>
      <sheetName val="THCS_57"/>
      <sheetName val="THCS_67"/>
      <sheetName val="THPT_17"/>
      <sheetName val="THPT_27"/>
      <sheetName val="THPT_37"/>
      <sheetName val="THPT_47"/>
      <sheetName val="THPT_57"/>
      <sheetName val="THPT_67"/>
      <sheetName val="DH,CD,THCN_17"/>
      <sheetName val="DH,CD,THCN_27"/>
      <sheetName val="DH,CD,THCN_37"/>
      <sheetName val="GDKCQ_17"/>
      <sheetName val="GDKCQ_27"/>
      <sheetName val="_IBASE2_XLSѝTNHNoi8"/>
      <sheetName val="_IBASE2_XLS䁝BC6tT177"/>
      <sheetName val="_IBASE2_XLS}BHXH7"/>
      <sheetName val="_IBASE2_XLS_Tong_hop_Matduong7"/>
      <sheetName val="BTHDT_TBA_7"/>
      <sheetName val="DS_tong7"/>
      <sheetName val="CDSM_(2)7"/>
      <sheetName val="Cost_Center_7"/>
      <sheetName val="Part_data7"/>
      <sheetName val="Vender_Data7"/>
      <sheetName val="lapdap_TB_7"/>
      <sheetName val="Tonf_hop7"/>
      <sheetName val="Ｍss_４Ｒ要員7"/>
      <sheetName val="Du_lieu8"/>
      <sheetName val="IMP_TAX7"/>
      <sheetName val="Dinh_muc_chuan7"/>
      <sheetName val="TH_du_toanð7"/>
      <sheetName val="TH_du_toan 7"/>
      <sheetName val="DS_Protecter7"/>
      <sheetName val="Klukng_phu7"/>
      <sheetName val="CVden_ngoai_TCT_(1)12"/>
      <sheetName val="CV_den_ngoai_TCT_(2)12"/>
      <sheetName val="CV_den_ngoai_TCT_(3)12"/>
      <sheetName val="QDcua_TGD12"/>
      <sheetName val="QD_cua_HDQT12"/>
      <sheetName val="QD_cua_HDQT_(2)12"/>
      <sheetName val="CV_di_ngoai_tong12"/>
      <sheetName val="CV_di_ngoai_tong_(2)12"/>
      <sheetName val="To_trinh12"/>
      <sheetName val="Giao_nhiem_vu12"/>
      <sheetName val="QDcua_TGD_(2)12"/>
      <sheetName val="Thong_tu12"/>
      <sheetName val="CV_di_trong__tong12"/>
      <sheetName val="nghi_dinh-CP12"/>
      <sheetName val="CV_den_trong_tong12"/>
      <sheetName val="GIA_NUOC12"/>
      <sheetName val="GIA_DIEN_THOAI12"/>
      <sheetName val="GIA_DIEN12"/>
      <sheetName val="chiet_tinh_XD12"/>
      <sheetName val="Triet_T12"/>
      <sheetName val="Phan_tich_gia12"/>
      <sheetName val="pHAN_CONG12"/>
      <sheetName val="GIA_XD12"/>
      <sheetName val="lapdat_TB_12"/>
      <sheetName val="TNghiªm_TB_12"/>
      <sheetName val="VËt_liÖu12"/>
      <sheetName val="Lap_®at_®iÖn12"/>
      <sheetName val="TNghiÖm_VL12"/>
      <sheetName val="th_12"/>
      <sheetName val="tien_luong12"/>
      <sheetName val="KHVt_12"/>
      <sheetName val="KHVt_XL12"/>
      <sheetName val="KHVt_XLT412"/>
      <sheetName val="Thep_be12"/>
      <sheetName val="Thep_than12"/>
      <sheetName val="Thep_xa_mu12"/>
      <sheetName val="142201-T1_12"/>
      <sheetName val="142201-T2-th_12"/>
      <sheetName val="142201-T3-th_12"/>
      <sheetName val="142201-T4-th__12"/>
      <sheetName val="_t512"/>
      <sheetName val="t_412"/>
      <sheetName val="_t3_12"/>
      <sheetName val="_TH33112"/>
      <sheetName val="_Minh_ha12"/>
      <sheetName val="_Ha_Tay12"/>
      <sheetName val="_Vinhphuc12"/>
      <sheetName val="_Nbinh12"/>
      <sheetName val="_QVinh12"/>
      <sheetName val="_TW112"/>
      <sheetName val="T_so_thay_doi12"/>
      <sheetName val="b_THchitietDZCT12"/>
      <sheetName val="b_THchitietTBA12"/>
      <sheetName val="Khao_sat12"/>
      <sheetName val="TT_khao_sat12"/>
      <sheetName val="Kluong_phu12"/>
      <sheetName val="Lan_can12"/>
      <sheetName val="Ho_lan12"/>
      <sheetName val="Coc_tieu12"/>
      <sheetName val="Bien_bao12"/>
      <sheetName val="Op_mai_27412"/>
      <sheetName val="Op_mai_27512"/>
      <sheetName val="Op_mai_27612"/>
      <sheetName val="Op_mai_27712"/>
      <sheetName val="Op_mai_27812"/>
      <sheetName val="Op_mai_27912"/>
      <sheetName val="Op_mai_28012"/>
      <sheetName val="Op_mai_28112"/>
      <sheetName val="Op_mai_28212"/>
      <sheetName val="Op_mai_28312"/>
      <sheetName val="Op_mai_28412"/>
      <sheetName val="Op_mai12"/>
      <sheetName val="Km274_-_Km27512"/>
      <sheetName val="Km275_-_Km27612"/>
      <sheetName val="Km276_-_Km27712"/>
      <sheetName val="Km277_-_Km278_12"/>
      <sheetName val="Km278_-_Km27912"/>
      <sheetName val="Km279_-_Km28012"/>
      <sheetName val="Km280_-_Km28112"/>
      <sheetName val="Km281_-_Km28212"/>
      <sheetName val="Km282_-_Km28312"/>
      <sheetName val="Km283_-_Km28412"/>
      <sheetName val="Km284_-_Km28512"/>
      <sheetName val="Tong_hop_Matduong12"/>
      <sheetName val="Cong_D7512"/>
      <sheetName val="Cong_D10012"/>
      <sheetName val="Cong_D15012"/>
      <sheetName val="Cong_2D15012"/>
      <sheetName val="Cong_ban_0,7x0,712"/>
      <sheetName val="Cong_ban_0,8x0,812"/>
      <sheetName val="Cong_ban_1x112"/>
      <sheetName val="Cong_ban_1x1,212"/>
      <sheetName val="Cong_ban_1,5x1,512"/>
      <sheetName val="Cong_ban_2x1,512"/>
      <sheetName val="Cong_ban_2x212"/>
      <sheetName val="Tong_hop12"/>
      <sheetName val="Tong_hop_(2)12"/>
      <sheetName val="Cong_cu12"/>
      <sheetName val="Cot_thep12"/>
      <sheetName val="Cong_tron_D7512"/>
      <sheetName val="Cong_tron_D10012"/>
      <sheetName val="Cong_tron_D15012"/>
      <sheetName val="Cong_tron_2D15012"/>
      <sheetName val="Cong_ban_1,0x1,012"/>
      <sheetName val="Cong_ban_1,0x1,212"/>
      <sheetName val="Cong_hop_1,5x1,512"/>
      <sheetName val="Cong_hop_2,0x1,512"/>
      <sheetName val="Cong_hop_2,0x2,012"/>
      <sheetName val="CDSL_(2)12"/>
      <sheetName val="TK_11212"/>
      <sheetName val="TK_13112"/>
      <sheetName val="TK_14112"/>
      <sheetName val="TK_15312"/>
      <sheetName val="TK_21112"/>
      <sheetName val="TK_24212"/>
      <sheetName val="TK_33412"/>
      <sheetName val="TK_51112"/>
      <sheetName val="TK_51512"/>
      <sheetName val="TK_91112"/>
      <sheetName val="VtuHaTheSauTBABenThuy1_(2)12"/>
      <sheetName val="Song_trai12"/>
      <sheetName val="Dinh+ha_nha12"/>
      <sheetName val="NG_k12"/>
      <sheetName val="Trich_Ngang12"/>
      <sheetName val="Danh_sach_Rieng12"/>
      <sheetName val="Dia_Diem_Thuc_Tap12"/>
      <sheetName val="De_Tai_Thuc_Tap12"/>
      <sheetName val="thkl_(2)12"/>
      <sheetName val="long_tec12"/>
      <sheetName val="KQKD02-2_(2)12"/>
      <sheetName val="KQKD-2_(2)12"/>
      <sheetName val="KQKD_thu200412"/>
      <sheetName val="T_K_H_T_T512"/>
      <sheetName val="T_K_T712"/>
      <sheetName val="TK_T612"/>
      <sheetName val="T_K_T512"/>
      <sheetName val="Bang_thong_ke_hang_ton12"/>
      <sheetName val="thong_ke_12"/>
      <sheetName val="T_KT0412"/>
      <sheetName val="Coc_612"/>
      <sheetName val="Deo_nai12"/>
      <sheetName val="CKD_than12"/>
      <sheetName val="CTT_Thong_nhat12"/>
      <sheetName val="CTT_Nui_beo12"/>
      <sheetName val="CTT_cao_son12"/>
      <sheetName val="CTT_Khe_cham12"/>
      <sheetName val="XNxlva_sxthanKCII12"/>
      <sheetName val="Cam_Y_ut_KC12"/>
      <sheetName val="CTxay_lap_mo_CP12"/>
      <sheetName val="CTdo_luong_GDSP12"/>
      <sheetName val="Dong_bac12"/>
      <sheetName val="Cac_cang_UT_mua_than_Dong_bac12"/>
      <sheetName val="cua_hang_vtu12"/>
      <sheetName val="Khach_hang_le_12"/>
      <sheetName val="nhat_ky_512"/>
      <sheetName val="cac_cong_ty_van_t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F_ThanhTri12"/>
      <sheetName val="F_Gialam12"/>
      <sheetName val="TH_dam12"/>
      <sheetName val="SX_dam12"/>
      <sheetName val="LD_dam12"/>
      <sheetName val="Bang_gia_VL12"/>
      <sheetName val="Gia_NC12"/>
      <sheetName val="Gia_may12"/>
      <sheetName val="phan_tich_DG12"/>
      <sheetName val="gia_vat_lieu12"/>
      <sheetName val="gia_xe_may12"/>
      <sheetName val="gia_nhan_cong12"/>
      <sheetName val="SCT_Cong_trinh12"/>
      <sheetName val="06-2003_(2)12"/>
      <sheetName val="CDPS_6tc12"/>
      <sheetName val="SCT_Nha_thau12"/>
      <sheetName val="socai2003_(6tc)dp12"/>
      <sheetName val="socai2003_(6tc)12"/>
      <sheetName val="CDPS_6tc_(2)12"/>
      <sheetName val="Dancau-Q_Ninh12"/>
      <sheetName val="BaTrieu-L_son12"/>
      <sheetName val="Don_gia_CPM12"/>
      <sheetName val="Tong_Thieu_HD_cac_CT-200112"/>
      <sheetName val="VL_thieu_HD_-_200112"/>
      <sheetName val="Tong_thieu_HD_cac_CT_-_200212"/>
      <sheetName val="Lan_trai12"/>
      <sheetName val="Van_chuyen12"/>
      <sheetName val="HDong_VC12"/>
      <sheetName val="ThieuHD_nam_200112"/>
      <sheetName val="Bang_TH12"/>
      <sheetName val="Tong_Chinh12"/>
      <sheetName val="Xaylap_12"/>
      <sheetName val="Nhan_cong12"/>
      <sheetName val="giai_thich12"/>
      <sheetName val="DT_-_Ro12"/>
      <sheetName val="TH_-_Ro_12"/>
      <sheetName val="GDT_-_Ro12"/>
      <sheetName val="DT_-_TB12"/>
      <sheetName val="TH_-_TB12"/>
      <sheetName val="GDT_-_TB12"/>
      <sheetName val="DT_-_NT12"/>
      <sheetName val="TH_-_NT12"/>
      <sheetName val="GDT_-_NT12"/>
      <sheetName val="CV_di_trong__dong12"/>
      <sheetName val="Nhap_lieu12"/>
      <sheetName val="Tien_dien11"/>
      <sheetName val="Thue_GTGT11"/>
      <sheetName val="BC_TH_CK_(2)12"/>
      <sheetName val="BC_TH_CK12"/>
      <sheetName val="BC6tT19_food12"/>
      <sheetName val="BC6tT18_-_Food12"/>
      <sheetName val="BCCK_412"/>
      <sheetName val="BCFood-_T1612"/>
      <sheetName val="BCFood-_T1512"/>
      <sheetName val="BCFood-_T1412"/>
      <sheetName val="BCFood-_T1312"/>
      <sheetName val="TH_CK212"/>
      <sheetName val="BC6tT52_(3)12"/>
      <sheetName val="BC6tT52_(2)12"/>
      <sheetName val="TCK_1212"/>
      <sheetName val="Tong_CK12"/>
      <sheetName val="DOANH_SO12"/>
      <sheetName val="BD-SINH_VIEN12"/>
      <sheetName val="T03_-_0312"/>
      <sheetName val="THL_T0312"/>
      <sheetName val="TTBC_T0312"/>
      <sheetName val="Luong_noi_Bo_-_T312"/>
      <sheetName val="Tong_hop_-_T312"/>
      <sheetName val="Thuong_Quy_312"/>
      <sheetName val="Phu_cap_trach_nhiem12"/>
      <sheetName val="Tay_ninh12"/>
      <sheetName val="A_Duc12"/>
      <sheetName val="[IBASE2_XLSѝTNHNoi12"/>
      <sheetName val="So_sanh12"/>
      <sheetName val="HHVt_12"/>
      <sheetName val="bcth_05-0411"/>
      <sheetName val="baocao_05-0411"/>
      <sheetName val="ql_(2)11"/>
      <sheetName val="TH_du_toan_12"/>
      <sheetName val="Du_toan_12"/>
      <sheetName val="C_Tinh12"/>
      <sheetName val="Co~g_hop_1,5x1,512"/>
      <sheetName val="_KQTH_quy_hoach_13511"/>
      <sheetName val="Bao_cao_KQTH_quy_hoach_13511"/>
      <sheetName val="Co_quan_TCT12"/>
      <sheetName val="BOT_(PA_chon)12"/>
      <sheetName val="Yaly_&amp;_Ri_Ninh12"/>
      <sheetName val="Thuy_dien_Na_Loi12"/>
      <sheetName val="bang_so_sanh_tong_hop12"/>
      <sheetName val="bang_so_sanh_tong_hop_(ty_le)12"/>
      <sheetName val="thu_nhap_binh_quan_(2)12"/>
      <sheetName val="dang_huong12"/>
      <sheetName val="phuong_an_112"/>
      <sheetName val="phuong_an_1_(2)12"/>
      <sheetName val="phuong_an212"/>
      <sheetName val="tong_hop_BQ12"/>
      <sheetName val="tong_hop_BQ-112"/>
      <sheetName val="phuong_an_chon12"/>
      <sheetName val="tô_rôiDY11"/>
      <sheetName val="Heso_3-2004_(3)11"/>
      <sheetName val="Luong_(2)11"/>
      <sheetName val="heso_T311"/>
      <sheetName val="heso_T411"/>
      <sheetName val="heso_T511"/>
      <sheetName val="Heso_T611"/>
      <sheetName val="Heso_T711"/>
      <sheetName val="Heso_T811"/>
      <sheetName val="Heso_T911"/>
      <sheetName val="Heso_2-200411"/>
      <sheetName val="Heso_3-200411"/>
      <sheetName val="Heso_3-2004_(2)11"/>
      <sheetName val="nhan_su11"/>
      <sheetName val="luong_cty11"/>
      <sheetName val="Thang_411"/>
      <sheetName val="Luu_goc11"/>
      <sheetName val="km22+93_86-km22+121_8611"/>
      <sheetName val="km22+177_14-km22+205_6411"/>
      <sheetName val="Bang_20-2511"/>
      <sheetName val="km22+267_96-km22+283_9611"/>
      <sheetName val="km22+304_31-km22+344_3111"/>
      <sheetName val="km22+460_92-km22+614_5711"/>
      <sheetName val="km22+671_78-km22+713_3211"/>
      <sheetName val="_tuanM11"/>
      <sheetName val="CT_0311"/>
      <sheetName val="TH_0311"/>
      <sheetName val="bang_so_sanh_tong_hop_(_PA_ch11"/>
      <sheetName val="dang_ap_dung11"/>
      <sheetName val="bang_tong_hop_(dang_huong)11"/>
      <sheetName val="Dinh_ha_nha11"/>
      <sheetName val="[IBASE2_XLS}BHXH11"/>
      <sheetName val="[IBASE2_XLS䁝BC6tT1711"/>
      <sheetName val="THT_nam_0411"/>
      <sheetName val="HD_CTrinh111"/>
      <sheetName val="HD_benA11"/>
      <sheetName val="Theodoi_HD11"/>
      <sheetName val="Theodoi_HD_(2)11"/>
      <sheetName val="_GT_CPhi_tung_dot11"/>
      <sheetName val="chuong_phu11"/>
      <sheetName val="[IBASE2_XLS_Tong_hop_Matduong11"/>
      <sheetName val="THU_T1211"/>
      <sheetName val="CHI_T1211"/>
      <sheetName val="THU_T1111"/>
      <sheetName val="CHI_T1111"/>
      <sheetName val="THU_T1011"/>
      <sheetName val="CHI_T1011"/>
      <sheetName val="THU_T911"/>
      <sheetName val="CHI_T911"/>
      <sheetName val="THU_T811"/>
      <sheetName val="CHI_T811"/>
      <sheetName val="chi_phi_cap_tien11"/>
      <sheetName val="BC§_200111"/>
      <sheetName val="BBC§_200211"/>
      <sheetName val="TSC§_200111"/>
      <sheetName val="TSc®_200211"/>
      <sheetName val="BaTrieu-L_con11"/>
      <sheetName val="EDT_-_Ro11"/>
      <sheetName val="KHVô_XL11"/>
      <sheetName val="TD_khao_sat11"/>
      <sheetName val="THANG7_11"/>
      <sheetName val="THANG_1111"/>
      <sheetName val="THANG_1211"/>
      <sheetName val="phuong_aL_111"/>
      <sheetName val="Khac_DP11"/>
      <sheetName val="Khoi_than_11"/>
      <sheetName val="TK__TK11"/>
      <sheetName val="Bang_can_doi_11"/>
      <sheetName val="De_Tai_Vhuc_Tap11"/>
      <sheetName val="02_111"/>
      <sheetName val="2_111"/>
      <sheetName val="2_311"/>
      <sheetName val="02_311"/>
      <sheetName val="B_0111"/>
      <sheetName val="B_0311"/>
      <sheetName val="D_1311"/>
      <sheetName val="[IBASE2_XLS?TNHNoi11"/>
      <sheetName val="Tinh_hinh_cat_lang11"/>
      <sheetName val="Tinh_hinh_SX_phu11"/>
      <sheetName val="Tinh_hinh_do_xop11"/>
      <sheetName val="Cong_hop_2,0ࡸ2,010"/>
      <sheetName val="Sat_tron10"/>
      <sheetName val="(9_30)_IP10"/>
      <sheetName val="Cong_tron_D7'10"/>
      <sheetName val="2_7410"/>
      <sheetName val="CN-QV_FG10"/>
      <sheetName val="CN-QV_RM10"/>
      <sheetName val="PHAV_R_M10"/>
      <sheetName val="PHAV_F_G10"/>
      <sheetName val="TOA_R_M10"/>
      <sheetName val="TOA_F_G10"/>
      <sheetName val="CVN_R_M10"/>
      <sheetName val="CVN_F_G10"/>
      <sheetName val="DENSO_R_M10"/>
      <sheetName val="DENSO_F_G10"/>
      <sheetName val="SATO_RM10"/>
      <sheetName val="SATO_F_G10"/>
      <sheetName val="Up_to_20028"/>
      <sheetName val="det_VP9"/>
      <sheetName val="det_hn9"/>
      <sheetName val="chi_Hieu9"/>
      <sheetName val="c_thoa9"/>
      <sheetName val="A_thanh_-_DL9"/>
      <sheetName val="A_Tuyen9"/>
      <sheetName val="A_Tien_-laphu9"/>
      <sheetName val="A_Thang-_laphu9"/>
      <sheetName val="A_Dong9"/>
      <sheetName val="27-7_NB9"/>
      <sheetName val="xn_59"/>
      <sheetName val="PKD_X209"/>
      <sheetName val="da_giay_SG9"/>
      <sheetName val="dagiay_XK9"/>
      <sheetName val="DK_Dong_xuan9"/>
      <sheetName val="chu_Ton9"/>
      <sheetName val="minh_tri9"/>
      <sheetName val="viet_huy9"/>
      <sheetName val="thanh_ha9"/>
      <sheetName val="O_Su9"/>
      <sheetName val="A_Ha-DL9"/>
      <sheetName val="Vinh_oanh9"/>
      <sheetName val="chi_Thuy9"/>
      <sheetName val="chu_Hong9"/>
      <sheetName val="thuy-_may9"/>
      <sheetName val="vu_yen9"/>
      <sheetName val="OPERATING_HEAD9"/>
      <sheetName val="31_12_019"/>
      <sheetName val="Tong_hop_xuat_kho_nvl9"/>
      <sheetName val="Xuat_kho9"/>
      <sheetName val="Tong_hop_so_lieu_tai_nhap_kho9"/>
      <sheetName val="tai_nhap_kho9"/>
      <sheetName val="Nhap_kho9"/>
      <sheetName val="Tong_ket_nhap_kho9"/>
      <sheetName val="Tong_ket9"/>
      <sheetName val="cac_ma_can_huy9"/>
      <sheetName val="Hang_hong9"/>
      <sheetName val="Tham_khao9"/>
      <sheetName val="hang_khong_co_packing9"/>
      <sheetName val="VtuHaTheSauTBABenThuy1_Ш2)9"/>
      <sheetName val="K252_K9и9"/>
      <sheetName val="nphuocb_49"/>
      <sheetName val="bcth_05-09"/>
      <sheetName val="ESTI_10"/>
      <sheetName val="THU_T79"/>
      <sheetName val="CHI_T79"/>
      <sheetName val="THU_T69"/>
      <sheetName val="CHI_T69"/>
      <sheetName val="THU_T59"/>
      <sheetName val="CHI_T59"/>
      <sheetName val="THU_T49"/>
      <sheetName val="CHI_T49"/>
      <sheetName val="THU_T39"/>
      <sheetName val="CHI_T39"/>
      <sheetName val="THU_T29"/>
      <sheetName val="CHI_T29"/>
      <sheetName val="THU_T120"/>
      <sheetName val="CHI_T120"/>
      <sheetName val="TB_Grouping9"/>
      <sheetName val="Balance_Sheet9"/>
      <sheetName val="CHITIET_VL-NC9"/>
      <sheetName val="DON_GIA9"/>
      <sheetName val="So_lieu9"/>
      <sheetName val="tt_chu_dong9"/>
      <sheetName val="Tinh_j+cvi9"/>
      <sheetName val="Tinh_MoP9"/>
      <sheetName val="giai_he_29"/>
      <sheetName val="ct_luong_9"/>
      <sheetName val="Nhap_6T9"/>
      <sheetName val="Ranking_data9"/>
      <sheetName val="GDMN_19"/>
      <sheetName val="May_khau9"/>
      <sheetName val="PXKT6Via_119"/>
      <sheetName val="PXKTLo_Thien_V_14A9"/>
      <sheetName val="V14_phu9"/>
      <sheetName val="Via_16_Lthien9"/>
      <sheetName val="mc_2006_&amp;_098"/>
      <sheetName val="mc_2006_&amp;_57_&amp;_098"/>
      <sheetName val="dongia_(2)8"/>
      <sheetName val="THPDMoi__(2)8"/>
      <sheetName val="t-h_HA_THE8"/>
      <sheetName val="CHITIET_VL-NC-TT_-1p8"/>
      <sheetName val="TONG_HOP_VL-NC_TT8"/>
      <sheetName val="TH_XL8"/>
      <sheetName val="TONGKE3p_8"/>
      <sheetName val="CHITIET_VL-NC-TT-3p8"/>
      <sheetName val="KPVC-BD_8"/>
      <sheetName val="Master_schedule8"/>
      <sheetName val="GDMN_28"/>
      <sheetName val="GDMN_38"/>
      <sheetName val="GDMN_48"/>
      <sheetName val="GDMN_58"/>
      <sheetName val="GDTH_18"/>
      <sheetName val="GDTH_28"/>
      <sheetName val="GDTH_38"/>
      <sheetName val="GDTH_48"/>
      <sheetName val="GDTH_58"/>
      <sheetName val="THCS_18"/>
      <sheetName val="THCS_28"/>
      <sheetName val="THCS_38"/>
      <sheetName val="THCS_48"/>
      <sheetName val="THCS_58"/>
      <sheetName val="THCS_68"/>
      <sheetName val="THPT_18"/>
      <sheetName val="THPT_28"/>
      <sheetName val="THPT_38"/>
      <sheetName val="THPT_48"/>
      <sheetName val="THPT_58"/>
      <sheetName val="THPT_68"/>
      <sheetName val="DH,CD,THCN_18"/>
      <sheetName val="DH,CD,THCN_28"/>
      <sheetName val="DH,CD,THCN_38"/>
      <sheetName val="GDKCQ_18"/>
      <sheetName val="GDKCQ_28"/>
      <sheetName val="_IBASE2_XLSѝTNHNoi9"/>
      <sheetName val="_IBASE2_XLS䁝BC6tT178"/>
      <sheetName val="_IBASE2_XLS}BHXH8"/>
      <sheetName val="_IBASE2_XLS_Tong_hop_Matduong8"/>
      <sheetName val="BTHDT_TBA_8"/>
      <sheetName val="DS_tong8"/>
      <sheetName val="CDSM_(2)8"/>
      <sheetName val="Cost_Center_8"/>
      <sheetName val="Part_data8"/>
      <sheetName val="Vender_Data8"/>
      <sheetName val="lapdap_TB_8"/>
      <sheetName val="Tonf_hop8"/>
      <sheetName val="Ｍss_４Ｒ要員8"/>
      <sheetName val="Du_lieu9"/>
      <sheetName val="IMP_TAX8"/>
      <sheetName val="Dinh_muc_chuan8"/>
      <sheetName val="TH_du_toanð8"/>
      <sheetName val="TH_du_toan 8"/>
      <sheetName val="DS_Protecter8"/>
      <sheetName val="Klukng_phu8"/>
      <sheetName val="CVden_ngoai_TCT_(1)13"/>
      <sheetName val="CV_den_ngoai_TCT_(2)13"/>
      <sheetName val="CV_den_ngoai_TCT_(3)13"/>
      <sheetName val="QDcua_TGD13"/>
      <sheetName val="QD_cua_HDQT13"/>
      <sheetName val="QD_cua_HDQT_(2)13"/>
      <sheetName val="CV_di_ngoai_tong13"/>
      <sheetName val="CV_di_ngoai_tong_(2)13"/>
      <sheetName val="To_trinh13"/>
      <sheetName val="Giao_nhiem_vu13"/>
      <sheetName val="QDcua_TGD_(2)13"/>
      <sheetName val="Thong_tu13"/>
      <sheetName val="CV_di_trong__tong13"/>
      <sheetName val="nghi_dinh-CP13"/>
      <sheetName val="CV_den_trong_tong13"/>
      <sheetName val="GIA_NUOC13"/>
      <sheetName val="GIA_DIEN_THOAI13"/>
      <sheetName val="GIA_DIEN13"/>
      <sheetName val="chiet_tinh_XD13"/>
      <sheetName val="Triet_T13"/>
      <sheetName val="Phan_tich_gia13"/>
      <sheetName val="pHAN_CONG13"/>
      <sheetName val="GIA_XD13"/>
      <sheetName val="lapdat_TB_13"/>
      <sheetName val="TNghiªm_TB_13"/>
      <sheetName val="VËt_liÖu13"/>
      <sheetName val="Lap_®at_®iÖn13"/>
      <sheetName val="TNghiÖm_VL13"/>
      <sheetName val="th_13"/>
      <sheetName val="tien_luong13"/>
      <sheetName val="KHVt_13"/>
      <sheetName val="KHVt_XL13"/>
      <sheetName val="KHVt_XLT413"/>
      <sheetName val="Thep_be13"/>
      <sheetName val="Thep_than13"/>
      <sheetName val="Thep_xa_mu13"/>
      <sheetName val="142201-T1_13"/>
      <sheetName val="142201-T2-th_13"/>
      <sheetName val="142201-T3-th_13"/>
      <sheetName val="142201-T4-th__13"/>
      <sheetName val="_t513"/>
      <sheetName val="t_413"/>
      <sheetName val="_t3_13"/>
      <sheetName val="_TH33113"/>
      <sheetName val="_Minh_ha13"/>
      <sheetName val="_Ha_Tay13"/>
      <sheetName val="_Vinhphuc13"/>
      <sheetName val="_Nbinh13"/>
      <sheetName val="_QVinh13"/>
      <sheetName val="_TW113"/>
      <sheetName val="T_so_thay_doi13"/>
      <sheetName val="b_THchitietDZCT13"/>
      <sheetName val="b_THchitietTBA13"/>
      <sheetName val="Khao_sat13"/>
      <sheetName val="TT_khao_sat13"/>
      <sheetName val="Kluong_phu13"/>
      <sheetName val="Lan_can13"/>
      <sheetName val="Ho_lan13"/>
      <sheetName val="Coc_tieu13"/>
      <sheetName val="Bien_bao13"/>
      <sheetName val="Op_mai_27413"/>
      <sheetName val="Op_mai_27513"/>
      <sheetName val="Op_mai_27613"/>
      <sheetName val="Op_mai_27713"/>
      <sheetName val="Op_mai_27813"/>
      <sheetName val="Op_mai_27913"/>
      <sheetName val="Op_mai_28013"/>
      <sheetName val="Op_mai_28113"/>
      <sheetName val="Op_mai_28213"/>
      <sheetName val="Op_mai_28313"/>
      <sheetName val="Op_mai_28413"/>
      <sheetName val="Op_mai13"/>
      <sheetName val="Km274_-_Km27513"/>
      <sheetName val="Km275_-_Km27613"/>
      <sheetName val="Km276_-_Km27713"/>
      <sheetName val="Km277_-_Km278_13"/>
      <sheetName val="Km278_-_Km27913"/>
      <sheetName val="Km279_-_Km28013"/>
      <sheetName val="Km280_-_Km28113"/>
      <sheetName val="Km281_-_Km28213"/>
      <sheetName val="Km282_-_Km28313"/>
      <sheetName val="Km283_-_Km28413"/>
      <sheetName val="Km284_-_Km28513"/>
      <sheetName val="Tong_hop_Matduong13"/>
      <sheetName val="Cong_D7513"/>
      <sheetName val="Cong_D10013"/>
      <sheetName val="Cong_D15013"/>
      <sheetName val="Cong_2D15013"/>
      <sheetName val="Cong_ban_0,7x0,713"/>
      <sheetName val="Cong_ban_0,8x0,813"/>
      <sheetName val="Cong_ban_1x113"/>
      <sheetName val="Cong_ban_1x1,213"/>
      <sheetName val="Cong_ban_1,5x1,513"/>
      <sheetName val="Cong_ban_2x1,513"/>
      <sheetName val="Cong_ban_2x213"/>
      <sheetName val="Tong_hop13"/>
      <sheetName val="Tong_hop_(2)13"/>
      <sheetName val="Cong_cu13"/>
      <sheetName val="Cot_thep13"/>
      <sheetName val="Cong_tron_D7513"/>
      <sheetName val="Cong_tron_D10013"/>
      <sheetName val="Cong_tron_D15013"/>
      <sheetName val="Cong_tron_2D15013"/>
      <sheetName val="Cong_ban_1,0x1,013"/>
      <sheetName val="Cong_ban_1,0x1,213"/>
      <sheetName val="Cong_hop_1,5x1,513"/>
      <sheetName val="Cong_hop_2,0x1,513"/>
      <sheetName val="Cong_hop_2,0x2,013"/>
      <sheetName val="CDSL_(2)13"/>
      <sheetName val="TK_11213"/>
      <sheetName val="TK_13113"/>
      <sheetName val="TK_14113"/>
      <sheetName val="TK_15313"/>
      <sheetName val="TK_21113"/>
      <sheetName val="TK_24213"/>
      <sheetName val="TK_33413"/>
      <sheetName val="TK_51113"/>
      <sheetName val="TK_51513"/>
      <sheetName val="TK_91113"/>
      <sheetName val="VtuHaTheSauTBABenThuy1_(2)13"/>
      <sheetName val="Song_trai13"/>
      <sheetName val="Dinh+ha_nha13"/>
      <sheetName val="NG_k13"/>
      <sheetName val="Trich_Ngang13"/>
      <sheetName val="Danh_sach_Rieng13"/>
      <sheetName val="Dia_Diem_Thuc_Tap13"/>
      <sheetName val="De_Tai_Thuc_Tap13"/>
      <sheetName val="thkl_(2)13"/>
      <sheetName val="long_tec13"/>
      <sheetName val="KQKD02-2_(2)13"/>
      <sheetName val="KQKD-2_(2)13"/>
      <sheetName val="KQKD_thu200413"/>
      <sheetName val="T_K_H_T_T513"/>
      <sheetName val="T_K_T713"/>
      <sheetName val="TK_T613"/>
      <sheetName val="T_K_T513"/>
      <sheetName val="Bang_thong_ke_hang_ton13"/>
      <sheetName val="thong_ke_13"/>
      <sheetName val="T_KT0413"/>
      <sheetName val="Coc_613"/>
      <sheetName val="Deo_nai13"/>
      <sheetName val="CKD_than13"/>
      <sheetName val="CTT_Thong_nhat13"/>
      <sheetName val="CTT_Nui_beo13"/>
      <sheetName val="CTT_cao_son13"/>
      <sheetName val="CTT_Khe_cham13"/>
      <sheetName val="XNxlva_sxthanKCII13"/>
      <sheetName val="Cam_Y_ut_KC13"/>
      <sheetName val="CTxay_lap_mo_CP13"/>
      <sheetName val="CTdo_luong_GDSP13"/>
      <sheetName val="Dong_bac13"/>
      <sheetName val="Cac_cang_UT_mua_than_Dong_bac13"/>
      <sheetName val="cua_hang_vtu13"/>
      <sheetName val="Khach_hang_le_13"/>
      <sheetName val="nhat_ky_513"/>
      <sheetName val="cac_cong_ty_van_t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F_ThanhTri13"/>
      <sheetName val="F_Gialam13"/>
      <sheetName val="TH_dam13"/>
      <sheetName val="SX_dam13"/>
      <sheetName val="LD_dam13"/>
      <sheetName val="Bang_gia_VL13"/>
      <sheetName val="Gia_NC13"/>
      <sheetName val="Gia_may13"/>
      <sheetName val="phan_tich_DG13"/>
      <sheetName val="gia_vat_lieu13"/>
      <sheetName val="gia_xe_may13"/>
      <sheetName val="gia_nhan_cong13"/>
      <sheetName val="SCT_Cong_trinh13"/>
      <sheetName val="06-2003_(2)13"/>
      <sheetName val="CDPS_6tc13"/>
      <sheetName val="SCT_Nha_thau13"/>
      <sheetName val="socai2003_(6tc)dp13"/>
      <sheetName val="socai2003_(6tc)13"/>
      <sheetName val="CDPS_6tc_(2)13"/>
      <sheetName val="Dancau-Q_Ninh13"/>
      <sheetName val="BaTrieu-L_son13"/>
      <sheetName val="Don_gia_CPM13"/>
      <sheetName val="Tong_Thieu_HD_cac_CT-200113"/>
      <sheetName val="VL_thieu_HD_-_200113"/>
      <sheetName val="Tong_thieu_HD_cac_CT_-_200213"/>
      <sheetName val="Lan_trai13"/>
      <sheetName val="Van_chuyen13"/>
      <sheetName val="HDong_VC13"/>
      <sheetName val="ThieuHD_nam_200113"/>
      <sheetName val="Bang_TH13"/>
      <sheetName val="Tong_Chinh13"/>
      <sheetName val="Xaylap_13"/>
      <sheetName val="Nhan_cong13"/>
      <sheetName val="giai_thich13"/>
      <sheetName val="DT_-_Ro13"/>
      <sheetName val="TH_-_Ro_13"/>
      <sheetName val="GDT_-_Ro13"/>
      <sheetName val="DT_-_TB13"/>
      <sheetName val="TH_-_TB13"/>
      <sheetName val="GDT_-_TB13"/>
      <sheetName val="DT_-_NT13"/>
      <sheetName val="TH_-_NT13"/>
      <sheetName val="GDT_-_NT13"/>
      <sheetName val="CV_di_trong__dong13"/>
      <sheetName val="Nhap_lieu13"/>
      <sheetName val="Tien_dien12"/>
      <sheetName val="Thue_GTGT12"/>
      <sheetName val="BC_TH_CK_(2)13"/>
      <sheetName val="BC_TH_CK13"/>
      <sheetName val="BC6tT19_food13"/>
      <sheetName val="BC6tT18_-_Food13"/>
      <sheetName val="BCCK_413"/>
      <sheetName val="BCFood-_T1613"/>
      <sheetName val="BCFood-_T1513"/>
      <sheetName val="BCFood-_T1413"/>
      <sheetName val="BCFood-_T1313"/>
      <sheetName val="TH_CK213"/>
      <sheetName val="BC6tT52_(3)13"/>
      <sheetName val="BC6tT52_(2)13"/>
      <sheetName val="TCK_1213"/>
      <sheetName val="Tong_CK13"/>
      <sheetName val="DOANH_SO13"/>
      <sheetName val="BD-SINH_VIEN13"/>
      <sheetName val="T03_-_0313"/>
      <sheetName val="THL_T0313"/>
      <sheetName val="TTBC_T0313"/>
      <sheetName val="Luong_noi_Bo_-_T313"/>
      <sheetName val="Tong_hop_-_T313"/>
      <sheetName val="Thuong_Quy_313"/>
      <sheetName val="Phu_cap_trach_nhiem13"/>
      <sheetName val="Tay_ninh13"/>
      <sheetName val="A_Duc13"/>
      <sheetName val="[IBASE2_XLSѝTNHNoi13"/>
      <sheetName val="So_sanh13"/>
      <sheetName val="HHVt_13"/>
      <sheetName val="bcth_05-0412"/>
      <sheetName val="baocao_05-0412"/>
      <sheetName val="ql_(2)12"/>
      <sheetName val="TH_du_toan_13"/>
      <sheetName val="Du_toan_13"/>
      <sheetName val="C_Tinh13"/>
      <sheetName val="Co~g_hop_1,5x1,513"/>
      <sheetName val="_KQTH_quy_hoach_13512"/>
      <sheetName val="Bao_cao_KQTH_quy_hoach_13512"/>
      <sheetName val="Co_quan_TCT13"/>
      <sheetName val="BOT_(PA_chon)13"/>
      <sheetName val="Yaly_&amp;_Ri_Ninh13"/>
      <sheetName val="Thuy_dien_Na_Loi13"/>
      <sheetName val="bang_so_sanh_tong_hop13"/>
      <sheetName val="bang_so_sanh_tong_hop_(ty_le)13"/>
      <sheetName val="thu_nhap_binh_quan_(2)13"/>
      <sheetName val="dang_huong13"/>
      <sheetName val="phuong_an_113"/>
      <sheetName val="phuong_an_1_(2)13"/>
      <sheetName val="phuong_an213"/>
      <sheetName val="tong_hop_BQ13"/>
      <sheetName val="tong_hop_BQ-113"/>
      <sheetName val="phuong_an_chon13"/>
      <sheetName val="tô_rôiDY12"/>
      <sheetName val="Heso_3-2004_(3)12"/>
      <sheetName val="Luong_(2)12"/>
      <sheetName val="heso_T312"/>
      <sheetName val="heso_T412"/>
      <sheetName val="heso_T512"/>
      <sheetName val="Heso_T612"/>
      <sheetName val="Heso_T712"/>
      <sheetName val="Heso_T812"/>
      <sheetName val="Heso_T912"/>
      <sheetName val="Heso_2-200412"/>
      <sheetName val="Heso_3-200412"/>
      <sheetName val="Heso_3-2004_(2)12"/>
      <sheetName val="nhan_su12"/>
      <sheetName val="luong_cty12"/>
      <sheetName val="Thang_412"/>
      <sheetName val="Luu_goc12"/>
      <sheetName val="km22+93_86-km22+121_8612"/>
      <sheetName val="km22+177_14-km22+205_6412"/>
      <sheetName val="Bang_20-2512"/>
      <sheetName val="km22+267_96-km22+283_9612"/>
      <sheetName val="km22+304_31-km22+344_3112"/>
      <sheetName val="km22+460_92-km22+614_5712"/>
      <sheetName val="km22+671_78-km22+713_3212"/>
      <sheetName val="_tuanM12"/>
      <sheetName val="CT_0312"/>
      <sheetName val="TH_0312"/>
      <sheetName val="bang_so_sanh_tong_hop_(_PA_ch12"/>
      <sheetName val="dang_ap_dung12"/>
      <sheetName val="bang_tong_hop_(dang_huong)12"/>
      <sheetName val="Dinh_ha_nha12"/>
      <sheetName val="[IBASE2_XLS}BHXH12"/>
      <sheetName val="[IBASE2_XLS䁝BC6tT1712"/>
      <sheetName val="THT_nam_0412"/>
      <sheetName val="HD_CTrinh112"/>
      <sheetName val="HD_benA12"/>
      <sheetName val="Theodoi_HD12"/>
      <sheetName val="Theodoi_HD_(2)12"/>
      <sheetName val="_GT_CPhi_tung_dot12"/>
      <sheetName val="chuong_phu12"/>
      <sheetName val="[IBASE2_XLS_Tong_hop_Matduong12"/>
      <sheetName val="THU_T1212"/>
      <sheetName val="CHI_T1212"/>
      <sheetName val="THU_T1112"/>
      <sheetName val="CHI_T1112"/>
      <sheetName val="THU_T1012"/>
      <sheetName val="CHI_T1012"/>
      <sheetName val="THU_T912"/>
      <sheetName val="CHI_T912"/>
      <sheetName val="THU_T812"/>
      <sheetName val="CHI_T812"/>
      <sheetName val="chi_phi_cap_tien12"/>
      <sheetName val="BC§_200112"/>
      <sheetName val="BBC§_200212"/>
      <sheetName val="TSC§_200112"/>
      <sheetName val="TSc®_200212"/>
      <sheetName val="BaTrieu-L_con12"/>
      <sheetName val="EDT_-_Ro12"/>
      <sheetName val="KHVô_XL12"/>
      <sheetName val="TD_khao_sat12"/>
      <sheetName val="THANG7_12"/>
      <sheetName val="THANG_1112"/>
      <sheetName val="THANG_1212"/>
      <sheetName val="phuong_aL_112"/>
      <sheetName val="Khac_DP12"/>
      <sheetName val="Khoi_than_12"/>
      <sheetName val="TK__TK12"/>
      <sheetName val="Bang_can_doi_12"/>
      <sheetName val="De_Tai_Vhuc_Tap12"/>
      <sheetName val="02_112"/>
      <sheetName val="2_112"/>
      <sheetName val="2_312"/>
      <sheetName val="02_312"/>
      <sheetName val="B_0112"/>
      <sheetName val="B_0312"/>
      <sheetName val="D_1312"/>
      <sheetName val="[IBASE2_XLS?TNHNoi12"/>
      <sheetName val="Tinh_hinh_cat_lang12"/>
      <sheetName val="Tinh_hinh_SX_phu12"/>
      <sheetName val="Tinh_hinh_do_xop12"/>
      <sheetName val="Cong_hop_2,0ࡸ2,011"/>
      <sheetName val="Sat_tron11"/>
      <sheetName val="(9_30)_IP11"/>
      <sheetName val="Cong_tron_D7'11"/>
      <sheetName val="2_7411"/>
      <sheetName val="CN-QV_FG11"/>
      <sheetName val="CN-QV_RM11"/>
      <sheetName val="PHAV_R_M11"/>
      <sheetName val="PHAV_F_G11"/>
      <sheetName val="TOA_R_M11"/>
      <sheetName val="TOA_F_G11"/>
      <sheetName val="CVN_R_M11"/>
      <sheetName val="CVN_F_G11"/>
      <sheetName val="DENSO_R_M11"/>
      <sheetName val="DENSO_F_G11"/>
      <sheetName val="SATO_RM11"/>
      <sheetName val="SATO_F_G11"/>
      <sheetName val="Up_to_20029"/>
      <sheetName val="det_VP10"/>
      <sheetName val="det_hn10"/>
      <sheetName val="chi_Hieu10"/>
      <sheetName val="c_thoa10"/>
      <sheetName val="A_thanh_-_DL10"/>
      <sheetName val="A_Tuyen10"/>
      <sheetName val="A_Tien_-laphu10"/>
      <sheetName val="A_Thang-_laphu10"/>
      <sheetName val="A_Dong10"/>
      <sheetName val="27-7_NB10"/>
      <sheetName val="xn_510"/>
      <sheetName val="PKD_X2010"/>
      <sheetName val="da_giay_SG10"/>
      <sheetName val="dagiay_XK10"/>
      <sheetName val="DK_Dong_xuan10"/>
      <sheetName val="chu_Ton10"/>
      <sheetName val="minh_tri10"/>
      <sheetName val="viet_huy10"/>
      <sheetName val="thanh_ha10"/>
      <sheetName val="O_Su10"/>
      <sheetName val="A_Ha-DL10"/>
      <sheetName val="Vinh_oanh10"/>
      <sheetName val="chi_Thuy10"/>
      <sheetName val="chu_Hong10"/>
      <sheetName val="thuy-_may10"/>
      <sheetName val="vu_yen10"/>
      <sheetName val="OPERATING_HEAD10"/>
      <sheetName val="31_12_0110"/>
      <sheetName val="Tong_hop_xuat_kho_nvl10"/>
      <sheetName val="Xuat_kho10"/>
      <sheetName val="Tong_hop_so_lieu_tai_nhap_kho10"/>
      <sheetName val="tai_nhap_kho10"/>
      <sheetName val="Nhap_kho10"/>
      <sheetName val="Tong_ket_nhap_kho10"/>
      <sheetName val="Tong_ket10"/>
      <sheetName val="cac_ma_can_huy10"/>
      <sheetName val="Hang_hong10"/>
      <sheetName val="Tham_khao10"/>
      <sheetName val="hang_khong_co_packing10"/>
      <sheetName val="VtuHaTheSauTBABenThuy1_Ш2)10"/>
      <sheetName val="K252_K9и10"/>
      <sheetName val="nphuocb_410"/>
      <sheetName val="bcth_05-010"/>
      <sheetName val="ESTI_11"/>
      <sheetName val="THU_T710"/>
      <sheetName val="CHI_T710"/>
      <sheetName val="THU_T610"/>
      <sheetName val="CHI_T610"/>
      <sheetName val="THU_T510"/>
      <sheetName val="CHI_T510"/>
      <sheetName val="THU_T410"/>
      <sheetName val="CHI_T410"/>
      <sheetName val="THU_T310"/>
      <sheetName val="CHI_T310"/>
      <sheetName val="THU_T210"/>
      <sheetName val="CHI_T210"/>
      <sheetName val="THU_T130"/>
      <sheetName val="CHI_T130"/>
      <sheetName val="TB_Grouping10"/>
      <sheetName val="Balance_Sheet10"/>
      <sheetName val="CHITIET_VL-NC10"/>
      <sheetName val="DON_GIA10"/>
      <sheetName val="So_lieu10"/>
      <sheetName val="tt_chu_dong10"/>
      <sheetName val="Tinh_j+cvi10"/>
      <sheetName val="Tinh_MoP10"/>
      <sheetName val="giai_he_210"/>
      <sheetName val="ct_luong_10"/>
      <sheetName val="Nhap_6T10"/>
      <sheetName val="Ranking_data10"/>
      <sheetName val="GDMN_110"/>
      <sheetName val="May_khau10"/>
      <sheetName val="PXKT6Via_1110"/>
      <sheetName val="PXKTLo_Thien_V_14A10"/>
      <sheetName val="V14_phu10"/>
      <sheetName val="Via_16_Lthien10"/>
      <sheetName val="mc_2006_&amp;_099"/>
      <sheetName val="mc_2006_&amp;_57_&amp;_099"/>
      <sheetName val="dongia_(2)9"/>
      <sheetName val="THPDMoi__(2)9"/>
      <sheetName val="t-h_HA_THE9"/>
      <sheetName val="CHITIET_VL-NC-TT_-1p9"/>
      <sheetName val="TONG_HOP_VL-NC_TT9"/>
      <sheetName val="TH_XL9"/>
      <sheetName val="TONGKE3p_9"/>
      <sheetName val="CHITIET_VL-NC-TT-3p9"/>
      <sheetName val="KPVC-BD_9"/>
      <sheetName val="Master_schedule9"/>
      <sheetName val="GDMN_29"/>
      <sheetName val="GDMN_39"/>
      <sheetName val="GDMN_49"/>
      <sheetName val="GDMN_59"/>
      <sheetName val="GDTH_19"/>
      <sheetName val="GDTH_29"/>
      <sheetName val="GDTH_39"/>
      <sheetName val="GDTH_49"/>
      <sheetName val="GDTH_59"/>
      <sheetName val="THCS_19"/>
      <sheetName val="THCS_29"/>
      <sheetName val="THCS_39"/>
      <sheetName val="THCS_49"/>
      <sheetName val="THCS_59"/>
      <sheetName val="THCS_69"/>
      <sheetName val="THPT_19"/>
      <sheetName val="THPT_29"/>
      <sheetName val="THPT_39"/>
      <sheetName val="THPT_49"/>
      <sheetName val="THPT_59"/>
      <sheetName val="THPT_69"/>
      <sheetName val="DH,CD,THCN_19"/>
      <sheetName val="DH,CD,THCN_29"/>
      <sheetName val="DH,CD,THCN_39"/>
      <sheetName val="GDKCQ_19"/>
      <sheetName val="GDKCQ_29"/>
      <sheetName val="_IBASE2_XLSѝTNHNoi10"/>
      <sheetName val="_IBASE2_XLS䁝BC6tT179"/>
      <sheetName val="_IBASE2_XLS}BHXH9"/>
      <sheetName val="_IBASE2_XLS_Tong_hop_Matduong9"/>
      <sheetName val="BTHDT_TBA_9"/>
      <sheetName val="DS_tong9"/>
      <sheetName val="CDSM_(2)9"/>
      <sheetName val="Cost_Center_9"/>
      <sheetName val="Part_data9"/>
      <sheetName val="Vender_Data9"/>
      <sheetName val="lapdap_TB_9"/>
      <sheetName val="Tonf_hop9"/>
      <sheetName val="Ｍss_４Ｒ要員9"/>
      <sheetName val="Du_lieu10"/>
      <sheetName val="IMP_TAX9"/>
      <sheetName val="Dinh_muc_chuan9"/>
      <sheetName val="TH_du_toanð9"/>
      <sheetName val="TH_du_toan 9"/>
      <sheetName val="DS_Protecter9"/>
      <sheetName val="Klukng_phu9"/>
      <sheetName val="Handle Set"/>
      <sheetName val="CVden_ngoai_TCT_(1)14"/>
      <sheetName val="CV_den_ngoai_TCT_(2)14"/>
      <sheetName val="CV_den_ngoai_TCT_(3)14"/>
      <sheetName val="QDcua_TGD14"/>
      <sheetName val="QD_cua_HDQT14"/>
      <sheetName val="QD_cua_HDQT_(2)14"/>
      <sheetName val="CV_di_ngoai_tong14"/>
      <sheetName val="CV_di_ngoai_tong_(2)14"/>
      <sheetName val="To_trinh14"/>
      <sheetName val="Giao_nhiem_vu14"/>
      <sheetName val="QDcua_TGD_(2)14"/>
      <sheetName val="Thong_tu14"/>
      <sheetName val="CV_di_trong__tong14"/>
      <sheetName val="nghi_dinh-CP14"/>
      <sheetName val="CV_den_trong_tong14"/>
      <sheetName val="GIA_NUOC14"/>
      <sheetName val="GIA_DIEN_THOAI14"/>
      <sheetName val="GIA_DIEN14"/>
      <sheetName val="chiet_tinh_XD14"/>
      <sheetName val="Triet_T14"/>
      <sheetName val="Phan_tich_gia14"/>
      <sheetName val="pHAN_CONG14"/>
      <sheetName val="GIA_XD14"/>
      <sheetName val="lapdat_TB_14"/>
      <sheetName val="TNghiªm_TB_14"/>
      <sheetName val="VËt_liÖu14"/>
      <sheetName val="Lap_®at_®iÖn14"/>
      <sheetName val="TNghiÖm_VL14"/>
      <sheetName val="th_14"/>
      <sheetName val="tien_luong14"/>
      <sheetName val="KHVt_14"/>
      <sheetName val="KHVt_XL14"/>
      <sheetName val="KHVt_XLT414"/>
      <sheetName val="Thep_be14"/>
      <sheetName val="Thep_than14"/>
      <sheetName val="Thep_xa_mu14"/>
      <sheetName val="142201-T1_14"/>
      <sheetName val="142201-T2-th_14"/>
      <sheetName val="142201-T3-th_14"/>
      <sheetName val="142201-T4-th__14"/>
      <sheetName val="_t514"/>
      <sheetName val="t_414"/>
      <sheetName val="_t3_14"/>
      <sheetName val="_TH33114"/>
      <sheetName val="_Minh_ha14"/>
      <sheetName val="_Ha_Tay14"/>
      <sheetName val="_Vinhphuc14"/>
      <sheetName val="_Nbinh14"/>
      <sheetName val="_QVinh14"/>
      <sheetName val="_TW114"/>
      <sheetName val="T_so_thay_doi14"/>
      <sheetName val="b_THchitietDZCT14"/>
      <sheetName val="b_THchitietTBA14"/>
      <sheetName val="Khao_sat14"/>
      <sheetName val="TT_khao_sat14"/>
      <sheetName val="Kluong_phu14"/>
      <sheetName val="Lan_can14"/>
      <sheetName val="Ho_lan14"/>
      <sheetName val="Coc_tieu14"/>
      <sheetName val="Bien_bao14"/>
      <sheetName val="Op_mai_27414"/>
      <sheetName val="Op_mai_27514"/>
      <sheetName val="Op_mai_27614"/>
      <sheetName val="Op_mai_27714"/>
      <sheetName val="Op_mai_27814"/>
      <sheetName val="Op_mai_27914"/>
      <sheetName val="Op_mai_28014"/>
      <sheetName val="Op_mai_28114"/>
      <sheetName val="Op_mai_28214"/>
      <sheetName val="Op_mai_28314"/>
      <sheetName val="Op_mai_28414"/>
      <sheetName val="Op_mai14"/>
      <sheetName val="Km274_-_Km27514"/>
      <sheetName val="Km275_-_Km27614"/>
      <sheetName val="Km276_-_Km27714"/>
      <sheetName val="Km277_-_Km278_14"/>
      <sheetName val="Km278_-_Km27914"/>
      <sheetName val="Km279_-_Km28014"/>
      <sheetName val="Km280_-_Km28114"/>
      <sheetName val="Km281_-_Km28214"/>
      <sheetName val="Km282_-_Km28314"/>
      <sheetName val="Km283_-_Km28414"/>
      <sheetName val="Km284_-_Km28514"/>
      <sheetName val="Tong_hop_Matduong14"/>
      <sheetName val="Cong_D7514"/>
      <sheetName val="Cong_D10014"/>
      <sheetName val="Cong_D15014"/>
      <sheetName val="Cong_2D15014"/>
      <sheetName val="Cong_ban_0,7x0,714"/>
      <sheetName val="Cong_ban_0,8x0,814"/>
      <sheetName val="Cong_ban_1x114"/>
      <sheetName val="Cong_ban_1x1,214"/>
      <sheetName val="Cong_ban_1,5x1,514"/>
      <sheetName val="Cong_ban_2x1,514"/>
      <sheetName val="Cong_ban_2x214"/>
      <sheetName val="Tong_hop14"/>
      <sheetName val="Tong_hop_(2)14"/>
      <sheetName val="Cong_cu14"/>
      <sheetName val="Cot_thep14"/>
      <sheetName val="Cong_tron_D7514"/>
      <sheetName val="Cong_tron_D10014"/>
      <sheetName val="Cong_tron_D15014"/>
      <sheetName val="Cong_tron_2D15014"/>
      <sheetName val="Cong_ban_1,0x1,014"/>
      <sheetName val="Cong_ban_1,0x1,214"/>
      <sheetName val="Cong_hop_1,5x1,514"/>
      <sheetName val="Cong_hop_2,0x1,514"/>
      <sheetName val="Cong_hop_2,0x2,014"/>
      <sheetName val="CDSL_(2)14"/>
      <sheetName val="TK_11214"/>
      <sheetName val="TK_13114"/>
      <sheetName val="TK_14114"/>
      <sheetName val="TK_15314"/>
      <sheetName val="TK_21114"/>
      <sheetName val="TK_24214"/>
      <sheetName val="TK_33414"/>
      <sheetName val="TK_51114"/>
      <sheetName val="TK_51514"/>
      <sheetName val="TK_91114"/>
      <sheetName val="VtuHaTheSauTBABenThuy1_(2)14"/>
      <sheetName val="Song_trai14"/>
      <sheetName val="Dinh+ha_nha14"/>
      <sheetName val="NG_k14"/>
      <sheetName val="Trich_Ngang14"/>
      <sheetName val="Danh_sach_Rieng14"/>
      <sheetName val="Dia_Diem_Thuc_Tap14"/>
      <sheetName val="De_Tai_Thuc_Tap14"/>
      <sheetName val="thkl_(2)14"/>
      <sheetName val="long_tec14"/>
      <sheetName val="KQKD02-2_(2)14"/>
      <sheetName val="KQKD-2_(2)14"/>
      <sheetName val="KQKD_thu200414"/>
      <sheetName val="T_K_H_T_T514"/>
      <sheetName val="T_K_T714"/>
      <sheetName val="TK_T614"/>
      <sheetName val="T_K_T514"/>
      <sheetName val="Bang_thong_ke_hang_ton14"/>
      <sheetName val="thong_ke_14"/>
      <sheetName val="T_KT0414"/>
      <sheetName val="Coc_614"/>
      <sheetName val="Deo_nai14"/>
      <sheetName val="CKD_than14"/>
      <sheetName val="CTT_Thong_nhat14"/>
      <sheetName val="CTT_Nui_beo14"/>
      <sheetName val="CTT_cao_son14"/>
      <sheetName val="CTT_Khe_cham14"/>
      <sheetName val="XNxlva_sxthanKCII14"/>
      <sheetName val="Cam_Y_ut_KC14"/>
      <sheetName val="CTxay_lap_mo_CP14"/>
      <sheetName val="CTdo_luong_GDSP14"/>
      <sheetName val="Dong_bac14"/>
      <sheetName val="Cac_cang_UT_mua_than_Dong_bac14"/>
      <sheetName val="cua_hang_vtu14"/>
      <sheetName val="Khach_hang_le_14"/>
      <sheetName val="nhat_ky_514"/>
      <sheetName val="cac_cong_ty_van_t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F_ThanhTri14"/>
      <sheetName val="F_Gialam14"/>
      <sheetName val="TH_dam14"/>
      <sheetName val="SX_dam14"/>
      <sheetName val="LD_dam14"/>
      <sheetName val="Bang_gia_VL14"/>
      <sheetName val="Gia_NC14"/>
      <sheetName val="Gia_may14"/>
      <sheetName val="phan_tich_DG14"/>
      <sheetName val="gia_vat_lieu14"/>
      <sheetName val="gia_xe_may14"/>
      <sheetName val="gia_nhan_cong14"/>
      <sheetName val="SCT_Cong_trinh14"/>
      <sheetName val="06-2003_(2)14"/>
      <sheetName val="CDPS_6tc14"/>
      <sheetName val="SCT_Nha_thau14"/>
      <sheetName val="socai2003_(6tc)dp14"/>
      <sheetName val="socai2003_(6tc)14"/>
      <sheetName val="CDPS_6tc_(2)14"/>
      <sheetName val="Dancau-Q_Ninh14"/>
      <sheetName val="BaTrieu-L_son14"/>
      <sheetName val="Don_gia_CPM14"/>
      <sheetName val="Tong_Thieu_HD_cac_CT-200114"/>
      <sheetName val="VL_thieu_HD_-_200114"/>
      <sheetName val="Tong_thieu_HD_cac_CT_-_200214"/>
      <sheetName val="Lan_trai14"/>
      <sheetName val="Van_chuyen14"/>
      <sheetName val="HDong_VC14"/>
      <sheetName val="ThieuHD_nam_200114"/>
      <sheetName val="Bang_TH14"/>
      <sheetName val="Tong_Chinh14"/>
      <sheetName val="Xaylap_14"/>
      <sheetName val="Nhan_cong14"/>
      <sheetName val="giai_thich14"/>
      <sheetName val="DT_-_Ro14"/>
      <sheetName val="TH_-_Ro_14"/>
      <sheetName val="GDT_-_Ro14"/>
      <sheetName val="DT_-_TB14"/>
      <sheetName val="TH_-_TB14"/>
      <sheetName val="GDT_-_TB14"/>
      <sheetName val="DT_-_NT14"/>
      <sheetName val="TH_-_NT14"/>
      <sheetName val="GDT_-_NT14"/>
      <sheetName val="CV_di_trong__dong14"/>
      <sheetName val="Nhap_lieu14"/>
      <sheetName val="Tien_dien13"/>
      <sheetName val="Thue_GTGT13"/>
      <sheetName val="BC_TH_CK_(2)14"/>
      <sheetName val="BC_TH_CK14"/>
      <sheetName val="BC6tT19_food14"/>
      <sheetName val="BC6tT18_-_Food14"/>
      <sheetName val="BCCK_414"/>
      <sheetName val="BCFood-_T1614"/>
      <sheetName val="BCFood-_T1514"/>
      <sheetName val="BCFood-_T1414"/>
      <sheetName val="BCFood-_T1314"/>
      <sheetName val="TH_CK214"/>
      <sheetName val="BC6tT52_(3)14"/>
      <sheetName val="BC6tT52_(2)14"/>
      <sheetName val="TCK_1214"/>
      <sheetName val="Tong_CK14"/>
      <sheetName val="DOANH_SO14"/>
      <sheetName val="BD-SINH_VIEN14"/>
      <sheetName val="T03_-_0314"/>
      <sheetName val="THL_T0314"/>
      <sheetName val="TTBC_T0314"/>
      <sheetName val="Luong_noi_Bo_-_T314"/>
      <sheetName val="Tong_hop_-_T314"/>
      <sheetName val="Thuong_Quy_314"/>
      <sheetName val="Phu_cap_trach_nhiem14"/>
      <sheetName val="Tay_ninh14"/>
      <sheetName val="A_Duc14"/>
      <sheetName val="[IBASE2_XLSѝTNHNoi14"/>
      <sheetName val="So_sanh14"/>
      <sheetName val="HHVt_14"/>
      <sheetName val="bcth_05-0413"/>
      <sheetName val="baocao_05-0413"/>
      <sheetName val="ql_(2)13"/>
      <sheetName val="TH_du_toan_14"/>
      <sheetName val="Du_toan_14"/>
      <sheetName val="C_Tinh14"/>
      <sheetName val="Co~g_hop_1,5x1,514"/>
      <sheetName val="_KQTH_quy_hoach_13513"/>
      <sheetName val="Bao_cao_KQTH_quy_hoach_13513"/>
      <sheetName val="Co_quan_TCT14"/>
      <sheetName val="BOT_(PA_chon)14"/>
      <sheetName val="Yaly_&amp;_Ri_Ninh14"/>
      <sheetName val="Thuy_dien_Na_Loi14"/>
      <sheetName val="bang_so_sanh_tong_hop14"/>
      <sheetName val="bang_so_sanh_tong_hop_(ty_le)14"/>
      <sheetName val="thu_nhap_binh_quan_(2)14"/>
      <sheetName val="dang_huong14"/>
      <sheetName val="phuong_an_114"/>
      <sheetName val="phuong_an_1_(2)14"/>
      <sheetName val="phuong_an214"/>
      <sheetName val="tong_hop_BQ14"/>
      <sheetName val="tong_hop_BQ-114"/>
      <sheetName val="phuong_an_chon14"/>
      <sheetName val="tô_rôiDY13"/>
      <sheetName val="Heso_3-2004_(3)13"/>
      <sheetName val="Luong_(2)13"/>
      <sheetName val="heso_T313"/>
      <sheetName val="heso_T413"/>
      <sheetName val="heso_T513"/>
      <sheetName val="Heso_T613"/>
      <sheetName val="Heso_T713"/>
      <sheetName val="Heso_T813"/>
      <sheetName val="Heso_T913"/>
      <sheetName val="Heso_2-200413"/>
      <sheetName val="Heso_3-200413"/>
      <sheetName val="Heso_3-2004_(2)13"/>
      <sheetName val="nhan_su13"/>
      <sheetName val="luong_cty13"/>
      <sheetName val="Thang_413"/>
      <sheetName val="Luu_goc13"/>
      <sheetName val="km22+93_86-km22+121_8613"/>
      <sheetName val="km22+177_14-km22+205_6413"/>
      <sheetName val="Bang_20-2513"/>
      <sheetName val="km22+267_96-km22+283_9613"/>
      <sheetName val="km22+304_31-km22+344_3113"/>
      <sheetName val="km22+460_92-km22+614_5713"/>
      <sheetName val="km22+671_78-km22+713_3213"/>
      <sheetName val="_tuanM13"/>
      <sheetName val="CT_0313"/>
      <sheetName val="TH_0313"/>
      <sheetName val="bang_so_sanh_tong_hop_(_PA_ch13"/>
      <sheetName val="dang_ap_dung13"/>
      <sheetName val="bang_tong_hop_(dang_huong)13"/>
      <sheetName val="Dinh_ha_nha13"/>
      <sheetName val="[IBASE2_XLS}BHXH13"/>
      <sheetName val="[IBASE2_XLS䁝BC6tT1713"/>
      <sheetName val="THT_nam_0413"/>
      <sheetName val="HD_CTrinh113"/>
      <sheetName val="HD_benA13"/>
      <sheetName val="Theodoi_HD13"/>
      <sheetName val="Theodoi_HD_(2)13"/>
      <sheetName val="_GT_CPhi_tung_dot13"/>
      <sheetName val="chuong_phu13"/>
      <sheetName val="[IBASE2_XLS_Tong_hop_Matduong13"/>
      <sheetName val="THU_T1213"/>
      <sheetName val="CHI_T1213"/>
      <sheetName val="THU_T1113"/>
      <sheetName val="CHI_T1113"/>
      <sheetName val="THU_T1013"/>
      <sheetName val="CHI_T1013"/>
      <sheetName val="THU_T913"/>
      <sheetName val="CHI_T913"/>
      <sheetName val="THU_T813"/>
      <sheetName val="CHI_T813"/>
      <sheetName val="chi_phi_cap_tien13"/>
      <sheetName val="BC§_200113"/>
      <sheetName val="BBC§_200213"/>
      <sheetName val="TSC§_200113"/>
      <sheetName val="TSc®_200213"/>
      <sheetName val="BaTrieu-L_con13"/>
      <sheetName val="EDT_-_Ro13"/>
      <sheetName val="KHVô_XL13"/>
      <sheetName val="TD_khao_sat13"/>
      <sheetName val="THANG7_13"/>
      <sheetName val="THANG_1113"/>
      <sheetName val="THANG_1213"/>
      <sheetName val="phuong_aL_113"/>
      <sheetName val="Khac_DP13"/>
      <sheetName val="Khoi_than_13"/>
      <sheetName val="TK__TK13"/>
      <sheetName val="Bang_can_doi_13"/>
      <sheetName val="De_Tai_Vhuc_Tap13"/>
      <sheetName val="02_113"/>
      <sheetName val="2_113"/>
      <sheetName val="2_313"/>
      <sheetName val="02_313"/>
      <sheetName val="B_0113"/>
      <sheetName val="B_0313"/>
      <sheetName val="D_1313"/>
      <sheetName val="[IBASE2_XLS?TNHNoi13"/>
      <sheetName val="Tinh_hinh_cat_lang13"/>
      <sheetName val="Tinh_hinh_SX_phu13"/>
      <sheetName val="Tinh_hinh_do_xop13"/>
      <sheetName val="Cong_hop_2,0ࡸ2,012"/>
      <sheetName val="Sat_tron12"/>
      <sheetName val="(9_30)_IP12"/>
      <sheetName val="Cong_tron_D7'12"/>
      <sheetName val="2_7412"/>
      <sheetName val="CN-QV_FG12"/>
      <sheetName val="CN-QV_RM12"/>
      <sheetName val="PHAV_R_M12"/>
      <sheetName val="PHAV_F_G12"/>
      <sheetName val="TOA_R_M12"/>
      <sheetName val="TOA_F_G12"/>
      <sheetName val="CVN_R_M12"/>
      <sheetName val="CVN_F_G12"/>
      <sheetName val="DENSO_R_M12"/>
      <sheetName val="DENSO_F_G12"/>
      <sheetName val="SATO_RM12"/>
      <sheetName val="SATO_F_G12"/>
      <sheetName val="Up_to_200210"/>
      <sheetName val="det_VP11"/>
      <sheetName val="det_hn11"/>
      <sheetName val="chi_Hieu11"/>
      <sheetName val="c_thoa11"/>
      <sheetName val="A_thanh_-_DL11"/>
      <sheetName val="A_Tuyen11"/>
      <sheetName val="A_Tien_-laphu11"/>
      <sheetName val="A_Thang-_laphu11"/>
      <sheetName val="A_Dong11"/>
      <sheetName val="27-7_NB11"/>
      <sheetName val="xn_511"/>
      <sheetName val="PKD_X2011"/>
      <sheetName val="da_giay_SG11"/>
      <sheetName val="dagiay_XK11"/>
      <sheetName val="DK_Dong_xuan11"/>
      <sheetName val="chu_Ton11"/>
      <sheetName val="minh_tri11"/>
      <sheetName val="viet_huy11"/>
      <sheetName val="thanh_ha11"/>
      <sheetName val="O_Su11"/>
      <sheetName val="A_Ha-DL11"/>
      <sheetName val="Vinh_oanh11"/>
      <sheetName val="chi_Thuy11"/>
      <sheetName val="chu_Hong11"/>
      <sheetName val="thuy-_may11"/>
      <sheetName val="vu_yen11"/>
      <sheetName val="OPERATING_HEAD11"/>
      <sheetName val="31_12_0111"/>
      <sheetName val="Tong_hop_xuat_kho_nvl11"/>
      <sheetName val="Xuat_kho11"/>
      <sheetName val="Tong_hop_so_lieu_tai_nhap_kho11"/>
      <sheetName val="tai_nhap_kho11"/>
      <sheetName val="Nhap_kho11"/>
      <sheetName val="Tong_ket_nhap_kho11"/>
      <sheetName val="Tong_ket11"/>
      <sheetName val="cac_ma_can_huy11"/>
      <sheetName val="Hang_hong11"/>
      <sheetName val="Tham_khao11"/>
      <sheetName val="hang_khong_co_packing11"/>
      <sheetName val="VtuHaTheSauTBABenThuy1_Ш2)11"/>
      <sheetName val="K252_K9и11"/>
      <sheetName val="nphuocb_411"/>
      <sheetName val="bcth_05-011"/>
      <sheetName val="ESTI_12"/>
      <sheetName val="THU_T711"/>
      <sheetName val="CHI_T711"/>
      <sheetName val="THU_T611"/>
      <sheetName val="CHI_T611"/>
      <sheetName val="THU_T511"/>
      <sheetName val="CHI_T511"/>
      <sheetName val="THU_T411"/>
      <sheetName val="CHI_T411"/>
      <sheetName val="THU_T311"/>
      <sheetName val="CHI_T311"/>
      <sheetName val="THU_T211"/>
      <sheetName val="CHI_T211"/>
      <sheetName val="THU_T131"/>
      <sheetName val="CHI_T131"/>
      <sheetName val="TB_Grouping11"/>
      <sheetName val="Balance_Sheet11"/>
      <sheetName val="CHITIET_VL-NC11"/>
      <sheetName val="DON_GIA11"/>
      <sheetName val="So_lieu11"/>
      <sheetName val="tt_chu_dong11"/>
      <sheetName val="Tinh_j+cvi11"/>
      <sheetName val="Tinh_MoP11"/>
      <sheetName val="giai_he_211"/>
      <sheetName val="ct_luong_11"/>
      <sheetName val="Nhap_6T11"/>
      <sheetName val="Ranking_data11"/>
      <sheetName val="GDMN_111"/>
      <sheetName val="May_khau11"/>
      <sheetName val="PXKT6Via_1111"/>
      <sheetName val="PXKTLo_Thien_V_14A11"/>
      <sheetName val="V14_phu11"/>
      <sheetName val="Via_16_Lthien11"/>
      <sheetName val="mc_2006_&amp;_0910"/>
      <sheetName val="mc_2006_&amp;_57_&amp;_0910"/>
      <sheetName val="dongia_(2)10"/>
      <sheetName val="THPDMoi__(2)10"/>
      <sheetName val="t-h_HA_THE10"/>
      <sheetName val="CHITIET_VL-NC-TT_-1p10"/>
      <sheetName val="TONG_HOP_VL-NC_TT10"/>
      <sheetName val="TH_XL10"/>
      <sheetName val="TONGKE3p_10"/>
      <sheetName val="CHITIET_VL-NC-TT-3p10"/>
      <sheetName val="KPVC-BD_10"/>
      <sheetName val="Master_schedule10"/>
      <sheetName val="GDMN_210"/>
      <sheetName val="GDMN_310"/>
      <sheetName val="GDMN_410"/>
      <sheetName val="GDMN_510"/>
      <sheetName val="GDTH_110"/>
      <sheetName val="GDTH_210"/>
      <sheetName val="GDTH_310"/>
      <sheetName val="GDTH_410"/>
      <sheetName val="GDTH_510"/>
      <sheetName val="THCS_110"/>
      <sheetName val="THCS_210"/>
      <sheetName val="THCS_310"/>
      <sheetName val="THCS_410"/>
      <sheetName val="THCS_510"/>
      <sheetName val="THCS_610"/>
      <sheetName val="THPT_110"/>
      <sheetName val="THPT_210"/>
      <sheetName val="THPT_310"/>
      <sheetName val="THPT_410"/>
      <sheetName val="THPT_510"/>
      <sheetName val="THPT_610"/>
      <sheetName val="DH,CD,THCN_110"/>
      <sheetName val="DH,CD,THCN_210"/>
      <sheetName val="DH,CD,THCN_310"/>
      <sheetName val="GDKCQ_110"/>
      <sheetName val="GDKCQ_210"/>
      <sheetName val="_IBASE2_XLSѝTNHNoi11"/>
      <sheetName val="_IBASE2_XLS䁝BC6tT1710"/>
      <sheetName val="_IBASE2_XLS}BHXH10"/>
      <sheetName val="_IBASE2_XLS_Tong_hop_Matduong10"/>
      <sheetName val="BTHDT_TBA_10"/>
      <sheetName val="DS_tong10"/>
      <sheetName val="CDSM_(2)10"/>
      <sheetName val="Cost_Center_10"/>
      <sheetName val="Part_data10"/>
      <sheetName val="Vender_Data10"/>
      <sheetName val="lapdap_TB_10"/>
      <sheetName val="Tonf_hop10"/>
      <sheetName val="Ｍss_４Ｒ要員10"/>
      <sheetName val="Du_lieu11"/>
      <sheetName val="IMP_TAX10"/>
      <sheetName val="Dinh_muc_chuan10"/>
      <sheetName val="TH_du_toanð10"/>
      <sheetName val="TH_du_toan 10"/>
      <sheetName val="DS_Protecter10"/>
      <sheetName val="Klukng_phu10"/>
      <sheetName val="CVden_ngoai_TCT_(1)15"/>
      <sheetName val="CV_den_ngoai_TCT_(2)15"/>
      <sheetName val="CV_den_ngoai_TCT_(3)15"/>
      <sheetName val="QDcua_TGD15"/>
      <sheetName val="QD_cua_HDQT15"/>
      <sheetName val="QD_cua_HDQT_(2)15"/>
      <sheetName val="CV_di_ngoai_tong15"/>
      <sheetName val="CV_di_ngoai_tong_(2)15"/>
      <sheetName val="To_trinh15"/>
      <sheetName val="Giao_nhiem_vu15"/>
      <sheetName val="QDcua_TGD_(2)15"/>
      <sheetName val="Thong_tu15"/>
      <sheetName val="CV_di_trong__tong15"/>
      <sheetName val="nghi_dinh-CP15"/>
      <sheetName val="CV_den_trong_tong15"/>
      <sheetName val="GIA_NUOC15"/>
      <sheetName val="GIA_DIEN_THOAI15"/>
      <sheetName val="GIA_DIEN15"/>
      <sheetName val="chiet_tinh_XD15"/>
      <sheetName val="Triet_T15"/>
      <sheetName val="Phan_tich_gia15"/>
      <sheetName val="pHAN_CONG15"/>
      <sheetName val="GIA_XD15"/>
      <sheetName val="lapdat_TB_15"/>
      <sheetName val="TNghiªm_TB_15"/>
      <sheetName val="VËt_liÖu15"/>
      <sheetName val="Lap_®at_®iÖn15"/>
      <sheetName val="TNghiÖm_VL15"/>
      <sheetName val="th_15"/>
      <sheetName val="tien_luong15"/>
      <sheetName val="KHVt_15"/>
      <sheetName val="KHVt_XL15"/>
      <sheetName val="KHVt_XLT415"/>
      <sheetName val="Thep_be15"/>
      <sheetName val="Thep_than15"/>
      <sheetName val="Thep_xa_mu15"/>
      <sheetName val="142201-T1_15"/>
      <sheetName val="142201-T2-th_15"/>
      <sheetName val="142201-T3-th_15"/>
      <sheetName val="142201-T4-th__15"/>
      <sheetName val="_t515"/>
      <sheetName val="t_415"/>
      <sheetName val="_t3_15"/>
      <sheetName val="_TH33115"/>
      <sheetName val="_Minh_ha15"/>
      <sheetName val="_Ha_Tay15"/>
      <sheetName val="_Vinhphuc15"/>
      <sheetName val="_Nbinh15"/>
      <sheetName val="_QVinh15"/>
      <sheetName val="_TW115"/>
      <sheetName val="T_so_thay_doi15"/>
      <sheetName val="b_THchitietDZCT15"/>
      <sheetName val="b_THchitietTBA15"/>
      <sheetName val="Khao_sat15"/>
      <sheetName val="TT_khao_sat15"/>
      <sheetName val="Kluong_phu15"/>
      <sheetName val="Lan_can15"/>
      <sheetName val="Ho_lan15"/>
      <sheetName val="Coc_tieu15"/>
      <sheetName val="Bien_bao15"/>
      <sheetName val="Op_mai_27415"/>
      <sheetName val="Op_mai_27515"/>
      <sheetName val="Op_mai_27615"/>
      <sheetName val="Op_mai_27715"/>
      <sheetName val="Op_mai_27815"/>
      <sheetName val="Op_mai_27915"/>
      <sheetName val="Op_mai_28015"/>
      <sheetName val="Op_mai_28115"/>
      <sheetName val="Op_mai_28215"/>
      <sheetName val="Op_mai_28315"/>
      <sheetName val="Op_mai_28415"/>
      <sheetName val="Op_mai15"/>
      <sheetName val="Km274_-_Km27515"/>
      <sheetName val="Km275_-_Km27615"/>
      <sheetName val="Km276_-_Km27715"/>
      <sheetName val="Km277_-_Km278_15"/>
      <sheetName val="Km278_-_Km27915"/>
      <sheetName val="Km279_-_Km28015"/>
      <sheetName val="Km280_-_Km28115"/>
      <sheetName val="Km281_-_Km28215"/>
      <sheetName val="Km282_-_Km28315"/>
      <sheetName val="Km283_-_Km28415"/>
      <sheetName val="Km284_-_Km28515"/>
      <sheetName val="Tong_hop_Matduong15"/>
      <sheetName val="Cong_D7515"/>
      <sheetName val="Cong_D10015"/>
      <sheetName val="Cong_D15015"/>
      <sheetName val="Cong_2D15015"/>
      <sheetName val="Cong_ban_0,7x0,715"/>
      <sheetName val="Cong_ban_0,8x0,815"/>
      <sheetName val="Cong_ban_1x115"/>
      <sheetName val="Cong_ban_1x1,215"/>
      <sheetName val="Cong_ban_1,5x1,515"/>
      <sheetName val="Cong_ban_2x1,515"/>
      <sheetName val="Cong_ban_2x215"/>
      <sheetName val="Tong_hop15"/>
      <sheetName val="Tong_hop_(2)15"/>
      <sheetName val="Cong_cu15"/>
      <sheetName val="Cot_thep15"/>
      <sheetName val="Cong_tron_D7515"/>
      <sheetName val="Cong_tron_D10015"/>
      <sheetName val="Cong_tron_D15015"/>
      <sheetName val="Cong_tron_2D15015"/>
      <sheetName val="Cong_ban_1,0x1,015"/>
      <sheetName val="Cong_ban_1,0x1,215"/>
      <sheetName val="Cong_hop_1,5x1,515"/>
      <sheetName val="Cong_hop_2,0x1,515"/>
      <sheetName val="Cong_hop_2,0x2,015"/>
      <sheetName val="CDSL_(2)15"/>
      <sheetName val="TK_11215"/>
      <sheetName val="TK_13115"/>
      <sheetName val="TK_14115"/>
      <sheetName val="TK_15315"/>
      <sheetName val="TK_21115"/>
      <sheetName val="TK_24215"/>
      <sheetName val="TK_33415"/>
      <sheetName val="TK_51115"/>
      <sheetName val="TK_51515"/>
      <sheetName val="TK_91115"/>
      <sheetName val="VtuHaTheSauTBABenThuy1_(2)15"/>
      <sheetName val="Song_trai15"/>
      <sheetName val="Dinh+ha_nha15"/>
      <sheetName val="NG_k15"/>
      <sheetName val="Trich_Ngang15"/>
      <sheetName val="Danh_sach_Rieng15"/>
      <sheetName val="Dia_Diem_Thuc_Tap15"/>
      <sheetName val="De_Tai_Thuc_Tap15"/>
      <sheetName val="thkl_(2)15"/>
      <sheetName val="long_tec15"/>
      <sheetName val="KQKD02-2_(2)15"/>
      <sheetName val="KQKD-2_(2)15"/>
      <sheetName val="KQKD_thu200415"/>
      <sheetName val="T_K_H_T_T515"/>
      <sheetName val="T_K_T715"/>
      <sheetName val="TK_T615"/>
      <sheetName val="T_K_T515"/>
      <sheetName val="Bang_thong_ke_hang_ton15"/>
      <sheetName val="thong_ke_15"/>
      <sheetName val="T_KT0415"/>
      <sheetName val="Coc_615"/>
      <sheetName val="Deo_nai15"/>
      <sheetName val="CKD_than15"/>
      <sheetName val="CTT_Thong_nhat15"/>
      <sheetName val="CTT_Nui_beo15"/>
      <sheetName val="CTT_cao_son15"/>
      <sheetName val="CTT_Khe_cham15"/>
      <sheetName val="XNxlva_sxthanKCII15"/>
      <sheetName val="Cam_Y_ut_KC15"/>
      <sheetName val="CTxay_lap_mo_CP15"/>
      <sheetName val="CTdo_luong_GDSP15"/>
      <sheetName val="Dong_bac15"/>
      <sheetName val="Cac_cang_UT_mua_than_Dong_bac15"/>
      <sheetName val="cua_hang_vtu15"/>
      <sheetName val="Khach_hang_le_15"/>
      <sheetName val="nhat_ky_515"/>
      <sheetName val="cac_cong_ty_van_t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F_ThanhTri15"/>
      <sheetName val="F_Gialam15"/>
      <sheetName val="TH_dam15"/>
      <sheetName val="SX_dam15"/>
      <sheetName val="LD_dam15"/>
      <sheetName val="Bang_gia_VL15"/>
      <sheetName val="Gia_NC15"/>
      <sheetName val="Gia_may15"/>
      <sheetName val="phan_tich_DG15"/>
      <sheetName val="gia_vat_lieu15"/>
      <sheetName val="gia_xe_may15"/>
      <sheetName val="gia_nhan_cong15"/>
      <sheetName val="SCT_Cong_trinh15"/>
      <sheetName val="06-2003_(2)15"/>
      <sheetName val="CDPS_6tc15"/>
      <sheetName val="SCT_Nha_thau15"/>
      <sheetName val="socai2003_(6tc)dp15"/>
      <sheetName val="socai2003_(6tc)15"/>
      <sheetName val="CDPS_6tc_(2)15"/>
      <sheetName val="Dancau-Q_Ninh15"/>
      <sheetName val="BaTrieu-L_son15"/>
      <sheetName val="Don_gia_CPM15"/>
      <sheetName val="Tong_Thieu_HD_cac_CT-200115"/>
      <sheetName val="VL_thieu_HD_-_200115"/>
      <sheetName val="Tong_thieu_HD_cac_CT_-_200215"/>
      <sheetName val="Lan_trai15"/>
      <sheetName val="Van_chuyen15"/>
      <sheetName val="HDong_VC15"/>
      <sheetName val="ThieuHD_nam_200115"/>
      <sheetName val="Bang_TH15"/>
      <sheetName val="Tong_Chinh15"/>
      <sheetName val="Xaylap_15"/>
      <sheetName val="Nhan_cong15"/>
      <sheetName val="giai_thich15"/>
      <sheetName val="DT_-_Ro15"/>
      <sheetName val="TH_-_Ro_15"/>
      <sheetName val="GDT_-_Ro15"/>
      <sheetName val="DT_-_TB15"/>
      <sheetName val="TH_-_TB15"/>
      <sheetName val="GDT_-_TB15"/>
      <sheetName val="DT_-_NT15"/>
      <sheetName val="TH_-_NT15"/>
      <sheetName val="GDT_-_NT15"/>
      <sheetName val="CV_di_trong__dong15"/>
      <sheetName val="Nhap_lieu15"/>
      <sheetName val="Tien_dien14"/>
      <sheetName val="Thue_GTGT14"/>
      <sheetName val="BC_TH_CK_(2)15"/>
      <sheetName val="BC_TH_CK15"/>
      <sheetName val="BC6tT19_food15"/>
      <sheetName val="BC6tT18_-_Food15"/>
      <sheetName val="BCCK_415"/>
      <sheetName val="BCFood-_T1615"/>
      <sheetName val="BCFood-_T1515"/>
      <sheetName val="BCFood-_T1415"/>
      <sheetName val="BCFood-_T1315"/>
      <sheetName val="TH_CK215"/>
      <sheetName val="BC6tT52_(3)15"/>
      <sheetName val="BC6tT52_(2)15"/>
      <sheetName val="TCK_1215"/>
      <sheetName val="Tong_CK15"/>
      <sheetName val="DOANH_SO15"/>
      <sheetName val="BD-SINH_VIEN15"/>
      <sheetName val="T03_-_0315"/>
      <sheetName val="THL_T0315"/>
      <sheetName val="TTBC_T0315"/>
      <sheetName val="Luong_noi_Bo_-_T315"/>
      <sheetName val="Tong_hop_-_T315"/>
      <sheetName val="Thuong_Quy_315"/>
      <sheetName val="Phu_cap_trach_nhiem15"/>
      <sheetName val="Tay_ninh15"/>
      <sheetName val="A_Duc15"/>
      <sheetName val="[IBASE2_XLSѝTNHNoi15"/>
      <sheetName val="So_sanh15"/>
      <sheetName val="HHVt_15"/>
      <sheetName val="bcth_05-0414"/>
      <sheetName val="baocao_05-0414"/>
      <sheetName val="ql_(2)14"/>
      <sheetName val="TH_du_toan_15"/>
      <sheetName val="Du_toan_15"/>
      <sheetName val="C_Tinh15"/>
      <sheetName val="Co~g_hop_1,5x1,515"/>
      <sheetName val="_KQTH_quy_hoach_13514"/>
      <sheetName val="Bao_cao_KQTH_quy_hoach_13514"/>
      <sheetName val="Co_quan_TCT15"/>
      <sheetName val="BOT_(PA_chon)15"/>
      <sheetName val="Yaly_&amp;_Ri_Ninh15"/>
      <sheetName val="Thuy_dien_Na_Loi15"/>
      <sheetName val="bang_so_sanh_tong_hop15"/>
      <sheetName val="bang_so_sanh_tong_hop_(ty_le)15"/>
      <sheetName val="thu_nhap_binh_quan_(2)15"/>
      <sheetName val="dang_huong15"/>
      <sheetName val="phuong_an_115"/>
      <sheetName val="phuong_an_1_(2)15"/>
      <sheetName val="phuong_an215"/>
      <sheetName val="tong_hop_BQ15"/>
      <sheetName val="tong_hop_BQ-115"/>
      <sheetName val="phuong_an_chon15"/>
      <sheetName val="tô_rôiDY14"/>
      <sheetName val="Heso_3-2004_(3)14"/>
      <sheetName val="Luong_(2)14"/>
      <sheetName val="heso_T314"/>
      <sheetName val="heso_T414"/>
      <sheetName val="heso_T514"/>
      <sheetName val="Heso_T614"/>
      <sheetName val="Heso_T714"/>
      <sheetName val="Heso_T814"/>
      <sheetName val="Heso_T914"/>
      <sheetName val="Heso_2-200414"/>
      <sheetName val="Heso_3-200414"/>
      <sheetName val="Heso_3-2004_(2)14"/>
      <sheetName val="nhan_su14"/>
      <sheetName val="luong_cty14"/>
      <sheetName val="Thang_414"/>
      <sheetName val="Luu_goc14"/>
      <sheetName val="km22+93_86-km22+121_8614"/>
      <sheetName val="km22+177_14-km22+205_6414"/>
      <sheetName val="Bang_20-2514"/>
      <sheetName val="km22+267_96-km22+283_9614"/>
      <sheetName val="km22+304_31-km22+344_3114"/>
      <sheetName val="km22+460_92-km22+614_5714"/>
      <sheetName val="km22+671_78-km22+713_3214"/>
      <sheetName val="_tuanM14"/>
      <sheetName val="CT_0314"/>
      <sheetName val="TH_0314"/>
      <sheetName val="bang_so_sanh_tong_hop_(_PA_ch14"/>
      <sheetName val="dang_ap_dung14"/>
      <sheetName val="bang_tong_hop_(dang_huong)14"/>
      <sheetName val="Dinh_ha_nha14"/>
      <sheetName val="[IBASE2_XLS}BHXH14"/>
      <sheetName val="[IBASE2_XLS䁝BC6tT1714"/>
      <sheetName val="THT_nam_0414"/>
      <sheetName val="HD_CTrinh114"/>
      <sheetName val="HD_benA14"/>
      <sheetName val="Theodoi_HD14"/>
      <sheetName val="Theodoi_HD_(2)14"/>
      <sheetName val="_GT_CPhi_tung_dot14"/>
      <sheetName val="chuong_phu14"/>
      <sheetName val="[IBASE2_XLS_Tong_hop_Matduong14"/>
      <sheetName val="THU_T1214"/>
      <sheetName val="CHI_T1214"/>
      <sheetName val="THU_T1114"/>
      <sheetName val="CHI_T1114"/>
      <sheetName val="THU_T1014"/>
      <sheetName val="CHI_T1014"/>
      <sheetName val="THU_T914"/>
      <sheetName val="CHI_T914"/>
      <sheetName val="THU_T814"/>
      <sheetName val="CHI_T814"/>
      <sheetName val="chi_phi_cap_tien14"/>
      <sheetName val="BC§_200114"/>
      <sheetName val="BBC§_200214"/>
      <sheetName val="TSC§_200114"/>
      <sheetName val="TSc®_200214"/>
      <sheetName val="BaTrieu-L_con14"/>
      <sheetName val="EDT_-_Ro14"/>
      <sheetName val="KHVô_XL14"/>
      <sheetName val="TD_khao_sat14"/>
      <sheetName val="THANG7_14"/>
      <sheetName val="THANG_1114"/>
      <sheetName val="THANG_1214"/>
      <sheetName val="phuong_aL_114"/>
      <sheetName val="Khac_DP14"/>
      <sheetName val="Khoi_than_14"/>
      <sheetName val="TK__TK14"/>
      <sheetName val="Bang_can_doi_14"/>
      <sheetName val="De_Tai_Vhuc_Tap14"/>
      <sheetName val="02_114"/>
      <sheetName val="2_114"/>
      <sheetName val="2_314"/>
      <sheetName val="02_314"/>
      <sheetName val="B_0114"/>
      <sheetName val="B_0314"/>
      <sheetName val="D_1314"/>
      <sheetName val="[IBASE2_XLS?TNHNoi14"/>
      <sheetName val="Tinh_hinh_cat_lang14"/>
      <sheetName val="Tinh_hinh_SX_phu14"/>
      <sheetName val="Tinh_hinh_do_xop14"/>
      <sheetName val="Cong_hop_2,0ࡸ2,013"/>
      <sheetName val="Sat_tron13"/>
      <sheetName val="(9_30)_IP13"/>
      <sheetName val="Cong_tron_D7'13"/>
      <sheetName val="2_7413"/>
      <sheetName val="CN-QV_FG13"/>
      <sheetName val="CN-QV_RM13"/>
      <sheetName val="PHAV_R_M13"/>
      <sheetName val="PHAV_F_G13"/>
      <sheetName val="TOA_R_M13"/>
      <sheetName val="TOA_F_G13"/>
      <sheetName val="CVN_R_M13"/>
      <sheetName val="CVN_F_G13"/>
      <sheetName val="DENSO_R_M13"/>
      <sheetName val="DENSO_F_G13"/>
      <sheetName val="SATO_RM13"/>
      <sheetName val="SATO_F_G13"/>
      <sheetName val="Up_to_200211"/>
      <sheetName val="det_VP12"/>
      <sheetName val="det_hn12"/>
      <sheetName val="chi_Hieu12"/>
      <sheetName val="c_thoa12"/>
      <sheetName val="A_thanh_-_DL12"/>
      <sheetName val="A_Tuyen12"/>
      <sheetName val="A_Tien_-laphu12"/>
      <sheetName val="A_Thang-_laphu12"/>
      <sheetName val="A_Dong12"/>
      <sheetName val="27-7_NB12"/>
      <sheetName val="xn_512"/>
      <sheetName val="PKD_X2012"/>
      <sheetName val="da_giay_SG12"/>
      <sheetName val="dagiay_XK12"/>
      <sheetName val="DK_Dong_xuan12"/>
      <sheetName val="chu_Ton12"/>
      <sheetName val="minh_tri12"/>
      <sheetName val="viet_huy12"/>
      <sheetName val="thanh_ha12"/>
      <sheetName val="O_Su12"/>
      <sheetName val="A_Ha-DL12"/>
      <sheetName val="Vinh_oanh12"/>
      <sheetName val="chi_Thuy12"/>
      <sheetName val="chu_Hong12"/>
      <sheetName val="thuy-_may12"/>
      <sheetName val="vu_yen12"/>
      <sheetName val="OPERATING_HEAD12"/>
      <sheetName val="31_12_0112"/>
      <sheetName val="Tong_hop_xuat_kho_nvl12"/>
      <sheetName val="Xuat_kho12"/>
      <sheetName val="Tong_hop_so_lieu_tai_nhap_kho12"/>
      <sheetName val="tai_nhap_kho12"/>
      <sheetName val="Nhap_kho12"/>
      <sheetName val="Tong_ket_nhap_kho12"/>
      <sheetName val="Tong_ket12"/>
      <sheetName val="cac_ma_can_huy12"/>
      <sheetName val="Hang_hong12"/>
      <sheetName val="Tham_khao12"/>
      <sheetName val="hang_khong_co_packing12"/>
      <sheetName val="VtuHaTheSauTBABenThuy1_Ш2)12"/>
      <sheetName val="K252_K9и12"/>
      <sheetName val="nphuocb_412"/>
      <sheetName val="bcth_05-012"/>
      <sheetName val="ESTI_13"/>
      <sheetName val="THU_T712"/>
      <sheetName val="CHI_T712"/>
      <sheetName val="THU_T612"/>
      <sheetName val="CHI_T612"/>
      <sheetName val="THU_T512"/>
      <sheetName val="CHI_T512"/>
      <sheetName val="THU_T412"/>
      <sheetName val="CHI_T412"/>
      <sheetName val="THU_T312"/>
      <sheetName val="CHI_T312"/>
      <sheetName val="THU_T212"/>
      <sheetName val="CHI_T212"/>
      <sheetName val="THU_T132"/>
      <sheetName val="CHI_T132"/>
      <sheetName val="TB_Grouping12"/>
      <sheetName val="Balance_Sheet12"/>
      <sheetName val="CHITIET_VL-NC12"/>
      <sheetName val="DON_GIA12"/>
      <sheetName val="So_lieu12"/>
      <sheetName val="tt_chu_dong12"/>
      <sheetName val="Tinh_j+cvi12"/>
      <sheetName val="Tinh_MoP12"/>
      <sheetName val="giai_he_212"/>
      <sheetName val="ct_luong_12"/>
      <sheetName val="Nhap_6T12"/>
      <sheetName val="Ranking_data12"/>
      <sheetName val="GDMN_112"/>
      <sheetName val="May_khau12"/>
      <sheetName val="PXKT6Via_1112"/>
      <sheetName val="PXKTLo_Thien_V_14A12"/>
      <sheetName val="V14_phu12"/>
      <sheetName val="Via_16_Lthien12"/>
      <sheetName val="mc_2006_&amp;_0911"/>
      <sheetName val="mc_2006_&amp;_57_&amp;_0911"/>
      <sheetName val="dongia_(2)11"/>
      <sheetName val="THPDMoi__(2)11"/>
      <sheetName val="t-h_HA_THE11"/>
      <sheetName val="CHITIET_VL-NC-TT_-1p11"/>
      <sheetName val="TONG_HOP_VL-NC_TT11"/>
      <sheetName val="TH_XL11"/>
      <sheetName val="TONGKE3p_11"/>
      <sheetName val="CHITIET_VL-NC-TT-3p11"/>
      <sheetName val="KPVC-BD_11"/>
      <sheetName val="Master_schedule11"/>
      <sheetName val="GDMN_211"/>
      <sheetName val="GDMN_311"/>
      <sheetName val="GDMN_411"/>
      <sheetName val="GDMN_511"/>
      <sheetName val="GDTH_111"/>
      <sheetName val="GDTH_211"/>
      <sheetName val="GDTH_311"/>
      <sheetName val="GDTH_411"/>
      <sheetName val="GDTH_511"/>
      <sheetName val="THCS_111"/>
      <sheetName val="THCS_211"/>
      <sheetName val="THCS_311"/>
      <sheetName val="THCS_411"/>
      <sheetName val="THCS_511"/>
      <sheetName val="THCS_611"/>
      <sheetName val="THPT_111"/>
      <sheetName val="THPT_211"/>
      <sheetName val="THPT_311"/>
      <sheetName val="THPT_411"/>
      <sheetName val="THPT_511"/>
      <sheetName val="THPT_611"/>
      <sheetName val="DH,CD,THCN_111"/>
      <sheetName val="DH,CD,THCN_211"/>
      <sheetName val="DH,CD,THCN_311"/>
      <sheetName val="GDKCQ_111"/>
      <sheetName val="GDKCQ_211"/>
      <sheetName val="_IBASE2_XLSѝTNHNoi12"/>
      <sheetName val="_IBASE2_XLS䁝BC6tT1711"/>
      <sheetName val="_IBASE2_XLS}BHXH11"/>
      <sheetName val="_IBASE2_XLS_Tong_hop_Matduong11"/>
      <sheetName val="BTHDT_TBA_11"/>
      <sheetName val="DS_tong11"/>
      <sheetName val="CDSM_(2)11"/>
      <sheetName val="Cost_Center_11"/>
      <sheetName val="Part_data11"/>
      <sheetName val="Vender_Data11"/>
      <sheetName val="lapdap_TB_11"/>
      <sheetName val="Tonf_hop11"/>
      <sheetName val="Ｍss_４Ｒ要員11"/>
      <sheetName val="Du_lieu12"/>
      <sheetName val="IMP_TAX11"/>
      <sheetName val="Dinh_muc_chuan11"/>
      <sheetName val="TH_du_toanð11"/>
      <sheetName val="TH_du_toan 11"/>
      <sheetName val="DS_Protecter11"/>
      <sheetName val="Klukng_phu11"/>
      <sheetName val="CVden_ngoai_TCT_(1)16"/>
      <sheetName val="CV_den_ngoai_TCT_(2)16"/>
      <sheetName val="CV_den_ngoai_TCT_(3)16"/>
      <sheetName val="QDcua_TGD16"/>
      <sheetName val="QD_cua_HDQT16"/>
      <sheetName val="QD_cua_HDQT_(2)16"/>
      <sheetName val="CV_di_ngoai_tong16"/>
      <sheetName val="CV_di_ngoai_tong_(2)16"/>
      <sheetName val="To_trinh16"/>
      <sheetName val="Giao_nhiem_vu16"/>
      <sheetName val="QDcua_TGD_(2)16"/>
      <sheetName val="Thong_tu16"/>
      <sheetName val="CV_di_trong__tong16"/>
      <sheetName val="nghi_dinh-CP16"/>
      <sheetName val="CV_den_trong_tong16"/>
      <sheetName val="GIA_NUOC16"/>
      <sheetName val="GIA_DIEN_THOAI16"/>
      <sheetName val="GIA_DIEN16"/>
      <sheetName val="chiet_tinh_XD16"/>
      <sheetName val="Triet_T16"/>
      <sheetName val="Phan_tich_gia16"/>
      <sheetName val="pHAN_CONG16"/>
      <sheetName val="GIA_XD16"/>
      <sheetName val="lapdat_TB_16"/>
      <sheetName val="TNghiªm_TB_16"/>
      <sheetName val="VËt_liÖu16"/>
      <sheetName val="Lap_®at_®iÖn16"/>
      <sheetName val="TNghiÖm_VL16"/>
      <sheetName val="th_16"/>
      <sheetName val="tien_luong16"/>
      <sheetName val="KHVt_16"/>
      <sheetName val="KHVt_XL16"/>
      <sheetName val="KHVt_XLT416"/>
      <sheetName val="Thep_be16"/>
      <sheetName val="Thep_than16"/>
      <sheetName val="Thep_xa_mu16"/>
      <sheetName val="142201-T1_16"/>
      <sheetName val="142201-T2-th_16"/>
      <sheetName val="142201-T3-th_16"/>
      <sheetName val="142201-T4-th__16"/>
      <sheetName val="_t516"/>
      <sheetName val="t_416"/>
      <sheetName val="_t3_16"/>
      <sheetName val="_TH33116"/>
      <sheetName val="_Minh_ha16"/>
      <sheetName val="_Ha_Tay16"/>
      <sheetName val="_Vinhphuc16"/>
      <sheetName val="_Nbinh16"/>
      <sheetName val="_QVinh16"/>
      <sheetName val="_TW116"/>
      <sheetName val="T_so_thay_doi16"/>
      <sheetName val="b_THchitietDZCT16"/>
      <sheetName val="b_THchitietTBA16"/>
      <sheetName val="Khao_sat16"/>
      <sheetName val="TT_khao_sat16"/>
      <sheetName val="Kluong_phu16"/>
      <sheetName val="Lan_can16"/>
      <sheetName val="Ho_lan16"/>
      <sheetName val="Coc_tieu16"/>
      <sheetName val="Bien_bao16"/>
      <sheetName val="Op_mai_27416"/>
      <sheetName val="Op_mai_27516"/>
      <sheetName val="Op_mai_27616"/>
      <sheetName val="Op_mai_27716"/>
      <sheetName val="Op_mai_27816"/>
      <sheetName val="Op_mai_27916"/>
      <sheetName val="Op_mai_28016"/>
      <sheetName val="Op_mai_28116"/>
      <sheetName val="Op_mai_28216"/>
      <sheetName val="Op_mai_28316"/>
      <sheetName val="Op_mai_28416"/>
      <sheetName val="Op_mai16"/>
      <sheetName val="Km274_-_Km27516"/>
      <sheetName val="Km275_-_Km27616"/>
      <sheetName val="Km276_-_Km27716"/>
      <sheetName val="Km277_-_Km278_16"/>
      <sheetName val="Km278_-_Km27916"/>
      <sheetName val="Km279_-_Km28016"/>
      <sheetName val="Km280_-_Km28116"/>
      <sheetName val="Km281_-_Km28216"/>
      <sheetName val="Km282_-_Km28316"/>
      <sheetName val="Km283_-_Km28416"/>
      <sheetName val="Km284_-_Km28516"/>
      <sheetName val="Tong_hop_Matduong16"/>
      <sheetName val="Cong_D7516"/>
      <sheetName val="Cong_D10016"/>
      <sheetName val="Cong_D15016"/>
      <sheetName val="Cong_2D15016"/>
      <sheetName val="Cong_ban_0,7x0,716"/>
      <sheetName val="Cong_ban_0,8x0,816"/>
      <sheetName val="Cong_ban_1x116"/>
      <sheetName val="Cong_ban_1x1,216"/>
      <sheetName val="Cong_ban_1,5x1,516"/>
      <sheetName val="Cong_ban_2x1,516"/>
      <sheetName val="Cong_ban_2x216"/>
      <sheetName val="Tong_hop16"/>
      <sheetName val="Tong_hop_(2)16"/>
      <sheetName val="Cong_cu16"/>
      <sheetName val="Cot_thep16"/>
      <sheetName val="Cong_tron_D7516"/>
      <sheetName val="Cong_tron_D10016"/>
      <sheetName val="Cong_tron_D15016"/>
      <sheetName val="Cong_tron_2D15016"/>
      <sheetName val="Cong_ban_1,0x1,016"/>
      <sheetName val="Cong_ban_1,0x1,216"/>
      <sheetName val="Cong_hop_1,5x1,516"/>
      <sheetName val="Cong_hop_2,0x1,516"/>
      <sheetName val="Cong_hop_2,0x2,016"/>
      <sheetName val="CDSL_(2)16"/>
      <sheetName val="TK_11216"/>
      <sheetName val="TK_13116"/>
      <sheetName val="TK_14116"/>
      <sheetName val="TK_15316"/>
      <sheetName val="TK_21116"/>
      <sheetName val="TK_24216"/>
      <sheetName val="TK_33416"/>
      <sheetName val="TK_51116"/>
      <sheetName val="TK_51516"/>
      <sheetName val="TK_91116"/>
      <sheetName val="VtuHaTheSauTBABenThuy1_(2)16"/>
      <sheetName val="Song_trai16"/>
      <sheetName val="Dinh+ha_nha16"/>
      <sheetName val="NG_k16"/>
      <sheetName val="Trich_Ngang16"/>
      <sheetName val="Danh_sach_Rieng16"/>
      <sheetName val="Dia_Diem_Thuc_Tap16"/>
      <sheetName val="De_Tai_Thuc_Tap16"/>
      <sheetName val="thkl_(2)16"/>
      <sheetName val="long_tec16"/>
      <sheetName val="KQKD02-2_(2)16"/>
      <sheetName val="KQKD-2_(2)16"/>
      <sheetName val="KQKD_thu200416"/>
      <sheetName val="T_K_H_T_T516"/>
      <sheetName val="T_K_T716"/>
      <sheetName val="TK_T616"/>
      <sheetName val="T_K_T516"/>
      <sheetName val="Bang_thong_ke_hang_ton16"/>
      <sheetName val="thong_ke_16"/>
      <sheetName val="T_KT0416"/>
      <sheetName val="Coc_616"/>
      <sheetName val="Deo_nai16"/>
      <sheetName val="CKD_than16"/>
      <sheetName val="CTT_Thong_nhat16"/>
      <sheetName val="CTT_Nui_beo16"/>
      <sheetName val="CTT_cao_son16"/>
      <sheetName val="CTT_Khe_cham16"/>
      <sheetName val="XNxlva_sxthanKCII16"/>
      <sheetName val="Cam_Y_ut_KC16"/>
      <sheetName val="CTxay_lap_mo_CP16"/>
      <sheetName val="CTdo_luong_GDSP16"/>
      <sheetName val="Dong_bac16"/>
      <sheetName val="Cac_cang_UT_mua_than_Dong_bac16"/>
      <sheetName val="cua_hang_vtu16"/>
      <sheetName val="Khach_hang_le_16"/>
      <sheetName val="nhat_ky_516"/>
      <sheetName val="cac_cong_ty_van_t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F_ThanhTri16"/>
      <sheetName val="F_Gialam16"/>
      <sheetName val="TH_dam16"/>
      <sheetName val="SX_dam16"/>
      <sheetName val="LD_dam16"/>
      <sheetName val="Bang_gia_VL16"/>
      <sheetName val="Gia_NC16"/>
      <sheetName val="Gia_may16"/>
      <sheetName val="phan_tich_DG16"/>
      <sheetName val="gia_vat_lieu16"/>
      <sheetName val="gia_xe_may16"/>
      <sheetName val="gia_nhan_cong16"/>
      <sheetName val="SCT_Cong_trinh16"/>
      <sheetName val="06-2003_(2)16"/>
      <sheetName val="CDPS_6tc16"/>
      <sheetName val="SCT_Nha_thau16"/>
      <sheetName val="socai2003_(6tc)dp16"/>
      <sheetName val="socai2003_(6tc)16"/>
      <sheetName val="CDPS_6tc_(2)16"/>
      <sheetName val="Dancau-Q_Ninh16"/>
      <sheetName val="BaTrieu-L_son16"/>
      <sheetName val="Don_gia_CPM16"/>
      <sheetName val="Tong_Thieu_HD_cac_CT-200116"/>
      <sheetName val="VL_thieu_HD_-_200116"/>
      <sheetName val="Tong_thieu_HD_cac_CT_-_200216"/>
      <sheetName val="Lan_trai16"/>
      <sheetName val="Van_chuyen16"/>
      <sheetName val="HDong_VC16"/>
      <sheetName val="ThieuHD_nam_200116"/>
      <sheetName val="Bang_TH16"/>
      <sheetName val="Tong_Chinh16"/>
      <sheetName val="Xaylap_16"/>
      <sheetName val="Nhan_cong16"/>
      <sheetName val="giai_thich16"/>
      <sheetName val="DT_-_Ro16"/>
      <sheetName val="TH_-_Ro_16"/>
      <sheetName val="GDT_-_Ro16"/>
      <sheetName val="DT_-_TB16"/>
      <sheetName val="TH_-_TB16"/>
      <sheetName val="GDT_-_TB16"/>
      <sheetName val="DT_-_NT16"/>
      <sheetName val="TH_-_NT16"/>
      <sheetName val="GDT_-_NT16"/>
      <sheetName val="CV_di_trong__dong16"/>
      <sheetName val="Nhap_lieu16"/>
      <sheetName val="Tien_dien15"/>
      <sheetName val="Thue_GTGT15"/>
      <sheetName val="BC_TH_CK_(2)16"/>
      <sheetName val="BC_TH_CK16"/>
      <sheetName val="BC6tT19_food16"/>
      <sheetName val="BC6tT18_-_Food16"/>
      <sheetName val="BCCK_416"/>
      <sheetName val="BCFood-_T1616"/>
      <sheetName val="BCFood-_T1516"/>
      <sheetName val="BCFood-_T1416"/>
      <sheetName val="BCFood-_T1316"/>
      <sheetName val="TH_CK216"/>
      <sheetName val="BC6tT52_(3)16"/>
      <sheetName val="BC6tT52_(2)16"/>
      <sheetName val="TCK_1216"/>
      <sheetName val="Tong_CK16"/>
      <sheetName val="DOANH_SO16"/>
      <sheetName val="BD-SINH_VIEN16"/>
      <sheetName val="T03_-_0316"/>
      <sheetName val="THL_T0316"/>
      <sheetName val="TTBC_T0316"/>
      <sheetName val="Luong_noi_Bo_-_T316"/>
      <sheetName val="Tong_hop_-_T316"/>
      <sheetName val="Thuong_Quy_316"/>
      <sheetName val="Phu_cap_trach_nhiem16"/>
      <sheetName val="Tay_ninh16"/>
      <sheetName val="A_Duc16"/>
      <sheetName val="[IBASE2_XLSѝTNHNoi16"/>
      <sheetName val="So_sanh16"/>
      <sheetName val="HHVt_16"/>
      <sheetName val="bcth_05-0415"/>
      <sheetName val="baocao_05-0415"/>
      <sheetName val="ql_(2)15"/>
      <sheetName val="TH_du_toan_16"/>
      <sheetName val="Du_toan_16"/>
      <sheetName val="C_Tinh16"/>
      <sheetName val="Co~g_hop_1,5x1,516"/>
      <sheetName val="_KQTH_quy_hoach_13515"/>
      <sheetName val="Bao_cao_KQTH_quy_hoach_13515"/>
      <sheetName val="Co_quan_TCT16"/>
      <sheetName val="BOT_(PA_chon)16"/>
      <sheetName val="Yaly_&amp;_Ri_Ninh16"/>
      <sheetName val="Thuy_dien_Na_Loi16"/>
      <sheetName val="bang_so_sanh_tong_hop16"/>
      <sheetName val="bang_so_sanh_tong_hop_(ty_le)16"/>
      <sheetName val="thu_nhap_binh_quan_(2)16"/>
      <sheetName val="dang_huong16"/>
      <sheetName val="phuong_an_116"/>
      <sheetName val="phuong_an_1_(2)16"/>
      <sheetName val="phuong_an216"/>
      <sheetName val="tong_hop_BQ16"/>
      <sheetName val="tong_hop_BQ-116"/>
      <sheetName val="phuong_an_chon16"/>
      <sheetName val="tô_rôiDY15"/>
      <sheetName val="Heso_3-2004_(3)15"/>
      <sheetName val="Luong_(2)15"/>
      <sheetName val="heso_T315"/>
      <sheetName val="heso_T415"/>
      <sheetName val="heso_T515"/>
      <sheetName val="Heso_T615"/>
      <sheetName val="Heso_T715"/>
      <sheetName val="Heso_T815"/>
      <sheetName val="Heso_T915"/>
      <sheetName val="Heso_2-200415"/>
      <sheetName val="Heso_3-200415"/>
      <sheetName val="Heso_3-2004_(2)15"/>
      <sheetName val="nhan_su15"/>
      <sheetName val="luong_cty15"/>
      <sheetName val="Thang_415"/>
      <sheetName val="Luu_goc15"/>
      <sheetName val="km22+93_86-km22+121_8615"/>
      <sheetName val="km22+177_14-km22+205_6415"/>
      <sheetName val="Bang_20-2515"/>
      <sheetName val="km22+267_96-km22+283_9615"/>
      <sheetName val="km22+304_31-km22+344_3115"/>
      <sheetName val="km22+460_92-km22+614_5715"/>
      <sheetName val="km22+671_78-km22+713_3215"/>
      <sheetName val="_tuanM15"/>
      <sheetName val="CT_0315"/>
      <sheetName val="TH_0315"/>
      <sheetName val="bang_so_sanh_tong_hop_(_PA_ch15"/>
      <sheetName val="dang_ap_dung15"/>
      <sheetName val="bang_tong_hop_(dang_huong)15"/>
      <sheetName val="Dinh_ha_nha15"/>
      <sheetName val="[IBASE2_XLS}BHXH15"/>
      <sheetName val="[IBASE2_XLS䁝BC6tT1715"/>
      <sheetName val="THT_nam_0415"/>
      <sheetName val="HD_CTrinh115"/>
      <sheetName val="HD_benA15"/>
      <sheetName val="Theodoi_HD15"/>
      <sheetName val="Theodoi_HD_(2)15"/>
      <sheetName val="_GT_CPhi_tung_dot15"/>
      <sheetName val="chuong_phu15"/>
      <sheetName val="[IBASE2_XLS_Tong_hop_Matduong15"/>
      <sheetName val="THU_T1215"/>
      <sheetName val="CHI_T1215"/>
      <sheetName val="THU_T1115"/>
      <sheetName val="CHI_T1115"/>
      <sheetName val="THU_T1015"/>
      <sheetName val="CHI_T1015"/>
      <sheetName val="THU_T915"/>
      <sheetName val="CHI_T915"/>
      <sheetName val="THU_T815"/>
      <sheetName val="CHI_T815"/>
      <sheetName val="chi_phi_cap_tien15"/>
      <sheetName val="BC§_200115"/>
      <sheetName val="BBC§_200215"/>
      <sheetName val="TSC§_200115"/>
      <sheetName val="TSc®_200215"/>
      <sheetName val="BaTrieu-L_con15"/>
      <sheetName val="EDT_-_Ro15"/>
      <sheetName val="KHVô_XL15"/>
      <sheetName val="TD_khao_sat15"/>
      <sheetName val="THANG7_15"/>
      <sheetName val="THANG_1115"/>
      <sheetName val="THANG_1215"/>
      <sheetName val="phuong_aL_115"/>
      <sheetName val="Khac_DP15"/>
      <sheetName val="Khoi_than_15"/>
      <sheetName val="TK__TK15"/>
      <sheetName val="Bang_can_doi_15"/>
      <sheetName val="De_Tai_Vhuc_Tap15"/>
      <sheetName val="02_115"/>
      <sheetName val="2_115"/>
      <sheetName val="2_315"/>
      <sheetName val="02_315"/>
      <sheetName val="B_0115"/>
      <sheetName val="B_0315"/>
      <sheetName val="D_1315"/>
      <sheetName val="[IBASE2_XLS?TNHNoi15"/>
      <sheetName val="Tinh_hinh_cat_lang15"/>
      <sheetName val="Tinh_hinh_SX_phu15"/>
      <sheetName val="Tinh_hinh_do_xop15"/>
      <sheetName val="Cong_hop_2,0ࡸ2,014"/>
      <sheetName val="Sat_tron14"/>
      <sheetName val="(9_30)_IP14"/>
      <sheetName val="Cong_tron_D7'14"/>
      <sheetName val="2_7414"/>
      <sheetName val="CN-QV_FG14"/>
      <sheetName val="CN-QV_RM14"/>
      <sheetName val="PHAV_R_M14"/>
      <sheetName val="PHAV_F_G14"/>
      <sheetName val="TOA_R_M14"/>
      <sheetName val="TOA_F_G14"/>
      <sheetName val="CVN_R_M14"/>
      <sheetName val="CVN_F_G14"/>
      <sheetName val="DENSO_R_M14"/>
      <sheetName val="DENSO_F_G14"/>
      <sheetName val="SATO_RM14"/>
      <sheetName val="SATO_F_G14"/>
      <sheetName val="Up_to_200212"/>
      <sheetName val="det_VP13"/>
      <sheetName val="det_hn13"/>
      <sheetName val="chi_Hieu13"/>
      <sheetName val="c_thoa13"/>
      <sheetName val="A_thanh_-_DL13"/>
      <sheetName val="A_Tuyen13"/>
      <sheetName val="A_Tien_-laphu13"/>
      <sheetName val="A_Thang-_laphu13"/>
      <sheetName val="A_Dong13"/>
      <sheetName val="27-7_NB13"/>
      <sheetName val="xn_513"/>
      <sheetName val="PKD_X2013"/>
      <sheetName val="da_giay_SG13"/>
      <sheetName val="dagiay_XK13"/>
      <sheetName val="DK_Dong_xuan13"/>
      <sheetName val="chu_Ton13"/>
      <sheetName val="minh_tri13"/>
      <sheetName val="viet_huy13"/>
      <sheetName val="thanh_ha13"/>
      <sheetName val="O_Su13"/>
      <sheetName val="A_Ha-DL13"/>
      <sheetName val="Vinh_oanh13"/>
      <sheetName val="chi_Thuy13"/>
      <sheetName val="chu_Hong13"/>
      <sheetName val="thuy-_may13"/>
      <sheetName val="vu_yen13"/>
      <sheetName val="OPERATING_HEAD13"/>
      <sheetName val="31_12_0113"/>
      <sheetName val="Tong_hop_xuat_kho_nvl13"/>
      <sheetName val="Xuat_kho13"/>
      <sheetName val="Tong_hop_so_lieu_tai_nhap_kho13"/>
      <sheetName val="tai_nhap_kho13"/>
      <sheetName val="Nhap_kho13"/>
      <sheetName val="Tong_ket_nhap_kho13"/>
      <sheetName val="Tong_ket13"/>
      <sheetName val="cac_ma_can_huy13"/>
      <sheetName val="Hang_hong13"/>
      <sheetName val="Tham_khao13"/>
      <sheetName val="hang_khong_co_packing13"/>
      <sheetName val="VtuHaTheSauTBABenThuy1_Ш2)13"/>
      <sheetName val="K252_K9и13"/>
      <sheetName val="nphuocb_413"/>
      <sheetName val="bcth_05-013"/>
      <sheetName val="ESTI_14"/>
      <sheetName val="THU_T713"/>
      <sheetName val="CHI_T713"/>
      <sheetName val="THU_T613"/>
      <sheetName val="CHI_T613"/>
      <sheetName val="THU_T513"/>
      <sheetName val="CHI_T513"/>
      <sheetName val="THU_T413"/>
      <sheetName val="CHI_T413"/>
      <sheetName val="THU_T313"/>
      <sheetName val="CHI_T313"/>
      <sheetName val="THU_T213"/>
      <sheetName val="CHI_T213"/>
      <sheetName val="THU_T133"/>
      <sheetName val="CHI_T133"/>
      <sheetName val="TB_Grouping13"/>
      <sheetName val="Balance_Sheet13"/>
      <sheetName val="CHITIET_VL-NC13"/>
      <sheetName val="DON_GIA13"/>
      <sheetName val="So_lieu13"/>
      <sheetName val="tt_chu_dong13"/>
      <sheetName val="Tinh_j+cvi13"/>
      <sheetName val="Tinh_MoP13"/>
      <sheetName val="giai_he_213"/>
      <sheetName val="ct_luong_13"/>
      <sheetName val="Nhap_6T13"/>
      <sheetName val="Ranking_data13"/>
      <sheetName val="GDMN_113"/>
      <sheetName val="May_khau13"/>
      <sheetName val="PXKT6Via_1113"/>
      <sheetName val="PXKTLo_Thien_V_14A13"/>
      <sheetName val="V14_phu13"/>
      <sheetName val="Via_16_Lthien13"/>
      <sheetName val="mc_2006_&amp;_0912"/>
      <sheetName val="mc_2006_&amp;_57_&amp;_0912"/>
      <sheetName val="dongia_(2)12"/>
      <sheetName val="THPDMoi__(2)12"/>
      <sheetName val="t-h_HA_THE12"/>
      <sheetName val="CHITIET_VL-NC-TT_-1p12"/>
      <sheetName val="TONG_HOP_VL-NC_TT12"/>
      <sheetName val="TH_XL12"/>
      <sheetName val="TONGKE3p_12"/>
      <sheetName val="CHITIET_VL-NC-TT-3p12"/>
      <sheetName val="KPVC-BD_12"/>
      <sheetName val="Master_schedule12"/>
      <sheetName val="GDMN_212"/>
      <sheetName val="GDMN_312"/>
      <sheetName val="GDMN_412"/>
      <sheetName val="GDMN_512"/>
      <sheetName val="GDTH_112"/>
      <sheetName val="GDTH_212"/>
      <sheetName val="GDTH_312"/>
      <sheetName val="GDTH_412"/>
      <sheetName val="GDTH_512"/>
      <sheetName val="THCS_112"/>
      <sheetName val="THCS_212"/>
      <sheetName val="THCS_312"/>
      <sheetName val="THCS_412"/>
      <sheetName val="THCS_512"/>
      <sheetName val="THCS_612"/>
      <sheetName val="THPT_112"/>
      <sheetName val="THPT_212"/>
      <sheetName val="THPT_312"/>
      <sheetName val="THPT_412"/>
      <sheetName val="THPT_512"/>
      <sheetName val="THPT_612"/>
      <sheetName val="DH,CD,THCN_112"/>
      <sheetName val="DH,CD,THCN_212"/>
      <sheetName val="DH,CD,THCN_312"/>
      <sheetName val="GDKCQ_112"/>
      <sheetName val="GDKCQ_212"/>
      <sheetName val="_IBASE2_XLSѝTNHNoi13"/>
      <sheetName val="_IBASE2_XLS䁝BC6tT1712"/>
      <sheetName val="_IBASE2_XLS}BHXH12"/>
      <sheetName val="_IBASE2_XLS_Tong_hop_Matduong12"/>
      <sheetName val="BTHDT_TBA_12"/>
      <sheetName val="DS_tong12"/>
      <sheetName val="CDSM_(2)12"/>
      <sheetName val="Cost_Center_12"/>
      <sheetName val="Part_data12"/>
      <sheetName val="Vender_Data12"/>
      <sheetName val="lapdap_TB_12"/>
      <sheetName val="Tonf_hop12"/>
      <sheetName val="Ｍss_４Ｒ要員12"/>
      <sheetName val="Du_lieu13"/>
      <sheetName val="IMP_TAX12"/>
      <sheetName val="Dinh_muc_chuan12"/>
      <sheetName val="TH_du_toanð12"/>
      <sheetName val="TH_du_toan 12"/>
      <sheetName val="DS_Protecter12"/>
      <sheetName val="Klukng_phu12"/>
      <sheetName val="Handle_Set"/>
      <sheetName val="CVden_ngoai_TCT_(1)17"/>
      <sheetName val="CV_den_ngoai_TCT_(2)17"/>
      <sheetName val="CV_den_ngoai_TCT_(3)17"/>
      <sheetName val="QDcua_TGD17"/>
      <sheetName val="QD_cua_HDQT17"/>
      <sheetName val="QD_cua_HDQT_(2)17"/>
      <sheetName val="CV_di_ngoai_tong17"/>
      <sheetName val="CV_di_ngoai_tong_(2)17"/>
      <sheetName val="To_trinh17"/>
      <sheetName val="Giao_nhiem_vu17"/>
      <sheetName val="QDcua_TGD_(2)17"/>
      <sheetName val="Thong_tu17"/>
      <sheetName val="CV_di_trong__tong17"/>
      <sheetName val="nghi_dinh-CP17"/>
      <sheetName val="CV_den_trong_tong17"/>
      <sheetName val="GIA_NUOC17"/>
      <sheetName val="GIA_DIEN_THOAI17"/>
      <sheetName val="GIA_DIEN17"/>
      <sheetName val="chiet_tinh_XD17"/>
      <sheetName val="Triet_T17"/>
      <sheetName val="Phan_tich_gia17"/>
      <sheetName val="pHAN_CONG17"/>
      <sheetName val="GIA_XD17"/>
      <sheetName val="lapdat_TB_17"/>
      <sheetName val="TNghiªm_TB_17"/>
      <sheetName val="VËt_liÖu17"/>
      <sheetName val="Lap_®at_®iÖn17"/>
      <sheetName val="TNghiÖm_VL17"/>
      <sheetName val="th_17"/>
      <sheetName val="tien_luong17"/>
      <sheetName val="KHVt_17"/>
      <sheetName val="KHVt_XL17"/>
      <sheetName val="KHVt_XLT417"/>
      <sheetName val="Thep_be17"/>
      <sheetName val="Thep_than17"/>
      <sheetName val="Thep_xa_mu17"/>
      <sheetName val="142201-T1_17"/>
      <sheetName val="142201-T2-th_17"/>
      <sheetName val="142201-T3-th_17"/>
      <sheetName val="142201-T4-th__17"/>
      <sheetName val="_t517"/>
      <sheetName val="t_417"/>
      <sheetName val="_t3_17"/>
      <sheetName val="_TH33117"/>
      <sheetName val="_Minh_ha17"/>
      <sheetName val="_Ha_Tay17"/>
      <sheetName val="_Vinhphuc17"/>
      <sheetName val="_Nbinh17"/>
      <sheetName val="_QVinh17"/>
      <sheetName val="_TW117"/>
      <sheetName val="T_so_thay_doi17"/>
      <sheetName val="b_THchitietDZCT17"/>
      <sheetName val="b_THchitietTBA17"/>
      <sheetName val="Khao_sat17"/>
      <sheetName val="TT_khao_sat17"/>
      <sheetName val="Kluong_phu17"/>
      <sheetName val="Lan_can17"/>
      <sheetName val="Ho_lan17"/>
      <sheetName val="Coc_tieu17"/>
      <sheetName val="Bien_bao17"/>
      <sheetName val="Op_mai_27417"/>
      <sheetName val="Op_mai_27517"/>
      <sheetName val="Op_mai_27617"/>
      <sheetName val="Op_mai_27717"/>
      <sheetName val="Op_mai_27817"/>
      <sheetName val="Op_mai_27917"/>
      <sheetName val="Op_mai_28017"/>
      <sheetName val="Op_mai_28117"/>
      <sheetName val="Op_mai_28217"/>
      <sheetName val="Op_mai_28317"/>
      <sheetName val="Op_mai_28417"/>
      <sheetName val="Op_mai17"/>
      <sheetName val="Km274_-_Km27517"/>
      <sheetName val="Km275_-_Km27617"/>
      <sheetName val="Km276_-_Km27717"/>
      <sheetName val="Km277_-_Km278_17"/>
      <sheetName val="Km278_-_Km27917"/>
      <sheetName val="Km279_-_Km28017"/>
      <sheetName val="Km280_-_Km28117"/>
      <sheetName val="Km281_-_Km28217"/>
      <sheetName val="Km282_-_Km28317"/>
      <sheetName val="Km283_-_Km28417"/>
      <sheetName val="Km284_-_Km28517"/>
      <sheetName val="Tong_hop_Matduong17"/>
      <sheetName val="Cong_D7517"/>
      <sheetName val="Cong_D10017"/>
      <sheetName val="Cong_D15017"/>
      <sheetName val="Cong_2D15017"/>
      <sheetName val="Cong_ban_0,7x0,717"/>
      <sheetName val="Cong_ban_0,8x0,817"/>
      <sheetName val="Cong_ban_1x117"/>
      <sheetName val="Cong_ban_1x1,217"/>
      <sheetName val="Cong_ban_1,5x1,517"/>
      <sheetName val="Cong_ban_2x1,517"/>
      <sheetName val="Cong_ban_2x217"/>
      <sheetName val="Tong_hop17"/>
      <sheetName val="Tong_hop_(2)17"/>
      <sheetName val="Cong_cu17"/>
      <sheetName val="Cot_thep17"/>
      <sheetName val="Cong_tron_D7517"/>
      <sheetName val="Cong_tron_D10017"/>
      <sheetName val="Cong_tron_D15017"/>
      <sheetName val="Cong_tron_2D15017"/>
      <sheetName val="Cong_ban_1,0x1,017"/>
      <sheetName val="Cong_ban_1,0x1,217"/>
      <sheetName val="Cong_hop_1,5x1,517"/>
      <sheetName val="Cong_hop_2,0x1,517"/>
      <sheetName val="Cong_hop_2,0x2,017"/>
      <sheetName val="CDSL_(2)17"/>
      <sheetName val="TK_11217"/>
      <sheetName val="TK_13117"/>
      <sheetName val="TK_14117"/>
      <sheetName val="TK_15317"/>
      <sheetName val="TK_21117"/>
      <sheetName val="TK_24217"/>
      <sheetName val="TK_33417"/>
      <sheetName val="TK_51117"/>
      <sheetName val="TK_51517"/>
      <sheetName val="TK_91117"/>
      <sheetName val="VtuHaTheSauTBABenThuy1_(2)17"/>
      <sheetName val="Song_trai17"/>
      <sheetName val="Dinh+ha_nha17"/>
      <sheetName val="NG_k17"/>
      <sheetName val="Trich_Ngang17"/>
      <sheetName val="Danh_sach_Rieng17"/>
      <sheetName val="Dia_Diem_Thuc_Tap17"/>
      <sheetName val="De_Tai_Thuc_Tap17"/>
      <sheetName val="thkl_(2)17"/>
      <sheetName val="long_tec17"/>
      <sheetName val="KQKD02-2_(2)17"/>
      <sheetName val="KQKD-2_(2)17"/>
      <sheetName val="KQKD_thu200417"/>
      <sheetName val="T_K_H_T_T517"/>
      <sheetName val="T_K_T717"/>
      <sheetName val="TK_T617"/>
      <sheetName val="T_K_T517"/>
      <sheetName val="Bang_thong_ke_hang_ton17"/>
      <sheetName val="thong_ke_17"/>
      <sheetName val="T_KT0417"/>
      <sheetName val="Coc_617"/>
      <sheetName val="Deo_nai17"/>
      <sheetName val="CKD_than17"/>
      <sheetName val="CTT_Thong_nhat17"/>
      <sheetName val="CTT_Nui_beo17"/>
      <sheetName val="CTT_cao_son17"/>
      <sheetName val="CTT_Khe_cham17"/>
      <sheetName val="XNxlva_sxthanKCII17"/>
      <sheetName val="Cam_Y_ut_KC17"/>
      <sheetName val="CTxay_lap_mo_CP17"/>
      <sheetName val="CTdo_luong_GDSP17"/>
      <sheetName val="Dong_bac17"/>
      <sheetName val="Cac_cang_UT_mua_than_Dong_bac17"/>
      <sheetName val="cua_hang_vtu17"/>
      <sheetName val="Khach_hang_le_17"/>
      <sheetName val="nhat_ky_517"/>
      <sheetName val="cac_cong_ty_van_t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F_ThanhTri17"/>
      <sheetName val="F_Gialam17"/>
      <sheetName val="TH_dam17"/>
      <sheetName val="SX_dam17"/>
      <sheetName val="LD_dam17"/>
      <sheetName val="Bang_gia_VL17"/>
      <sheetName val="Gia_NC17"/>
      <sheetName val="Gia_may17"/>
      <sheetName val="phan_tich_DG17"/>
      <sheetName val="gia_vat_lieu17"/>
      <sheetName val="gia_xe_may17"/>
      <sheetName val="gia_nhan_cong17"/>
      <sheetName val="SCT_Cong_trinh17"/>
      <sheetName val="06-2003_(2)17"/>
      <sheetName val="CDPS_6tc17"/>
      <sheetName val="SCT_Nha_thau17"/>
      <sheetName val="socai2003_(6tc)dp17"/>
      <sheetName val="socai2003_(6tc)17"/>
      <sheetName val="CDPS_6tc_(2)17"/>
      <sheetName val="Dancau-Q_Ninh17"/>
      <sheetName val="BaTrieu-L_son17"/>
      <sheetName val="Don_gia_CPM17"/>
      <sheetName val="Tong_Thieu_HD_cac_CT-200117"/>
      <sheetName val="VL_thieu_HD_-_200117"/>
      <sheetName val="Tong_thieu_HD_cac_CT_-_200217"/>
      <sheetName val="Lan_trai17"/>
      <sheetName val="Van_chuyen17"/>
      <sheetName val="HDong_VC17"/>
      <sheetName val="ThieuHD_nam_200117"/>
      <sheetName val="Bang_TH17"/>
      <sheetName val="Tong_Chinh17"/>
      <sheetName val="Xaylap_17"/>
      <sheetName val="Nhan_cong17"/>
      <sheetName val="giai_thich17"/>
      <sheetName val="DT_-_Ro17"/>
      <sheetName val="TH_-_Ro_17"/>
      <sheetName val="GDT_-_Ro17"/>
      <sheetName val="DT_-_TB17"/>
      <sheetName val="TH_-_TB17"/>
      <sheetName val="GDT_-_TB17"/>
      <sheetName val="DT_-_NT17"/>
      <sheetName val="TH_-_NT17"/>
      <sheetName val="GDT_-_NT17"/>
      <sheetName val="CV_di_trong__dong17"/>
      <sheetName val="Nhap_lieu17"/>
      <sheetName val="Tien_dien16"/>
      <sheetName val="Thue_GTGT16"/>
      <sheetName val="BC_TH_CK_(2)17"/>
      <sheetName val="BC_TH_CK17"/>
      <sheetName val="BC6tT19_food17"/>
      <sheetName val="BC6tT18_-_Food17"/>
      <sheetName val="BCCK_417"/>
      <sheetName val="BCFood-_T1617"/>
      <sheetName val="BCFood-_T1517"/>
      <sheetName val="BCFood-_T1417"/>
      <sheetName val="BCFood-_T1317"/>
      <sheetName val="TH_CK217"/>
      <sheetName val="BC6tT52_(3)17"/>
      <sheetName val="BC6tT52_(2)17"/>
      <sheetName val="TCK_1217"/>
      <sheetName val="Tong_CK17"/>
      <sheetName val="DOANH_SO17"/>
      <sheetName val="BD-SINH_VIEN17"/>
      <sheetName val="T03_-_0317"/>
      <sheetName val="THL_T0317"/>
      <sheetName val="TTBC_T0317"/>
      <sheetName val="Luong_noi_Bo_-_T317"/>
      <sheetName val="Tong_hop_-_T317"/>
      <sheetName val="Thuong_Quy_317"/>
      <sheetName val="Phu_cap_trach_nhiem17"/>
      <sheetName val="Tay_ninh17"/>
      <sheetName val="A_Duc17"/>
      <sheetName val="[IBASE2_XLSѝTNHNoi17"/>
      <sheetName val="So_sanh17"/>
      <sheetName val="HHVt_17"/>
      <sheetName val="bcth_05-0416"/>
      <sheetName val="baocao_05-0416"/>
      <sheetName val="ql_(2)16"/>
      <sheetName val="TH_du_toan_17"/>
      <sheetName val="Du_toan_17"/>
      <sheetName val="C_Tinh17"/>
      <sheetName val="Co~g_hop_1,5x1,517"/>
      <sheetName val="_KQTH_quy_hoach_13516"/>
      <sheetName val="Bao_cao_KQTH_quy_hoach_13516"/>
      <sheetName val="Co_quan_TCT17"/>
      <sheetName val="BOT_(PA_chon)17"/>
      <sheetName val="Yaly_&amp;_Ri_Ninh17"/>
      <sheetName val="Thuy_dien_Na_Loi17"/>
      <sheetName val="bang_so_sanh_tong_hop17"/>
      <sheetName val="bang_so_sanh_tong_hop_(ty_le)17"/>
      <sheetName val="thu_nhap_binh_quan_(2)17"/>
      <sheetName val="dang_huong17"/>
      <sheetName val="phuong_an_117"/>
      <sheetName val="phuong_an_1_(2)17"/>
      <sheetName val="phuong_an217"/>
      <sheetName val="tong_hop_BQ17"/>
      <sheetName val="tong_hop_BQ-117"/>
      <sheetName val="phuong_an_chon17"/>
      <sheetName val="tô_rôiDY16"/>
      <sheetName val="Heso_3-2004_(3)16"/>
      <sheetName val="Luong_(2)16"/>
      <sheetName val="heso_T316"/>
      <sheetName val="heso_T416"/>
      <sheetName val="heso_T516"/>
      <sheetName val="Heso_T616"/>
      <sheetName val="Heso_T716"/>
      <sheetName val="Heso_T816"/>
      <sheetName val="Heso_T916"/>
      <sheetName val="Heso_2-200416"/>
      <sheetName val="Heso_3-200416"/>
      <sheetName val="Heso_3-2004_(2)16"/>
      <sheetName val="nhan_su16"/>
      <sheetName val="luong_cty16"/>
      <sheetName val="Thang_416"/>
      <sheetName val="Luu_goc16"/>
      <sheetName val="km22+93_86-km22+121_8616"/>
      <sheetName val="km22+177_14-km22+205_6416"/>
      <sheetName val="Bang_20-2516"/>
      <sheetName val="km22+267_96-km22+283_9616"/>
      <sheetName val="km22+304_31-km22+344_3116"/>
      <sheetName val="km22+460_92-km22+614_5716"/>
      <sheetName val="km22+671_78-km22+713_3216"/>
      <sheetName val="_tuanM16"/>
      <sheetName val="CT_0316"/>
      <sheetName val="TH_0316"/>
      <sheetName val="bang_so_sanh_tong_hop_(_PA_ch16"/>
      <sheetName val="dang_ap_dung16"/>
      <sheetName val="bang_tong_hop_(dang_huong)16"/>
      <sheetName val="Dinh_ha_nha16"/>
      <sheetName val="[IBASE2_XLS}BHXH16"/>
      <sheetName val="[IBASE2_XLS䁝BC6tT1716"/>
      <sheetName val="THT_nam_0416"/>
      <sheetName val="HD_CTrinh116"/>
      <sheetName val="HD_benA16"/>
      <sheetName val="Theodoi_HD16"/>
      <sheetName val="Theodoi_HD_(2)16"/>
      <sheetName val="_GT_CPhi_tung_dot16"/>
      <sheetName val="chuong_phu16"/>
      <sheetName val="[IBASE2_XLS_Tong_hop_Matduong16"/>
      <sheetName val="THU_T1216"/>
      <sheetName val="CHI_T1216"/>
      <sheetName val="THU_T1116"/>
      <sheetName val="CHI_T1116"/>
      <sheetName val="THU_T1016"/>
      <sheetName val="CHI_T1016"/>
      <sheetName val="THU_T916"/>
      <sheetName val="CHI_T916"/>
      <sheetName val="THU_T816"/>
      <sheetName val="CHI_T816"/>
      <sheetName val="chi_phi_cap_tien16"/>
      <sheetName val="BC§_200116"/>
      <sheetName val="BBC§_200216"/>
      <sheetName val="TSC§_200116"/>
      <sheetName val="TSc®_200216"/>
      <sheetName val="BaTrieu-L_con16"/>
      <sheetName val="EDT_-_Ro16"/>
      <sheetName val="KHVô_XL16"/>
      <sheetName val="TD_khao_sat16"/>
      <sheetName val="THANG7_16"/>
      <sheetName val="THANG_1116"/>
      <sheetName val="THANG_1216"/>
      <sheetName val="phuong_aL_116"/>
      <sheetName val="Khac_DP16"/>
      <sheetName val="Khoi_than_16"/>
      <sheetName val="TK__TK16"/>
      <sheetName val="Bang_can_doi_16"/>
      <sheetName val="De_Tai_Vhuc_Tap16"/>
      <sheetName val="02_116"/>
      <sheetName val="2_116"/>
      <sheetName val="2_316"/>
      <sheetName val="02_316"/>
      <sheetName val="B_0116"/>
      <sheetName val="B_0316"/>
      <sheetName val="D_1316"/>
      <sheetName val="[IBASE2_XLS?TNHNoi16"/>
      <sheetName val="Tinh_hinh_cat_lang16"/>
      <sheetName val="Tinh_hinh_SX_phu16"/>
      <sheetName val="Tinh_hinh_do_xop16"/>
      <sheetName val="Cong_hop_2,0ࡸ2,015"/>
      <sheetName val="Sat_tron15"/>
      <sheetName val="(9_30)_IP15"/>
      <sheetName val="Cong_tron_D7'15"/>
      <sheetName val="2_7415"/>
      <sheetName val="CN-QV_FG15"/>
      <sheetName val="CN-QV_RM15"/>
      <sheetName val="PHAV_R_M15"/>
      <sheetName val="PHAV_F_G15"/>
      <sheetName val="TOA_R_M15"/>
      <sheetName val="TOA_F_G15"/>
      <sheetName val="CVN_R_M15"/>
      <sheetName val="CVN_F_G15"/>
      <sheetName val="DENSO_R_M15"/>
      <sheetName val="DENSO_F_G15"/>
      <sheetName val="SATO_RM15"/>
      <sheetName val="SATO_F_G15"/>
      <sheetName val="Up_to_200213"/>
      <sheetName val="det_VP14"/>
      <sheetName val="det_hn14"/>
      <sheetName val="chi_Hieu14"/>
      <sheetName val="c_thoa14"/>
      <sheetName val="A_thanh_-_DL14"/>
      <sheetName val="A_Tuyen14"/>
      <sheetName val="A_Tien_-laphu14"/>
      <sheetName val="A_Thang-_laphu14"/>
      <sheetName val="A_Dong14"/>
      <sheetName val="27-7_NB14"/>
      <sheetName val="xn_514"/>
      <sheetName val="PKD_X2014"/>
      <sheetName val="da_giay_SG14"/>
      <sheetName val="dagiay_XK14"/>
      <sheetName val="DK_Dong_xuan14"/>
      <sheetName val="chu_Ton14"/>
      <sheetName val="minh_tri14"/>
      <sheetName val="viet_huy14"/>
      <sheetName val="thanh_ha14"/>
      <sheetName val="O_Su14"/>
      <sheetName val="A_Ha-DL14"/>
      <sheetName val="Vinh_oanh14"/>
      <sheetName val="chi_Thuy14"/>
      <sheetName val="chu_Hong14"/>
      <sheetName val="thuy-_may14"/>
      <sheetName val="vu_yen14"/>
      <sheetName val="OPERATING_HEAD14"/>
      <sheetName val="31_12_0114"/>
      <sheetName val="Tong_hop_xuat_kho_nvl14"/>
      <sheetName val="Xuat_kho14"/>
      <sheetName val="Tong_hop_so_lieu_tai_nhap_kho14"/>
      <sheetName val="tai_nhap_kho14"/>
      <sheetName val="Nhap_kho14"/>
      <sheetName val="Tong_ket_nhap_kho14"/>
      <sheetName val="Tong_ket14"/>
      <sheetName val="cac_ma_can_huy14"/>
      <sheetName val="Hang_hong14"/>
      <sheetName val="Tham_khao14"/>
      <sheetName val="hang_khong_co_packing14"/>
      <sheetName val="VtuHaTheSauTBABenThuy1_Ш2)14"/>
      <sheetName val="K252_K9и14"/>
      <sheetName val="nphuocb_414"/>
      <sheetName val="bcth_05-014"/>
      <sheetName val="ESTI_15"/>
      <sheetName val="THU_T714"/>
      <sheetName val="CHI_T714"/>
      <sheetName val="THU_T614"/>
      <sheetName val="CHI_T614"/>
      <sheetName val="THU_T514"/>
      <sheetName val="CHI_T514"/>
      <sheetName val="THU_T414"/>
      <sheetName val="CHI_T414"/>
      <sheetName val="THU_T314"/>
      <sheetName val="CHI_T314"/>
      <sheetName val="THU_T214"/>
      <sheetName val="CHI_T214"/>
      <sheetName val="THU_T134"/>
      <sheetName val="CHI_T134"/>
      <sheetName val="TB_Grouping14"/>
      <sheetName val="Balance_Sheet14"/>
      <sheetName val="CHITIET_VL-NC14"/>
      <sheetName val="DON_GIA14"/>
      <sheetName val="So_lieu14"/>
      <sheetName val="tt_chu_dong14"/>
      <sheetName val="Tinh_j+cvi14"/>
      <sheetName val="Tinh_MoP14"/>
      <sheetName val="giai_he_214"/>
      <sheetName val="ct_luong_14"/>
      <sheetName val="Nhap_6T14"/>
      <sheetName val="Ranking_data14"/>
      <sheetName val="GDMN_114"/>
      <sheetName val="May_khau14"/>
      <sheetName val="PXKT6Via_1114"/>
      <sheetName val="PXKTLo_Thien_V_14A14"/>
      <sheetName val="V14_phu14"/>
      <sheetName val="Via_16_Lthien14"/>
      <sheetName val="mc_2006_&amp;_0913"/>
      <sheetName val="mc_2006_&amp;_57_&amp;_0913"/>
      <sheetName val="dongia_(2)13"/>
      <sheetName val="THPDMoi__(2)13"/>
      <sheetName val="t-h_HA_THE13"/>
      <sheetName val="CHITIET_VL-NC-TT_-1p13"/>
      <sheetName val="TONG_HOP_VL-NC_TT13"/>
      <sheetName val="TH_XL13"/>
      <sheetName val="TONGKE3p_13"/>
      <sheetName val="CHITIET_VL-NC-TT-3p13"/>
      <sheetName val="KPVC-BD_13"/>
      <sheetName val="Master_schedule13"/>
      <sheetName val="GDMN_213"/>
      <sheetName val="GDMN_313"/>
      <sheetName val="GDMN_413"/>
      <sheetName val="GDMN_513"/>
      <sheetName val="GDTH_113"/>
      <sheetName val="GDTH_213"/>
      <sheetName val="GDTH_313"/>
      <sheetName val="GDTH_413"/>
      <sheetName val="GDTH_513"/>
      <sheetName val="THCS_113"/>
      <sheetName val="THCS_213"/>
      <sheetName val="THCS_313"/>
      <sheetName val="THCS_413"/>
      <sheetName val="THCS_513"/>
      <sheetName val="THCS_613"/>
      <sheetName val="THPT_113"/>
      <sheetName val="THPT_213"/>
      <sheetName val="THPT_313"/>
      <sheetName val="THPT_413"/>
      <sheetName val="THPT_513"/>
      <sheetName val="THPT_613"/>
      <sheetName val="DH,CD,THCN_113"/>
      <sheetName val="DH,CD,THCN_213"/>
      <sheetName val="DH,CD,THCN_313"/>
      <sheetName val="GDKCQ_113"/>
      <sheetName val="GDKCQ_213"/>
      <sheetName val="_IBASE2_XLSѝTNHNoi14"/>
      <sheetName val="_IBASE2_XLS䁝BC6tT1713"/>
      <sheetName val="_IBASE2_XLS}BHXH13"/>
      <sheetName val="_IBASE2_XLS_Tong_hop_Matduong13"/>
      <sheetName val="BTHDT_TBA_13"/>
      <sheetName val="DS_tong13"/>
      <sheetName val="CDSM_(2)13"/>
      <sheetName val="Cost_Center_13"/>
      <sheetName val="Part_data13"/>
      <sheetName val="Vender_Data13"/>
      <sheetName val="lapdap_TB_13"/>
      <sheetName val="Tonf_hop13"/>
      <sheetName val="Ｍss_４Ｒ要員13"/>
      <sheetName val="Du_lieu14"/>
      <sheetName val="IMP_TAX13"/>
      <sheetName val="Dinh_muc_chuan13"/>
      <sheetName val="TH_du_toanð13"/>
      <sheetName val="TH_du_toan 13"/>
      <sheetName val="DS_Protecter13"/>
      <sheetName val="Klukng_phu13"/>
      <sheetName val="Handle_Set1"/>
      <sheetName val="Muo"/>
      <sheetName val="Labor+Equi"/>
      <sheetName val="Material (2)"/>
      <sheetName val="Muongðe"/>
      <sheetName val="Sat L"/>
      <sheetName val="TinhToan"/>
      <sheetName val="D-product"/>
      <sheetName val="Dinh Muc VT"/>
      <sheetName val="Sheet2 (2)"/>
      <sheetName val="mst"/>
      <sheetName val="Ge"/>
      <sheetName val="Ct- DZ35kV"/>
      <sheetName val="Order contact list to PUR"/>
      <sheetName val="Furnitures"/>
      <sheetName val="Project Management"/>
      <sheetName val="DM"/>
      <sheetName val="CableSum"/>
      <sheetName val="DM đoi tac"/>
      <sheetName val="Price Schedule_ABB"/>
      <sheetName val="Danh gia NL chuyen mon ca nhan"/>
      <sheetName val="Hoan thanh"/>
      <sheetName val="Khoach"/>
      <sheetName val="q2"/>
      <sheetName val="PHAT SINH THANH PHAM"/>
      <sheetName val="3.03.1.ButtoanDC"/>
      <sheetName val="PL_1_2"/>
      <sheetName val="DTC_x0008_"/>
      <sheetName val="Du toan"/>
      <sheetName val="tai trong &amp; he so phan bo ngang"/>
      <sheetName val="gioi thieu"/>
      <sheetName val="SBay"/>
      <sheetName val="?ԂĀC"/>
      <sheetName val="DHKK"/>
      <sheetName val="CV di trůng  tong"/>
      <sheetName val="HAT1"/>
      <sheetName val="HAT2"/>
      <sheetName val="HAT3"/>
      <sheetName val="RATE"/>
      <sheetName val="QDcua TGD (2)????????????䚼˰?_x0004_??"/>
      <sheetName val="ChiTietDZ"/>
      <sheetName val="VuaBT"/>
      <sheetName val="BTHDT_TBA_x000d_"/>
      <sheetName val="BTHDT_TBA_x000a_"/>
      <sheetName val="?"/>
      <sheetName val="Cong tron D100_x000e_"/>
      <sheetName val="Chi tiet"/>
      <sheetName val="No"/>
      <sheetName val="Danh_sach"/>
      <sheetName val="Danh sách"/>
      <sheetName val="Milestone Doc"/>
      <sheetName val="VF-Glob+Regl"/>
      <sheetName val="Vol Frcst"/>
      <sheetName val="CDPS"/>
      <sheetName val="Mã_cũ-mới"/>
      <sheetName val="Mã_cũ-mới1"/>
      <sheetName val="Cong tron D7_"/>
      <sheetName val="phatsinh"/>
      <sheetName val="Mã_cũ-mới2"/>
      <sheetName val="Mã_cũ-mới3"/>
      <sheetName val="I-KAMAR"/>
      <sheetName val="CAL."/>
      <sheetName val="O6"/>
      <sheetName val="Weight Bridge"/>
      <sheetName val="Fax message"/>
      <sheetName val="C. NEW BLDG-PLUMBING WORK"/>
      <sheetName val="静圧"/>
      <sheetName val="U.P List"/>
      <sheetName val="FAB별"/>
      <sheetName val="HAT4"/>
      <sheetName val="HAT5"/>
      <sheetName val="Dimu"/>
      <sheetName val="Klct"/>
      <sheetName val="Covi"/>
      <sheetName val="Nlvt"/>
      <sheetName val="Innl"/>
      <sheetName val="Invt"/>
      <sheetName val="Chon"/>
      <sheetName val="Qtnv"/>
      <sheetName val="Bqtn"/>
      <sheetName val="Bqtv"/>
      <sheetName val="Giao"/>
      <sheetName val="Dcap"/>
      <sheetName val="Nlie"/>
      <sheetName val="Mnli"/>
      <sheetName val="K&amp;D02-2 (2)"/>
      <sheetName val="K25_x0005__x0000__x0000__x0000_"/>
      <sheetName val="K25"/>
      <sheetName val="NHAPLIEU"/>
      <sheetName val="Lunch1"/>
      <sheetName val="Page 3"/>
      <sheetName val="Page 23 (a)"/>
      <sheetName val="Page18"/>
      <sheetName val="GIA"/>
      <sheetName val="Mercer Sub Family"/>
      <sheetName val="Instructions"/>
      <sheetName val="Price list"/>
      <sheetName val="Thông tin khách hàng"/>
      <sheetName val="Master list"/>
      <sheetName val="Local Supplỉer list"/>
      <sheetName val="Information"/>
      <sheetName val="Danh muc NVL"/>
      <sheetName val="DOTBud"/>
      <sheetName val="511-FAST"/>
      <sheetName val="NPL_FUJI"/>
      <sheetName val="OB12 % Margin"/>
      <sheetName val="生Ｄａｔａ１"/>
      <sheetName val="2002"/>
      <sheetName val="NHAP"/>
      <sheetName val="COVER"/>
      <sheetName val="記入例"/>
      <sheetName val="EXPNEW"/>
      <sheetName val="INOVASI TOTAL"/>
      <sheetName val="KIRIMTIKNO"/>
      <sheetName val="FEB04"/>
      <sheetName val="KAP_MC"/>
      <sheetName val="FITTINGS EXP PRICE LIST"/>
      <sheetName val="Fit Exp"/>
      <sheetName val="San Exp"/>
      <sheetName val="Placemakers"/>
      <sheetName val="Total (revision)"/>
      <sheetName val="INOVASI_TOTAL"/>
      <sheetName val="FITTINGS_EXP_PRICE_LIST"/>
      <sheetName val="Fit_Exp"/>
      <sheetName val="San_Exp"/>
      <sheetName val="Fitting"/>
      <sheetName val="PL 2004"/>
      <sheetName val="PL 2005"/>
      <sheetName val="Packing_type_2"/>
      <sheetName val="Packing_type_21"/>
      <sheetName val="Packing_type_22"/>
      <sheetName val="setter RIM"/>
      <sheetName val="setter KAKI"/>
      <sheetName val="setter KAKI _2_"/>
      <sheetName val="su2nrim _2_"/>
      <sheetName val="TMP"/>
      <sheetName val="HASIL"/>
      <sheetName val="RENCANA "/>
      <sheetName val="全体出荷見込み見直し_991111"/>
      <sheetName val="原価設定C+U+L代表品番"/>
      <sheetName val="生産シュミレーション"/>
      <sheetName val="Nhap_lieó"/>
      <sheetName val="FitOutConfCentre"/>
      <sheetName val="PAD-F"/>
      <sheetName val="KL HSMT tinh thieu"/>
      <sheetName val="Bang tra"/>
      <sheetName val="DON GIA CAN THO"/>
      <sheetName val="danhmuc"/>
      <sheetName val="TOTAL-PL"/>
      <sheetName val="Del"/>
      <sheetName val="LuoJgT11"/>
      <sheetName val="Master sheet"/>
      <sheetName val="bangluonh"/>
      <sheetName val="IBASER"/>
      <sheetName val="bangluon\"/>
      <sheetName val="bangluonN"/>
      <sheetName val="bangluon-"/>
      <sheetName val="bangluon`"/>
      <sheetName val="NX-3"/>
      <sheetName val="Adjusted TNCN"/>
      <sheetName val="[IBASE2.XLS_BC6tT9"/>
      <sheetName val="mh"/>
      <sheetName val="VPIC1"/>
      <sheetName val="BANG DE EDIT"/>
      <sheetName val="piping"/>
      <sheetName val="DI_ESTI"/>
      <sheetName val="(DJC) JV"/>
      <sheetName val="nhapkho"/>
      <sheetName val="hdonhoan"/>
      <sheetName val="HdonManh"/>
      <sheetName val="HDonquyet"/>
      <sheetName val="BGiaQuyet"/>
      <sheetName val="DToan"/>
      <sheetName val="BgiaHoan"/>
      <sheetName val="xuat"/>
      <sheetName val="Km275-Km2з6"/>
      <sheetName val="CT_LCGT"/>
      <sheetName val="CT_LCTT"/>
      <sheetName val="TM_ChenhLechCT"/>
      <sheetName val="dieu_chinh"/>
      <sheetName val="Danh_muc"/>
      <sheetName val="Bao_cao"/>
      <sheetName val="Phan_bo"/>
      <sheetName val="go tron"/>
      <sheetName val="x -11-7"/>
      <sheetName val="MATK_M"/>
      <sheetName val="CDTKHOAN"/>
      <sheetName val="loptren"/>
      <sheetName val="Tkedo "/>
      <sheetName val="X_x0003_"/>
      <sheetName val="hoan th 15"/>
      <sheetName val="Khoach 15"/>
      <sheetName val="HT 22"/>
      <sheetName val="KH 22"/>
      <sheetName val="KH29"/>
      <sheetName val="KH T8"/>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explain"/>
      <sheetName val="kp chi tiet"/>
      <sheetName val="Vat lieu"/>
      <sheetName val="KHOAN"/>
      <sheetName val="CAPVATU"/>
      <sheetName val="to trinh mua VT"/>
      <sheetName val="Denghi tam ung"/>
      <sheetName val="KTRVATU "/>
      <sheetName val="MAU GNHH"/>
      <sheetName val="T.toan1"/>
      <sheetName val="Bang quyet toan VT"/>
      <sheetName val="q3"/>
      <sheetName val="KE PHI"/>
      <sheetName val="KE THUE"/>
      <sheetName val="KE CHI PHI"/>
      <sheetName val="TINH GIA THANH"/>
      <sheetName val="TONG HOP KHAU HAO"/>
      <sheetName val="TONG HOP CHI PHI"/>
      <sheetName val="DA SAN XUAT TRONG THANG"/>
      <sheetName val="THANH TOAN TIEN UNG"/>
      <sheetName val="KHAU HAO DAY CHUYEN DA"/>
      <sheetName val="dq"/>
      <sheetName val="bang thong ke"/>
      <sheetName val="bang chuan"/>
      <sheetName val="bien &lt;200 m2"/>
      <sheetName val="&lt;200"/>
      <sheetName val="bang chuan (2)"/>
      <sheetName val="thue (chinh thuc)"/>
      <sheetName val="thue"/>
      <sheetName val="thue (2)"/>
      <sheetName val="bang doi chieu"/>
      <sheetName val="Vinh"/>
      <sheetName val="Hanh"/>
      <sheetName val="Chinh"/>
      <sheetName val="Triet"/>
      <sheetName val="Hien"/>
      <sheetName val="Tong"/>
      <sheetName val="Thuchi "/>
      <sheetName val="Phantich"/>
      <sheetName val="Toan_DA"/>
      <sheetName val="2004"/>
      <sheetName val="2005"/>
      <sheetName val="KHNH T3-T10"/>
      <sheetName val="KHNH T4-T10"/>
      <sheetName val="Outlets"/>
      <sheetName val="PGs"/>
      <sheetName val="01-03"/>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
      <sheetName val="Summary (USD)"/>
      <sheetName val="Summary (VND)"/>
      <sheetName val="A"/>
      <sheetName val="B"/>
      <sheetName val="D"/>
      <sheetName val="E"/>
      <sheetName val="F1"/>
      <sheetName val="F2"/>
      <sheetName val="G"/>
      <sheetName val="3rd party"/>
      <sheetName val="interco "/>
      <sheetName val="Info"/>
      <sheetName val="TH1"/>
      <sheetName val="TH2"/>
      <sheetName val="TH3"/>
      <sheetName val="TH4"/>
      <sheetName val="TH5"/>
      <sheetName val="ChiaT1"/>
      <sheetName val="ChiaT2"/>
      <sheetName val="ChiaT3"/>
      <sheetName val="ChiaT4"/>
      <sheetName val="ChiaT5"/>
      <sheetName val="MauTH"/>
      <sheetName val="THTRAO"/>
      <sheetName val="THNHA "/>
      <sheetName val="T-HOP"/>
      <sheetName val="BiaNgoai"/>
      <sheetName val="BiaTrong"/>
      <sheetName val="NTRE"/>
      <sheetName val="MGIAO"/>
      <sheetName val="Tieuhoc"/>
      <sheetName val="THCoso"/>
      <sheetName val="THPT"/>
      <sheetName val="GVien"/>
      <sheetName val="SQ"/>
      <sheetName val="QNCN"/>
      <sheetName val="CNVQP"/>
      <sheetName val="thanh toan"/>
      <sheetName val="17_x0000_̃̃̃̃̃̃̃̃̃̃̃̃̃̃̃̃̃̃̃̃̃̃̃̃̃̃̃̃"/>
      <sheetName val="Q1-02"/>
      <sheetName val="Q2-02"/>
      <sheetName val="Q3-02"/>
      <sheetName val="DMVT"/>
      <sheetName val="02-03"/>
      <sheetName val="03-03"/>
      <sheetName val="THCTVT"/>
      <sheetName val="VT-01"/>
      <sheetName val="NL-01"/>
      <sheetName val="VT-02"/>
      <sheetName val="NL-02"/>
      <sheetName val="VT-03"/>
      <sheetName val="NL-03"/>
      <sheetName val="VT-04"/>
      <sheetName val="NL-04"/>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Thu NH T4-03"/>
      <sheetName val="thuBHYT"/>
      <sheetName val="THU NH T5-03"/>
      <sheetName val="THU NH T6-03"/>
      <sheetName val="THU NH T7-03"/>
      <sheetName val="THU NH T8-03"/>
      <sheetName val="THU NH T9-03"/>
      <sheetName val="THU TM T9-03"/>
      <sheetName val="THU NH T10 - 03"/>
      <sheetName val="THT"/>
      <sheetName val="TH#"/>
      <sheetName val="T.LBD"/>
      <sheetName val="CL BD"/>
      <sheetName val="CVBD"/>
      <sheetName val="T.L Dien"/>
      <sheetName val="T.LSan"/>
      <sheetName val="CLSan"/>
      <sheetName val="CVSan"/>
      <sheetName val="T.LWC"/>
      <sheetName val="CLWC"/>
      <sheetName val="CVWC"/>
      <sheetName val="Luong T2-06"/>
      <sheetName val="Thang3-06"/>
      <sheetName val="luong T1-06"/>
      <sheetName val="mau (2)"/>
      <sheetName val="T4-06"/>
      <sheetName val="T6-06"/>
      <sheetName val="T5-06"/>
      <sheetName val="Luong T hop T2+T1-2006"/>
      <sheetName val="luong T12"/>
      <sheetName val="TK 711"/>
      <sheetName val="TK 632"/>
      <sheetName val="TK627"/>
      <sheetName val="TK623"/>
      <sheetName val="TK622"/>
      <sheetName val="TK621"/>
      <sheetName val="Chi tiet 511"/>
      <sheetName val="TK 342 ( thue T.C )"/>
      <sheetName val="TK338"/>
      <sheetName val="Phat sinh 2005"/>
      <sheetName val="TK334"/>
      <sheetName val="TK 341vay dai han "/>
      <sheetName val="TK311"/>
      <sheetName val="TK 214"/>
      <sheetName val="TK 212"/>
      <sheetName val="Chi tiet TK 211"/>
      <sheetName val="TK 154"/>
      <sheetName val="TK153"/>
      <sheetName val="Chi tiet TK 152"/>
      <sheetName val="Can Doi TK"/>
      <sheetName val="TK 152"/>
      <sheetName val="Chung tu ghi so "/>
      <sheetName val="TK 142"/>
      <sheetName val="TK 133"/>
      <sheetName val="Chi tiet TK131"/>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L khu A"/>
      <sheetName val="T.H d ong"/>
      <sheetName val="17_x0000_㏘ĳ_x0000__x0004__x0000_⣬ĳ_x0000_㏸ĳ_x0000__x0015__x0000__x000e_[IBASE2.XLS]21"/>
      <sheetName val="17???????????㏘ĳ?_x0004_??????⣬ĳ??????"/>
      <sheetName val="General"/>
      <sheetName val="T²_x0000__x0000_ "/>
      <sheetName val="Rau"/>
      <sheetName val="CoNgam"/>
      <sheetName val="Thit"/>
      <sheetName val="mam"/>
      <sheetName val="dau"/>
      <sheetName val="gia vi"/>
      <sheetName val="mi chinh"/>
      <sheetName val="muoi"/>
      <sheetName val="Trung  vit"/>
      <sheetName val="TT - tien chi ha TT"/>
      <sheetName val="17?̃̃̃̃̃̃̃̃̃̃̃̃̃̃̃̃̃̃̃̃̃̃̃̃̃̃̃̃"/>
      <sheetName val="??_x0000__x0000__x0000__x0000__x0000__x0000__x0000__x0000_??_x0000__x0000__x0013__x0000__x0000__x0000__x0000__x0000__x0000__x0000__x0000__x0000__x0000__x0000__x000e_[IBA"/>
      <sheetName val="17_x0000__x0000__x0000__x0000__x0000__x0000__x0000__x0000__x0000__x0000__x0000_??_x0000__x0004__x0000__x0000__x0000__x0000__x0000__x0000_??_x0000__x0000__x0000__x0000__x0000__x0000_"/>
      <sheetName val="~~~~~~~~~~~~~~~~~~~~~~~~~~~~~~~"/>
      <sheetName val="17?㏘ĳ?_x0004_?⣬ĳ?㏸ĳ?_x0015_?_x000e_[IBASE2.XLS]21"/>
      <sheetName val="17_x0000_??_x0000__x0004__x0000_??_x0000_??_x0000__x0015__x0000__x000e_[IBASE2.XLS]21"/>
      <sheetName val="??????????????_x0013_???????????_x000e_[IBA"/>
      <sheetName val="17????_x0004_???????_x0015_?_x000e_[IBASE2.XLS]21"/>
      <sheetName val="VE Estimate"/>
      <sheetName val="__"/>
      <sheetName val="17___________㏘ĳ__x0004_______⣬ĳ______"/>
      <sheetName val="T²"/>
      <sheetName val="17_̃̃̃̃̃̃̃̃̃̃̃̃̃̃̃̃̃̃̃̃̃̃̃̃̃̃̃̃"/>
      <sheetName val="GioiThieu"/>
      <sheetName val="DanhMuc_SoDu"/>
      <sheetName val="Phat_Sinh"/>
      <sheetName val="SoTSCD"/>
      <sheetName val="So_KHQuiII"/>
      <sheetName val="Hoan_thanh"/>
      <sheetName val="hoan_th_15"/>
      <sheetName val="Khoach_15"/>
      <sheetName val="HT_22"/>
      <sheetName val="KH_22"/>
      <sheetName val="KH_T8"/>
      <sheetName val="Ht_48"/>
      <sheetName val="Kh_12"/>
      <sheetName val="ht_20-10"/>
      <sheetName val="Kh_6-10"/>
      <sheetName val="kp_chi_tiet"/>
      <sheetName val="Vat_lieu"/>
      <sheetName val="to_trinh_mua_VT"/>
      <sheetName val="Denghi_tam_ung"/>
      <sheetName val="KTRVATU_"/>
      <sheetName val="MAU_GNHH"/>
      <sheetName val="T_toan1"/>
      <sheetName val="Bang_quyet_toan_VT"/>
      <sheetName val="KE_PHI"/>
      <sheetName val="KE_THUE"/>
      <sheetName val="KE_CHI_PHI"/>
      <sheetName val="TINH_GIA_THANH"/>
      <sheetName val="TONG_HOP_KHAU_HAO"/>
      <sheetName val="TONG_HOP_CHI_PHI"/>
      <sheetName val="DA_SAN_XUAT_TRONG_THANG"/>
      <sheetName val="THANH_TOAN_TIEN_UNG"/>
      <sheetName val="KHAU_HAO_DAY_CHUYEN_DA"/>
      <sheetName val="bang_thong_ke"/>
      <sheetName val="bang_chuan"/>
      <sheetName val="bien_&lt;200_m2"/>
      <sheetName val="bang_chuan_(2)"/>
      <sheetName val="thue_(chinh_thuc)"/>
      <sheetName val="thue_(2)"/>
      <sheetName val="bang_doi_chieu"/>
      <sheetName val="KHNH_T3-T10"/>
      <sheetName val="KHNH_T4-T10"/>
      <sheetName val="KL_khu_A"/>
      <sheetName val="T_H_d_ong"/>
      <sheetName val="Gia_Ban"/>
      <sheetName val="Gia_DSRs"/>
      <sheetName val="Gia_NTD"/>
      <sheetName val="Summary_(USD)"/>
      <sheetName val="Summary_(VND)"/>
      <sheetName val="3rd_party"/>
      <sheetName val="interco_"/>
      <sheetName val="Thuchi_"/>
      <sheetName val="THNHA_"/>
      <sheetName val="Thu_NH_T4-03"/>
      <sheetName val="THU_NH_T5-03"/>
      <sheetName val="THU_NH_T6-03"/>
      <sheetName val="THU_NH_T7-03"/>
      <sheetName val="THU_NH_T8-03"/>
      <sheetName val="THU_NH_T9-03"/>
      <sheetName val="THU_TM_T9-03"/>
      <sheetName val="THU_NH_T10_-_03"/>
      <sheetName val="17㏘ĳ⣬ĳ"/>
      <sheetName val="thanh_toan"/>
      <sheetName val="Sheet2_(2)"/>
      <sheetName val="qui_2-05"/>
      <sheetName val="qui_3-05"/>
      <sheetName val="T2-04_"/>
      <sheetName val="T4-04_"/>
      <sheetName val="T5-04__"/>
      <sheetName val="T6-04__"/>
      <sheetName val="QUY_II"/>
      <sheetName val="QUY_III"/>
      <sheetName val="QUY_IV"/>
      <sheetName val="QUY_I"/>
      <sheetName val="CA_NAM_04"/>
      <sheetName val="17㏘ĳ⣬ĳ㏸ĳ[IBASE2_XLS]21"/>
      <sheetName val="17?㏘ĳ??⣬ĳ?㏸ĳ??[IBASE2_XLS]21"/>
      <sheetName val="????[IBA"/>
      <sheetName val="17??????[IBASE2_XLS]21"/>
      <sheetName val="?????????????????????????[IBA"/>
      <sheetName val="17????????????[IBASE2_XLS]21"/>
      <sheetName val="17????"/>
      <sheetName val="T_LBD"/>
      <sheetName val="CL_BD"/>
      <sheetName val="T_L_Dien"/>
      <sheetName val="T_LSan"/>
      <sheetName val="T_LWC"/>
      <sheetName val="DSMT N8"/>
      <sheetName val="DS Sở"/>
      <sheetName val="DS N8"/>
      <sheetName val="DS Mở thầu"/>
      <sheetName val="DSnôpHSDT"/>
      <sheetName val="LO T SÔ 6 TÍN NGHIA"/>
      <sheetName val="LO THAU SO 5 HHUNG"/>
      <sheetName val="Lô số 6-N8"/>
      <sheetName val="Lô 05- N8"/>
      <sheetName val="Lo6 04- N8"/>
      <sheetName val="Lo 03- N8"/>
      <sheetName val=" Lô 02- N8"/>
      <sheetName val="Bão số 6"/>
      <sheetName val="Hóc sầm"/>
      <sheetName val="T01"/>
      <sheetName val="T02"/>
      <sheetName val="T03"/>
      <sheetName val="T04"/>
      <sheetName val="t05"/>
      <sheetName val="TONGHOP "/>
      <sheetName val="TINH THUE (2)"/>
      <sheetName val="TINH THUE"/>
      <sheetName val="TH-NOPTHUE"/>
      <sheetName val="BS-LUONG"/>
      <sheetName val="17_㏘ĳ__x0004__⣬ĳ_㏸ĳ__x0015___x000e__IBASE2.XLS_21"/>
      <sheetName val="_______________x0013_____________x000e__IBA"/>
      <sheetName val="17_____x0004_________x0015___x000e__IBASE2.XLS_21"/>
      <sheetName val="UTSBSPC1"/>
      <sheetName val="BD"/>
      <sheetName val="17_x005f_x0000__x005f_x0000__x005f_x0000__x005f_x0000__"/>
      <sheetName val="17_x005f_x0000_̃̃̃̃̃̃̃̃̃̃̃̃̃̃̃̃̃̃̃̃̃̃"/>
      <sheetName val="17???????????㏘ĳ?_x005f_x0004_??????⣬ĳ"/>
      <sheetName val="17_x005f_x0000_㏘ĳ_x005f_x0000__x005f_x0004__x0000"/>
      <sheetName val="17___________㏘ĳ__x005f_x0004_______⣬ĳ"/>
      <sheetName val="Tinh san"/>
      <sheetName val="??"/>
      <sheetName val="P&amp;L"/>
      <sheetName val="TTTram"/>
      <sheetName val="細目"/>
      <sheetName val="III.10. Road"/>
      <sheetName val="PHU LUC2"/>
      <sheetName val="lt"/>
      <sheetName val="PL1"/>
      <sheetName val="PL2"/>
      <sheetName val="PL3"/>
      <sheetName val="PL4"/>
      <sheetName val="IBASE2.XLS"/>
      <sheetName val="DM-AGC"/>
      <sheetName val="F6"/>
      <sheetName val="DM-BXD"/>
      <sheetName val="Thep"/>
      <sheetName val="6F-W3"/>
      <sheetName val="Tuan"/>
      <sheetName val="Phiếu luân chuyển"/>
      <sheetName val="IPC 0      2"/>
      <sheetName val="ngày"/>
      <sheetName val="IPC"/>
      <sheetName val="GIA TRI-AGC"/>
      <sheetName val="THKL NC"/>
      <sheetName val="GTKT NTTD"/>
      <sheetName val="XNKL"/>
      <sheetName val="SS NHÂN CÔNG"/>
      <sheetName val="KL NC"/>
      <sheetName val="GTKT"/>
      <sheetName val="KLKT"/>
      <sheetName val="THPLCN"/>
      <sheetName val="P.BAN"/>
      <sheetName val="Makekup"/>
      <sheetName val="NKC6"/>
      <sheetName val="BCNXT"/>
      <sheetName val="M+MC"/>
      <sheetName val="MHSCT"/>
      <sheetName val="summarize"/>
      <sheetName val="CT00"/>
      <sheetName val="CT01"/>
      <sheetName val="TKTK"/>
      <sheetName val="ONG"/>
      <sheetName val="TERMINAL"/>
      <sheetName val="JOINT"/>
      <sheetName val="Hồ sơ"/>
      <sheetName val="Mua"/>
      <sheetName val="월별손익Net PL전"/>
      <sheetName val="Sampling Table"/>
      <sheetName val="Total Cost"/>
      <sheetName val="NHAP VT"/>
      <sheetName val="YCP046-4"/>
      <sheetName val="PCB Assy Condition List"/>
      <sheetName val="回路組立費"/>
      <sheetName val="gngT2"/>
      <sheetName val="OT-Oct"/>
      <sheetName val="_IBASE2.XLS_TNHNoi"/>
      <sheetName val="XXXXXX_X"/>
      <sheetName val="Km282-Km_x0003__3"/>
      <sheetName val="L_gngT2"/>
      <sheetName val="__x0000__x0000_0_x0000__x0000__x0000__x0000__x0000__x0000__x0000__x0000__x0000__x0000__x0000__x0000__x0000__x0000__x0000__x001d__IBASE2.XLS"/>
      <sheetName val="_"/>
      <sheetName val="Km282-Km_3"/>
      <sheetName val="_IBASE2_XLS_TNHNoi"/>
      <sheetName val="_0_IBASE2_XLS"/>
      <sheetName val="T6-99_x0000__x0000__x0000__x0000__x0000__x0000__x0000__x0000__x0000__x0000_ _x0000__x0012__IBASE2.XLS_T"/>
      <sheetName val="_IBASE2_XLS_TNHNoi1"/>
      <sheetName val="Cong_tron_D7_"/>
      <sheetName val="_IBASE2_XLS_TNHNoi2"/>
      <sheetName val="_IBASE2.XLS뭝êm283-Km284"/>
      <sheetName val="Tþ"/>
      <sheetName val="실행비교"/>
      <sheetName val="steam table"/>
      <sheetName val="F GialԀ_x0000_"/>
      <sheetName val="MOB-MAN1"/>
      <sheetName val="C¸"/>
      <sheetName val="계실"/>
      <sheetName val="견적 집계"/>
      <sheetName val="ex-shell"/>
      <sheetName val="Piping Design Data"/>
      <sheetName val="DJ1"/>
      <sheetName val="6MONTHS"/>
      <sheetName val="ELEMENT SUM"/>
      <sheetName val="TOSHIBA-Structure"/>
      <sheetName val="pile and pile cap"/>
      <sheetName val="Tke"/>
      <sheetName val="Sheet"/>
      <sheetName val="TLG Type"/>
      <sheetName val="KABPREIS"/>
      <sheetName val="DSTP"/>
      <sheetName val="PTDM"/>
      <sheetName val="KABPREIS.XLS"/>
      <sheetName val="dg-VTu"/>
      <sheetName val="LEGEND"/>
      <sheetName val="PART_DISCOUNT"/>
      <sheetName val="FD"/>
      <sheetName val="GI"/>
      <sheetName val="EE (3)"/>
      <sheetName val="PAVEMENT"/>
      <sheetName val="TRAFFIC"/>
      <sheetName val="Abutment"/>
      <sheetName val="Thong so"/>
      <sheetName val="vatu nhan cua dlBG"/>
      <sheetName val="Danh mục"/>
      <sheetName val="khung ten TD"/>
      <sheetName val="LBControl"/>
      <sheetName val="DSGT"/>
      <sheetName val="DSNT"/>
      <sheetName val="soHD"/>
      <sheetName val="Ma Phu"/>
      <sheetName val="HD_x0000_"/>
      <sheetName val="GIA-VAT-LIEU"/>
      <sheetName val="PT MAY"/>
      <sheetName val="t? r?iDY"/>
      <sheetName val="nsu"/>
      <sheetName val="9cauTV"/>
      <sheetName val="Tien_luong_(2)"/>
      <sheetName val="DTX-NGG_XLS"/>
      <sheetName val="chenh_lech"/>
      <sheetName val="CL_Hµ_t©y"/>
      <sheetName val="CL_Bæ_tóc"/>
      <sheetName val="DT_Ph­¬ng_mai_1"/>
      <sheetName val="Ma_Phu"/>
      <sheetName val="PT_MAY"/>
      <sheetName val="TNghi?m_TB_"/>
      <sheetName val="V?t_li?u"/>
      <sheetName val="Lap_?at_?i?n"/>
      <sheetName val="TNghi?m_VL"/>
      <sheetName val="t?_r?iDY"/>
      <sheetName val="TH vat tu"/>
      <sheetName val="Bill of Qty MEP"/>
      <sheetName val="Ｎｏ.13"/>
      <sheetName val="차액보증"/>
      <sheetName val="Base M&amp;E"/>
      <sheetName val="Villa A"/>
      <sheetName val="HRG BHN"/>
      <sheetName val="전기"/>
      <sheetName val="Thuc thanh"/>
      <sheetName val="個案9411"/>
      <sheetName val="coctuatrenda"/>
      <sheetName val="Packing_type_23"/>
      <sheetName val="QDcua_TGD_(0)"/>
      <sheetName val="NKChung_"/>
      <sheetName val="setter_RIM"/>
      <sheetName val="setter_KAKI"/>
      <sheetName val="setter_KAKI__2_"/>
      <sheetName val="su2nrim__2_"/>
      <sheetName val="RENCANA_"/>
      <sheetName val="Sept_01_(2)"/>
      <sheetName val="Aug_"/>
      <sheetName val="200000000헾】"/>
      <sheetName val="INOVASI_TOTAL1"/>
      <sheetName val="FITTINGS_EXP_PRICE_LIST1"/>
      <sheetName val="Fit_Exp1"/>
      <sheetName val="San_Exp1"/>
      <sheetName val="Total_(revision)"/>
      <sheetName val="PL_2004"/>
      <sheetName val="PL_2005"/>
      <sheetName val="Page_3"/>
      <sheetName val="Page_23_(a)"/>
      <sheetName val="Tong hop CP"/>
      <sheetName val="Chi tientrano"/>
      <sheetName val="機種單價"/>
      <sheetName val="Bang luong"/>
      <sheetName val="Database"/>
      <sheetName val="Deals Losts"/>
      <sheetName val="btraR,f"/>
      <sheetName val="Parameters"/>
      <sheetName val="MAHANG"/>
      <sheetName val="PRO.OT1"/>
      <sheetName val="OB-checking"/>
      <sheetName val="NewPOS"/>
      <sheetName val="Input data"/>
      <sheetName val="Daily JI"/>
      <sheetName val="Creditor Inquiry"/>
      <sheetName val="Data-INPUT"/>
      <sheetName val="DMHH"/>
      <sheetName val="Present"/>
      <sheetName val="PARTS"/>
      <sheetName val="ThangÅ"/>
      <sheetName val="Thangø"/>
      <sheetName val="3課"/>
      <sheetName val="TT KH"/>
      <sheetName val="BB"/>
      <sheetName val="KH 08 - CT giao "/>
      <sheetName val="chi tiết khu vực"/>
      <sheetName val="Mẫu KH"/>
      <sheetName val="Tỷ lệ BH tuần CN"/>
      <sheetName val="Tỷ lệ BH - QLV"/>
      <sheetName val="Cong_ban_11yx1,2"/>
      <sheetName val="Bao_cao_DD_31_5_06_1"/>
      <sheetName val="Bao_cao_Quy_I-061"/>
      <sheetName val="Bao_cao_DD_30_6_061"/>
      <sheetName val="Bao_cao_DD_31_7_061"/>
      <sheetName val="Cong_ban_11yx1,21"/>
      <sheetName val="Tong_hop_xuat_kho_nvl15"/>
      <sheetName val="Xuat_kho15"/>
      <sheetName val="Tong_hop_so_lieu_tai_nhap_kho15"/>
      <sheetName val="tai_nhap_kho15"/>
      <sheetName val="Nhap_kho15"/>
      <sheetName val="Tong_ket_nhap_kho15"/>
      <sheetName val="Tong_ket15"/>
      <sheetName val="cac_ma_can_huy15"/>
      <sheetName val="Hang_hong15"/>
      <sheetName val="Tham_khao15"/>
      <sheetName val="hang_khong_co_packing15"/>
      <sheetName val="Bao_cao_DD_31_5_06_2"/>
      <sheetName val="Bao_cao_Quy_I-062"/>
      <sheetName val="Bao_cao_DD_30_6_062"/>
      <sheetName val="Bao_cao_DD_31_7_062"/>
      <sheetName val="Cong_ban_11yx1,22"/>
      <sheetName val="_IBASE2_XLSѝTNHNoi15"/>
      <sheetName val="_IBASE2_XLS䁝BC6tT1714"/>
      <sheetName val="_IBASE2_XLS}BHXH14"/>
      <sheetName val="_IBASE2_XLS_Tong_hop_Matduong14"/>
      <sheetName val="BTHDT_TBA_14"/>
      <sheetName val="Tong_hop_xuat_kho_nvl16"/>
      <sheetName val="Xuat_kho16"/>
      <sheetName val="Tong_hop_so_lieu_tai_nhap_kho16"/>
      <sheetName val="tai_nhap_kho16"/>
      <sheetName val="Nhap_kho16"/>
      <sheetName val="Tong_ket_nhap_kho16"/>
      <sheetName val="Tong_ket16"/>
      <sheetName val="cac_ma_can_huy16"/>
      <sheetName val="Hang_hong16"/>
      <sheetName val="Tham_khao16"/>
      <sheetName val="hang_khong_co_packing16"/>
      <sheetName val="Tuan_1_013"/>
      <sheetName val="Tuan_3_01_3"/>
      <sheetName val="Tuan_5_06_3"/>
      <sheetName val="Tuan_6_06__3"/>
      <sheetName val="Tuan_7_06_3"/>
      <sheetName val="Tuan_7_06__(2)3"/>
      <sheetName val="Tuan10,06_3"/>
      <sheetName val="Tuan11,06__3"/>
      <sheetName val="Bao_cao_DD_31_3_063"/>
      <sheetName val="Bao_cao_DD_30_4_063"/>
      <sheetName val="Bao_cao_DD_31_5_06_3"/>
      <sheetName val="Bao_cao_Quy_I-063"/>
      <sheetName val="Bao_cao_DD_30_6_063"/>
      <sheetName val="Bao_cao_DD_31_7_063"/>
      <sheetName val="Cong_ban_11yx1,23"/>
      <sheetName val="det_VP15"/>
      <sheetName val="det_hn15"/>
      <sheetName val="chi_Hieu15"/>
      <sheetName val="c_thoa15"/>
      <sheetName val="A_thanh_-_DL15"/>
      <sheetName val="A_Tuyen15"/>
      <sheetName val="A_Tien_-laphu15"/>
      <sheetName val="A_Thang-_laphu15"/>
      <sheetName val="A_Dong15"/>
      <sheetName val="27-7_NB15"/>
      <sheetName val="xn_515"/>
      <sheetName val="PKD_X2015"/>
      <sheetName val="da_giay_SG15"/>
      <sheetName val="dagiay_XK15"/>
      <sheetName val="DK_Dong_xuan15"/>
      <sheetName val="chu_Ton15"/>
      <sheetName val="minh_tri15"/>
      <sheetName val="viet_huy15"/>
      <sheetName val="thanh_ha15"/>
      <sheetName val="O_Su15"/>
      <sheetName val="A_Ha-DL15"/>
      <sheetName val="Vinh_oanh15"/>
      <sheetName val="chi_Thuy15"/>
      <sheetName val="chu_Hong15"/>
      <sheetName val="thuy-_may15"/>
      <sheetName val="vu_yen15"/>
      <sheetName val="OPERATING_HEAD15"/>
      <sheetName val="31_12_0115"/>
      <sheetName val="THU_T715"/>
      <sheetName val="CHI_T715"/>
      <sheetName val="THU_T615"/>
      <sheetName val="CHI_T615"/>
      <sheetName val="THU_T515"/>
      <sheetName val="CHI_T515"/>
      <sheetName val="THU_T415"/>
      <sheetName val="CHI_T415"/>
      <sheetName val="THU_T315"/>
      <sheetName val="CHI_T315"/>
      <sheetName val="THU_T215"/>
      <sheetName val="CHI_T215"/>
      <sheetName val="THU_T135"/>
      <sheetName val="CHI_T135"/>
      <sheetName val="CVden_ngoai_TCT_(1)18"/>
      <sheetName val="CV_den_ngoai_TCT_(2)18"/>
      <sheetName val="CV_den_ngoai_TCT_(3)18"/>
      <sheetName val="QDcua_TGD18"/>
      <sheetName val="QD_cua_HDQT18"/>
      <sheetName val="QD_cua_HDQT_(2)18"/>
      <sheetName val="CV_di_ngoai_tong18"/>
      <sheetName val="CV_di_ngoai_tong_(2)18"/>
      <sheetName val="To_trinh18"/>
      <sheetName val="Giao_nhiem_vu18"/>
      <sheetName val="QDcua_TGD_(2)18"/>
      <sheetName val="Thong_tu18"/>
      <sheetName val="CV_di_trong__tong18"/>
      <sheetName val="nghi_dinh-CP18"/>
      <sheetName val="CV_den_trong_tong18"/>
      <sheetName val="KHVt_18"/>
      <sheetName val="KHVt_XL18"/>
      <sheetName val="KHVt_XLT418"/>
      <sheetName val="T_K_H_T_T518"/>
      <sheetName val="T_K_T718"/>
      <sheetName val="TK_T618"/>
      <sheetName val="T_K_T518"/>
      <sheetName val="Bang_thong_ke_hang_ton18"/>
      <sheetName val="thong_ke_18"/>
      <sheetName val="T_KT0418"/>
      <sheetName val="lapdat_TB_18"/>
      <sheetName val="TNghiªm_TB_18"/>
      <sheetName val="VËt_liÖu18"/>
      <sheetName val="Lap_®at_®iÖn18"/>
      <sheetName val="TNghiÖm_VL18"/>
      <sheetName val="th_18"/>
      <sheetName val="tien_luong18"/>
      <sheetName val="142201-T1_18"/>
      <sheetName val="142201-T2-th_18"/>
      <sheetName val="142201-T3-th_18"/>
      <sheetName val="142201-T4-th__18"/>
      <sheetName val="Thep_be18"/>
      <sheetName val="Thep_than18"/>
      <sheetName val="Thep_xa_mu18"/>
      <sheetName val="Kluong_phu18"/>
      <sheetName val="Lan_can18"/>
      <sheetName val="Ho_lan18"/>
      <sheetName val="Coc_tieu18"/>
      <sheetName val="Bien_bao18"/>
      <sheetName val="Op_mai_27418"/>
      <sheetName val="Op_mai_27518"/>
      <sheetName val="Op_mai_27618"/>
      <sheetName val="Op_mai_27718"/>
      <sheetName val="Op_mai_27818"/>
      <sheetName val="Op_mai_27918"/>
      <sheetName val="Op_mai_28018"/>
      <sheetName val="Op_mai_28118"/>
      <sheetName val="Op_mai_28218"/>
      <sheetName val="Op_mai_28318"/>
      <sheetName val="Op_mai_28418"/>
      <sheetName val="Op_mai18"/>
      <sheetName val="Km274_-_Km27518"/>
      <sheetName val="Km275_-_Km27618"/>
      <sheetName val="Km276_-_Km27718"/>
      <sheetName val="Km277_-_Km278_18"/>
      <sheetName val="Km278_-_Km27918"/>
      <sheetName val="Km279_-_Km28018"/>
      <sheetName val="Km280_-_Km28118"/>
      <sheetName val="Km281_-_Km28218"/>
      <sheetName val="Km282_-_Km28318"/>
      <sheetName val="Km283_-_Km28418"/>
      <sheetName val="Km284_-_Km28518"/>
      <sheetName val="Tong_hop_Matduong18"/>
      <sheetName val="Cong_D7518"/>
      <sheetName val="Cong_D10018"/>
      <sheetName val="Cong_D15018"/>
      <sheetName val="Cong_2D15018"/>
      <sheetName val="Cong_ban_0,7x0,718"/>
      <sheetName val="Cong_ban_0,8x0,818"/>
      <sheetName val="Cong_ban_1x118"/>
      <sheetName val="Cong_ban_1x1,218"/>
      <sheetName val="Cong_ban_1,5x1,518"/>
      <sheetName val="Cong_ban_2x1,518"/>
      <sheetName val="Cong_ban_2x218"/>
      <sheetName val="Tong_hop18"/>
      <sheetName val="Tong_hop_(2)18"/>
      <sheetName val="Cong_cu18"/>
      <sheetName val="Cot_thep18"/>
      <sheetName val="Cong_tron_D7518"/>
      <sheetName val="Cong_tron_D10018"/>
      <sheetName val="Cong_tron_D15018"/>
      <sheetName val="Cong_tron_2D15018"/>
      <sheetName val="Cong_ban_1,0x1,018"/>
      <sheetName val="Cong_ban_1,0x1,218"/>
      <sheetName val="Cong_hop_1,5x1,518"/>
      <sheetName val="Cong_hop_2,0x1,518"/>
      <sheetName val="Cong_hop_2,0x2,018"/>
      <sheetName val="TK_11218"/>
      <sheetName val="TK_13118"/>
      <sheetName val="TK_14118"/>
      <sheetName val="TK_15318"/>
      <sheetName val="TK_21118"/>
      <sheetName val="TK_24218"/>
      <sheetName val="TK_33418"/>
      <sheetName val="TK_51118"/>
      <sheetName val="TK_51518"/>
      <sheetName val="TK_91118"/>
      <sheetName val="KQKD02-2_(2)18"/>
      <sheetName val="KQKD-2_(2)18"/>
      <sheetName val="KQKD_thu200418"/>
      <sheetName val="_t518"/>
      <sheetName val="t_418"/>
      <sheetName val="_t3_18"/>
      <sheetName val="_TH33118"/>
      <sheetName val="_Minh_ha18"/>
      <sheetName val="_Ha_Tay18"/>
      <sheetName val="_Vinhphuc18"/>
      <sheetName val="_Nbinh18"/>
      <sheetName val="_QVinh18"/>
      <sheetName val="_TW118"/>
      <sheetName val="DOANH_SO18"/>
      <sheetName val="BD-SINH_VIEN18"/>
      <sheetName val="VtuHaTheSauTBABenThuy1_(2)18"/>
      <sheetName val="Song_trai18"/>
      <sheetName val="Dinh+ha_nha18"/>
      <sheetName val="NG_k18"/>
      <sheetName val="T_so_thay_doi18"/>
      <sheetName val="b_THchitietDZCT18"/>
      <sheetName val="b_THchitietTBA18"/>
      <sheetName val="Khao_sat18"/>
      <sheetName val="TT_khao_sat18"/>
      <sheetName val="thkl_(2)18"/>
      <sheetName val="long_tec18"/>
      <sheetName val="phan_tich_DG18"/>
      <sheetName val="gia_vat_lieu18"/>
      <sheetName val="gia_xe_may18"/>
      <sheetName val="gia_nhan_cong18"/>
      <sheetName val="CDSL_(2)18"/>
      <sheetName val="F_ThanhTri18"/>
      <sheetName val="F_Gialam18"/>
      <sheetName val="TH_dam18"/>
      <sheetName val="SX_dam18"/>
      <sheetName val="LD_dam18"/>
      <sheetName val="Bang_gia_VL18"/>
      <sheetName val="Gia_NC18"/>
      <sheetName val="Gia_may18"/>
      <sheetName val="Trich_Ngang18"/>
      <sheetName val="Danh_sach_Rieng18"/>
      <sheetName val="Dia_Diem_Thuc_Tap18"/>
      <sheetName val="De_Tai_Thuc_Tap18"/>
      <sheetName val="Dancau-Q_Ninh18"/>
      <sheetName val="BaTrieu-L_son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HHVt_18"/>
      <sheetName val="Tay_ninh18"/>
      <sheetName val="A_Duc18"/>
      <sheetName val="giai_thich18"/>
      <sheetName val="DT_-_Ro18"/>
      <sheetName val="TH_-_Ro_18"/>
      <sheetName val="GDT_-_Ro18"/>
      <sheetName val="DT_-_TB18"/>
      <sheetName val="TH_-_TB18"/>
      <sheetName val="GDT_-_TB18"/>
      <sheetName val="DT_-_NT18"/>
      <sheetName val="TH_-_NT18"/>
      <sheetName val="GDT_-_NT18"/>
      <sheetName val="SCT_Cong_trinh18"/>
      <sheetName val="06-2003_(2)18"/>
      <sheetName val="CDPS_6tc18"/>
      <sheetName val="SCT_Nha_thau18"/>
      <sheetName val="socai2003_(6tc)dp18"/>
      <sheetName val="socai2003_(6tc)18"/>
      <sheetName val="CDPS_6tc_(2)18"/>
      <sheetName val="TH_du_toan_18"/>
      <sheetName val="Du_toan_18"/>
      <sheetName val="C_Tinh18"/>
      <sheetName val="CT_0317"/>
      <sheetName val="TH_0317"/>
      <sheetName val="Don_gia_CPM18"/>
      <sheetName val="Tong_Thieu_HD_cac_CT-200118"/>
      <sheetName val="VL_thieu_HD_-_200118"/>
      <sheetName val="Tong_thieu_HD_cac_CT_-_200218"/>
      <sheetName val="Lan_trai18"/>
      <sheetName val="Van_chuyen18"/>
      <sheetName val="HDong_VC18"/>
      <sheetName val="ThieuHD_nam_200118"/>
      <sheetName val="Bang_TH18"/>
      <sheetName val="Tong_Chinh18"/>
      <sheetName val="So_sanh18"/>
      <sheetName val="Xaylap_18"/>
      <sheetName val="Nhan_cong18"/>
      <sheetName val="_KQTH_quy_hoach_13517"/>
      <sheetName val="Bao_cao_KQTH_quy_hoach_13517"/>
      <sheetName val="Co~g_hop_1,5x1,518"/>
      <sheetName val="Tong_hop_xuat_kho_nvl17"/>
      <sheetName val="Xuat_kho17"/>
      <sheetName val="Tong_hop_so_lieu_tai_nhap_kho17"/>
      <sheetName val="tai_nhap_kho17"/>
      <sheetName val="Nhap_kho17"/>
      <sheetName val="Tong_ket_nhap_kho17"/>
      <sheetName val="Tong_ket17"/>
      <sheetName val="cac_ma_can_huy17"/>
      <sheetName val="Hang_hong17"/>
      <sheetName val="Tham_khao17"/>
      <sheetName val="hang_khong_co_packing17"/>
      <sheetName val="GIA_NUOC18"/>
      <sheetName val="GIA_DIEN_THOAI18"/>
      <sheetName val="GIA_DIEN18"/>
      <sheetName val="chiet_tinh_XD18"/>
      <sheetName val="Triet_T18"/>
      <sheetName val="Phan_tich_gia18"/>
      <sheetName val="pHAN_CONG18"/>
      <sheetName val="GIA_XD18"/>
      <sheetName val="Coc_618"/>
      <sheetName val="Deo_nai18"/>
      <sheetName val="CKD_than18"/>
      <sheetName val="CTT_Thong_nhat18"/>
      <sheetName val="CTT_Nui_beo18"/>
      <sheetName val="CTT_cao_son18"/>
      <sheetName val="CTT_Khe_cham18"/>
      <sheetName val="XNxlva_sxthanKCII18"/>
      <sheetName val="Cam_Y_ut_KC18"/>
      <sheetName val="CTxay_lap_mo_CP18"/>
      <sheetName val="CTdo_luong_GDSP18"/>
      <sheetName val="Dong_bac18"/>
      <sheetName val="Cac_cang_UT_mua_than_Dong_bac18"/>
      <sheetName val="cua_hang_vtu18"/>
      <sheetName val="Khach_hang_le_18"/>
      <sheetName val="nhat_ky_518"/>
      <sheetName val="cac_cong_ty_van_tai18"/>
      <sheetName val="[IBASE2_XLSѝTNHNoi18"/>
      <sheetName val="Thang_417"/>
      <sheetName val="BC_TH_CK_(2)18"/>
      <sheetName val="BC_TH_CK18"/>
      <sheetName val="BC6tT19_food18"/>
      <sheetName val="BC6tT18_-_Food18"/>
      <sheetName val="BCCK_418"/>
      <sheetName val="BCFood-_T1618"/>
      <sheetName val="BCFood-_T1518"/>
      <sheetName val="BCFood-_T1418"/>
      <sheetName val="BCFood-_T1318"/>
      <sheetName val="TH_CK218"/>
      <sheetName val="BC6tT52_(3)18"/>
      <sheetName val="BC6tT52_(2)18"/>
      <sheetName val="TCK_1218"/>
      <sheetName val="Tong_CK18"/>
      <sheetName val="T03_-_0318"/>
      <sheetName val="THL_T0318"/>
      <sheetName val="TTBC_T0318"/>
      <sheetName val="Luong_noi_Bo_-_T318"/>
      <sheetName val="Tong_hop_-_T318"/>
      <sheetName val="Thuong_Quy_318"/>
      <sheetName val="Phu_cap_trach_nhiem18"/>
      <sheetName val="Tuan_1_014"/>
      <sheetName val="Tuan_3_01_4"/>
      <sheetName val="Tuan_5_06_4"/>
      <sheetName val="Tuan_6_06__4"/>
      <sheetName val="Tuan_7_06_4"/>
      <sheetName val="Tuan_7_06__(2)4"/>
      <sheetName val="Tuan10,06_4"/>
      <sheetName val="Tuan11,06__4"/>
      <sheetName val="Bao_cao_DD_31_3_064"/>
      <sheetName val="Bao_cao_DD_30_4_064"/>
      <sheetName val="Bao_cao_DD_31_5_06_4"/>
      <sheetName val="Bao_cao_Quy_I-064"/>
      <sheetName val="Bao_cao_DD_30_6_064"/>
      <sheetName val="Bao_cao_DD_31_7_064"/>
      <sheetName val="Cong_ban_11yx1,24"/>
      <sheetName val="det_VP16"/>
      <sheetName val="det_hn16"/>
      <sheetName val="chi_Hieu16"/>
      <sheetName val="c_thoa16"/>
      <sheetName val="A_thanh_-_DL16"/>
      <sheetName val="A_Tuyen16"/>
      <sheetName val="A_Tien_-laphu16"/>
      <sheetName val="A_Thang-_laphu16"/>
      <sheetName val="A_Dong16"/>
      <sheetName val="27-7_NB16"/>
      <sheetName val="xn_516"/>
      <sheetName val="PKD_X2016"/>
      <sheetName val="da_giay_SG16"/>
      <sheetName val="dagiay_XK16"/>
      <sheetName val="DK_Dong_xuan16"/>
      <sheetName val="chu_Ton16"/>
      <sheetName val="minh_tri16"/>
      <sheetName val="viet_huy16"/>
      <sheetName val="thanh_ha16"/>
      <sheetName val="O_Su16"/>
      <sheetName val="A_Ha-DL16"/>
      <sheetName val="Vinh_oanh16"/>
      <sheetName val="chi_Thuy16"/>
      <sheetName val="chu_Hong16"/>
      <sheetName val="thuy-_may16"/>
      <sheetName val="vu_yen16"/>
      <sheetName val="Cong_hop_2,0ࡸ2,016"/>
      <sheetName val="OPERATING_HEAD16"/>
      <sheetName val="31_12_0116"/>
      <sheetName val="Sat_tron16"/>
      <sheetName val="THU_T716"/>
      <sheetName val="CHI_T716"/>
      <sheetName val="THU_T616"/>
      <sheetName val="CHI_T616"/>
      <sheetName val="THU_T516"/>
      <sheetName val="CHI_T516"/>
      <sheetName val="THU_T416"/>
      <sheetName val="CHI_T416"/>
      <sheetName val="THU_T316"/>
      <sheetName val="CHI_T316"/>
      <sheetName val="THU_T216"/>
      <sheetName val="CHI_T216"/>
      <sheetName val="THU_T136"/>
      <sheetName val="CHI_T136"/>
      <sheetName val="CVden_ngoai_TCT_(1)19"/>
      <sheetName val="CV_den_ngoai_TCT_(2)19"/>
      <sheetName val="CV_den_ngoai_TCT_(3)19"/>
      <sheetName val="QDcua_TGD19"/>
      <sheetName val="QD_cua_HDQT19"/>
      <sheetName val="QD_cua_HDQT_(2)19"/>
      <sheetName val="CV_di_ngoai_tong19"/>
      <sheetName val="CV_di_ngoai_tong_(2)19"/>
      <sheetName val="To_trinh19"/>
      <sheetName val="Giao_nhiem_vu19"/>
      <sheetName val="QDcua_TGD_(2)19"/>
      <sheetName val="Thong_tu19"/>
      <sheetName val="CV_di_trong__tong19"/>
      <sheetName val="nghi_dinh-CP19"/>
      <sheetName val="CV_den_trong_tong19"/>
      <sheetName val="KHVt_19"/>
      <sheetName val="KHVt_XL19"/>
      <sheetName val="KHVt_XLT419"/>
      <sheetName val="T_K_H_T_T519"/>
      <sheetName val="T_K_T719"/>
      <sheetName val="TK_T619"/>
      <sheetName val="T_K_T519"/>
      <sheetName val="Bang_thong_ke_hang_ton19"/>
      <sheetName val="thong_ke_19"/>
      <sheetName val="T_KT0419"/>
      <sheetName val="lapdat_TB_19"/>
      <sheetName val="TNghiªm_TB_19"/>
      <sheetName val="VËt_liÖu19"/>
      <sheetName val="Lap_®at_®iÖn19"/>
      <sheetName val="TNghiÖm_VL19"/>
      <sheetName val="th_19"/>
      <sheetName val="tien_luong19"/>
      <sheetName val="142201-T1_19"/>
      <sheetName val="142201-T2-th_19"/>
      <sheetName val="142201-T3-th_19"/>
      <sheetName val="142201-T4-th__19"/>
      <sheetName val="Thep_be19"/>
      <sheetName val="Thep_than19"/>
      <sheetName val="Thep_xa_mu19"/>
      <sheetName val="Kluong_phu19"/>
      <sheetName val="Lan_can19"/>
      <sheetName val="Ho_lan19"/>
      <sheetName val="Coc_tieu19"/>
      <sheetName val="Bien_bao19"/>
      <sheetName val="Op_mai_27419"/>
      <sheetName val="Op_mai_27519"/>
      <sheetName val="Op_mai_27619"/>
      <sheetName val="Op_mai_27719"/>
      <sheetName val="Op_mai_27819"/>
      <sheetName val="Op_mai_27919"/>
      <sheetName val="Op_mai_28019"/>
      <sheetName val="Op_mai_28119"/>
      <sheetName val="Op_mai_28219"/>
      <sheetName val="Op_mai_28319"/>
      <sheetName val="Op_mai_28419"/>
      <sheetName val="Op_mai19"/>
      <sheetName val="Km274_-_Km27519"/>
      <sheetName val="Km275_-_Km27619"/>
      <sheetName val="Km276_-_Km27719"/>
      <sheetName val="Km277_-_Km278_19"/>
      <sheetName val="Km278_-_Km27919"/>
      <sheetName val="Km279_-_Km28019"/>
      <sheetName val="Km280_-_Km28119"/>
      <sheetName val="Km281_-_Km28219"/>
      <sheetName val="Km282_-_Km28319"/>
      <sheetName val="Km283_-_Km28419"/>
      <sheetName val="Km284_-_Km28519"/>
      <sheetName val="Tong_hop_Matduong19"/>
      <sheetName val="Cong_D7519"/>
      <sheetName val="Cong_D10019"/>
      <sheetName val="Cong_D15019"/>
      <sheetName val="Cong_2D15019"/>
      <sheetName val="Cong_ban_0,7x0,719"/>
      <sheetName val="Cong_ban_0,8x0,819"/>
      <sheetName val="Cong_ban_1x119"/>
      <sheetName val="Cong_ban_1x1,219"/>
      <sheetName val="Cong_ban_1,5x1,519"/>
      <sheetName val="Cong_ban_2x1,519"/>
      <sheetName val="Cong_ban_2x219"/>
      <sheetName val="Tong_hop19"/>
      <sheetName val="Tong_hop_(2)19"/>
      <sheetName val="Cong_cu19"/>
      <sheetName val="Cot_thep19"/>
      <sheetName val="Cong_tron_D7519"/>
      <sheetName val="Cong_tron_D10019"/>
      <sheetName val="Cong_tron_D15019"/>
      <sheetName val="Cong_tron_2D15019"/>
      <sheetName val="Cong_ban_1,0x1,019"/>
      <sheetName val="Cong_ban_1,0x1,219"/>
      <sheetName val="Cong_hop_1,5x1,519"/>
      <sheetName val="Cong_hop_2,0x1,519"/>
      <sheetName val="Cong_hop_2,0x2,019"/>
      <sheetName val="TK_11219"/>
      <sheetName val="TK_13119"/>
      <sheetName val="TK_14119"/>
      <sheetName val="TK_15319"/>
      <sheetName val="TK_21119"/>
      <sheetName val="TK_24219"/>
      <sheetName val="TK_33419"/>
      <sheetName val="TK_51119"/>
      <sheetName val="TK_51519"/>
      <sheetName val="TK_91119"/>
      <sheetName val="KQKD02-2_(2)19"/>
      <sheetName val="KQKD-2_(2)19"/>
      <sheetName val="KQKD_thu200419"/>
      <sheetName val="_t519"/>
      <sheetName val="t_419"/>
      <sheetName val="_t3_19"/>
      <sheetName val="_TH33119"/>
      <sheetName val="_Minh_ha19"/>
      <sheetName val="_Ha_Tay19"/>
      <sheetName val="_Vinhphuc19"/>
      <sheetName val="_Nbinh19"/>
      <sheetName val="_QVinh19"/>
      <sheetName val="_TW119"/>
      <sheetName val="DOANH_SO19"/>
      <sheetName val="BD-SINH_VIEN19"/>
      <sheetName val="VtuHaTheSauTBABenThuy1_(2)19"/>
      <sheetName val="Song_trai19"/>
      <sheetName val="Dinh+ha_nha19"/>
      <sheetName val="NG_k19"/>
      <sheetName val="T_so_thay_doi19"/>
      <sheetName val="b_THchitietDZCT19"/>
      <sheetName val="b_THchitietTBA19"/>
      <sheetName val="Khao_sat19"/>
      <sheetName val="TT_khao_sat19"/>
      <sheetName val="thkl_(2)19"/>
      <sheetName val="long_tec19"/>
      <sheetName val="phan_tich_DG19"/>
      <sheetName val="gia_vat_lieu19"/>
      <sheetName val="gia_xe_may19"/>
      <sheetName val="gia_nhan_cong19"/>
      <sheetName val="CDSL_(2)19"/>
      <sheetName val="F_ThanhTri19"/>
      <sheetName val="F_Gialam19"/>
      <sheetName val="TH_dam19"/>
      <sheetName val="SX_dam19"/>
      <sheetName val="LD_dam19"/>
      <sheetName val="Bang_gia_VL19"/>
      <sheetName val="Gia_NC19"/>
      <sheetName val="Gia_may19"/>
      <sheetName val="Trich_Ngang19"/>
      <sheetName val="Danh_sach_Rieng19"/>
      <sheetName val="Dia_Diem_Thuc_Tap19"/>
      <sheetName val="De_Tai_Thuc_Tap19"/>
      <sheetName val="Dancau-Q_Ninh19"/>
      <sheetName val="BaTrieu-L_son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HHVt_19"/>
      <sheetName val="Tay_ninh19"/>
      <sheetName val="A_Duc19"/>
      <sheetName val="giai_thich19"/>
      <sheetName val="DT_-_Ro19"/>
      <sheetName val="TH_-_Ro_19"/>
      <sheetName val="GDT_-_Ro19"/>
      <sheetName val="DT_-_TB19"/>
      <sheetName val="TH_-_TB19"/>
      <sheetName val="GDT_-_TB19"/>
      <sheetName val="DT_-_NT19"/>
      <sheetName val="TH_-_NT19"/>
      <sheetName val="GDT_-_NT19"/>
      <sheetName val="SCT_Cong_trinh19"/>
      <sheetName val="06-2003_(2)19"/>
      <sheetName val="CDPS_6tc19"/>
      <sheetName val="SCT_Nha_thau19"/>
      <sheetName val="socai2003_(6tc)dp19"/>
      <sheetName val="socai2003_(6tc)19"/>
      <sheetName val="CDPS_6tc_(2)19"/>
      <sheetName val="TH_du_toan_19"/>
      <sheetName val="Du_toan_19"/>
      <sheetName val="C_Tinh19"/>
      <sheetName val="CT_0318"/>
      <sheetName val="TH_0318"/>
      <sheetName val="Don_gia_CPM19"/>
      <sheetName val="Tong_Thieu_HD_cac_CT-200119"/>
      <sheetName val="VL_thieu_HD_-_200119"/>
      <sheetName val="Tong_thieu_HD_cac_CT_-_200219"/>
      <sheetName val="Lan_trai19"/>
      <sheetName val="Van_chuyen19"/>
      <sheetName val="HDong_VC19"/>
      <sheetName val="ThieuHD_nam_200119"/>
      <sheetName val="Bang_TH19"/>
      <sheetName val="Tong_Chinh19"/>
      <sheetName val="So_sanh19"/>
      <sheetName val="Xaylap_19"/>
      <sheetName val="Nhan_cong19"/>
      <sheetName val="_KQTH_quy_hoach_13518"/>
      <sheetName val="Bao_cao_KQTH_quy_hoach_13518"/>
      <sheetName val="Co~g_hop_1,5x1,519"/>
      <sheetName val="Tong_hop_xuat_kho_nvl18"/>
      <sheetName val="Xuat_kho18"/>
      <sheetName val="Tong_hop_so_lieu_tai_nhap_kho18"/>
      <sheetName val="tai_nhap_kho18"/>
      <sheetName val="Nhap_kho18"/>
      <sheetName val="Tong_ket_nhap_kho18"/>
      <sheetName val="Tong_ket18"/>
      <sheetName val="cac_ma_can_huy18"/>
      <sheetName val="Hang_hong18"/>
      <sheetName val="Tham_khao18"/>
      <sheetName val="hang_khong_co_packing18"/>
      <sheetName val="GIA_NUOC19"/>
      <sheetName val="GIA_DIEN_THOAI19"/>
      <sheetName val="GIA_DIEN19"/>
      <sheetName val="chiet_tinh_XD19"/>
      <sheetName val="Triet_T19"/>
      <sheetName val="Phan_tich_gia19"/>
      <sheetName val="pHAN_CONG19"/>
      <sheetName val="GIA_XD19"/>
      <sheetName val="Coc_619"/>
      <sheetName val="Deo_nai19"/>
      <sheetName val="CKD_than19"/>
      <sheetName val="CTT_Thong_nhat19"/>
      <sheetName val="CTT_Nui_beo19"/>
      <sheetName val="CTT_cao_son19"/>
      <sheetName val="CTT_Khe_cham19"/>
      <sheetName val="XNxlva_sxthanKCII19"/>
      <sheetName val="Cam_Y_ut_KC19"/>
      <sheetName val="CTxay_lap_mo_CP19"/>
      <sheetName val="CTdo_luong_GDSP19"/>
      <sheetName val="Dong_bac19"/>
      <sheetName val="Cac_cang_UT_mua_than_Dong_bac19"/>
      <sheetName val="cua_hang_vtu19"/>
      <sheetName val="Khach_hang_le_19"/>
      <sheetName val="nhat_ky_519"/>
      <sheetName val="cac_cong_ty_van_tai19"/>
      <sheetName val="[IBASE2_XLSѝTNHNoi19"/>
      <sheetName val="Thang_418"/>
      <sheetName val="BC_TH_CK_(2)19"/>
      <sheetName val="BC_TH_CK19"/>
      <sheetName val="BC6tT19_food19"/>
      <sheetName val="BC6tT18_-_Food19"/>
      <sheetName val="BCCK_419"/>
      <sheetName val="BCFood-_T1619"/>
      <sheetName val="BCFood-_T1519"/>
      <sheetName val="BCFood-_T1419"/>
      <sheetName val="BCFood-_T1319"/>
      <sheetName val="TH_CK219"/>
      <sheetName val="BC6tT52_(3)19"/>
      <sheetName val="BC6tT52_(2)19"/>
      <sheetName val="TCK_1219"/>
      <sheetName val="Tong_CK19"/>
      <sheetName val="T03_-_0319"/>
      <sheetName val="THL_T0319"/>
      <sheetName val="TTBC_T0319"/>
      <sheetName val="Luong_noi_Bo_-_T319"/>
      <sheetName val="Tong_hop_-_T319"/>
      <sheetName val="Thuong_Quy_319"/>
      <sheetName val="Phu_cap_trach_nhiem19"/>
      <sheetName val="Co_quan_TCT18"/>
      <sheetName val="BOT_(PA_chon)18"/>
      <sheetName val="Yaly_&amp;_Ri_Ninh18"/>
      <sheetName val="Thuy_dien_Na_Loi18"/>
      <sheetName val="bang_so_sanh_tong_hop18"/>
      <sheetName val="bang_so_sanh_tong_hop_(ty_le)18"/>
      <sheetName val="thu_nhap_binh_quan_(2)18"/>
      <sheetName val="dang_huong18"/>
      <sheetName val="phuong_an_118"/>
      <sheetName val="phuong_an_1_(2)18"/>
      <sheetName val="phuong_an218"/>
      <sheetName val="tong_hop_BQ18"/>
      <sheetName val="tong_hop_BQ-118"/>
      <sheetName val="phuong_an_chon18"/>
      <sheetName val="bang_so_sanh_tong_hop_(_PA_ch17"/>
      <sheetName val="dang_ap_dung17"/>
      <sheetName val="bang_tong_hop_(dang_huong)17"/>
      <sheetName val="THT_nam_0417"/>
      <sheetName val="CV_di_trong__dong18"/>
      <sheetName val="ql_(2)17"/>
      <sheetName val="Heso_3-2004_(3)17"/>
      <sheetName val="Luong_(2)17"/>
      <sheetName val="heso_T317"/>
      <sheetName val="heso_T417"/>
      <sheetName val="heso_T517"/>
      <sheetName val="Heso_T617"/>
      <sheetName val="Heso_T717"/>
      <sheetName val="Heso_T817"/>
      <sheetName val="Heso_T917"/>
      <sheetName val="Heso_2-200417"/>
      <sheetName val="Heso_3-200417"/>
      <sheetName val="Heso_3-2004_(2)17"/>
      <sheetName val="tô_rôiDY17"/>
      <sheetName val="Nhap_lieu18"/>
      <sheetName val="Tien_dien17"/>
      <sheetName val="Thue_GTGT17"/>
      <sheetName val="bcth_05-0417"/>
      <sheetName val="baocao_05-0417"/>
      <sheetName val="nhan_su17"/>
      <sheetName val="luong_cty17"/>
      <sheetName val="TK__TK17"/>
      <sheetName val="THANG7_17"/>
      <sheetName val="THANG_1117"/>
      <sheetName val="THANG_1217"/>
      <sheetName val="Tuan_1_015"/>
      <sheetName val="Tuan_3_01_5"/>
      <sheetName val="Tuan_5_06_5"/>
      <sheetName val="Tuan_6_06__5"/>
      <sheetName val="Tuan_7_06_5"/>
      <sheetName val="Tuan_7_06__(2)5"/>
      <sheetName val="Tuan10,06_5"/>
      <sheetName val="Tuan11,06__5"/>
      <sheetName val="Bao_cao_DD_31_3_065"/>
      <sheetName val="Bao_cao_DD_30_4_065"/>
      <sheetName val="Bao_cao_DD_31_5_06_5"/>
      <sheetName val="Bao_cao_Quy_I-065"/>
      <sheetName val="Bao_cao_DD_30_6_065"/>
      <sheetName val="Bao_cao_DD_31_7_065"/>
      <sheetName val="Cong_ban_11yx1,25"/>
      <sheetName val="Luu_goc17"/>
      <sheetName val="km22+93_86-km22+121_8617"/>
      <sheetName val="km22+177_14-km22+205_6417"/>
      <sheetName val="Bang_20-2517"/>
      <sheetName val="km22+267_96-km22+283_9617"/>
      <sheetName val="km22+304_31-km22+344_3117"/>
      <sheetName val="km22+460_92-km22+614_5717"/>
      <sheetName val="km22+671_78-km22+713_3217"/>
      <sheetName val="Dinh_ha_nha17"/>
      <sheetName val="_tuanM17"/>
      <sheetName val="[IBASE2_XLS_Tong_hop_Matduong17"/>
      <sheetName val="THU_T1217"/>
      <sheetName val="CHI_T1217"/>
      <sheetName val="THU_T1117"/>
      <sheetName val="CHI_T1117"/>
      <sheetName val="THU_T1017"/>
      <sheetName val="CHI_T1017"/>
      <sheetName val="THU_T917"/>
      <sheetName val="CHI_T917"/>
      <sheetName val="THU_T817"/>
      <sheetName val="CHI_T817"/>
      <sheetName val="BC§_200117"/>
      <sheetName val="BBC§_200217"/>
      <sheetName val="TSC§_200117"/>
      <sheetName val="TSc®_200217"/>
      <sheetName val="BaTrieu-L_con17"/>
      <sheetName val="EDT_-_Ro17"/>
      <sheetName val="KHVô_XL17"/>
      <sheetName val="TD_khao_sat17"/>
      <sheetName val="chi_phi_cap_tien17"/>
      <sheetName val="[IBASE2_XLS}BHXH17"/>
      <sheetName val="chuong_phu17"/>
      <sheetName val="phuong_aL_117"/>
      <sheetName val="[IBASE2_XLS䁝BC6tT1717"/>
      <sheetName val="Khac_DP17"/>
      <sheetName val="Khoi_than_17"/>
      <sheetName val="De_Tai_Vhuc_Tap17"/>
      <sheetName val="02_117"/>
      <sheetName val="2_117"/>
      <sheetName val="2_317"/>
      <sheetName val="02_317"/>
      <sheetName val="B_0117"/>
      <sheetName val="B_0317"/>
      <sheetName val="D_1317"/>
      <sheetName val="det_VP17"/>
      <sheetName val="det_hn17"/>
      <sheetName val="chi_Hieu17"/>
      <sheetName val="c_thoa17"/>
      <sheetName val="A_thanh_-_DL17"/>
      <sheetName val="A_Tuyen17"/>
      <sheetName val="A_Tien_-laphu17"/>
      <sheetName val="A_Thang-_laphu17"/>
      <sheetName val="A_Dong17"/>
      <sheetName val="27-7_NB17"/>
      <sheetName val="xn_517"/>
      <sheetName val="PKD_X2017"/>
      <sheetName val="da_giay_SG17"/>
      <sheetName val="dagiay_XK17"/>
      <sheetName val="DK_Dong_xuan17"/>
      <sheetName val="chu_Ton17"/>
      <sheetName val="minh_tri17"/>
      <sheetName val="viet_huy17"/>
      <sheetName val="thanh_ha17"/>
      <sheetName val="O_Su17"/>
      <sheetName val="A_Ha-DL17"/>
      <sheetName val="Vinh_oanh17"/>
      <sheetName val="chi_Thuy17"/>
      <sheetName val="chu_Hong17"/>
      <sheetName val="thuy-_may17"/>
      <sheetName val="vu_yen17"/>
      <sheetName val="[IBASE2_XLS?TNHNoi17"/>
      <sheetName val="HD_CTrinh117"/>
      <sheetName val="HD_benA17"/>
      <sheetName val="Theodoi_HD17"/>
      <sheetName val="Theodoi_HD_(2)17"/>
      <sheetName val="_GT_CPhi_tung_dot17"/>
      <sheetName val="Cong_hop_2,0ࡸ2,017"/>
      <sheetName val="OPERATING_HEAD17"/>
      <sheetName val="31_12_0117"/>
      <sheetName val="Sat_tron17"/>
      <sheetName val="Bang_can_doi_17"/>
      <sheetName val="Tinh_hinh_cat_lang17"/>
      <sheetName val="Tinh_hinh_SX_phu17"/>
      <sheetName val="Tinh_hinh_do_xop17"/>
      <sheetName val="THU_T717"/>
      <sheetName val="CHI_T717"/>
      <sheetName val="THU_T617"/>
      <sheetName val="CHI_T617"/>
      <sheetName val="THU_T517"/>
      <sheetName val="CHI_T517"/>
      <sheetName val="THU_T417"/>
      <sheetName val="CHI_T417"/>
      <sheetName val="THU_T317"/>
      <sheetName val="CHI_T317"/>
      <sheetName val="THU_T217"/>
      <sheetName val="CHI_T217"/>
      <sheetName val="THU_T137"/>
      <sheetName val="CHI_T137"/>
      <sheetName val="_IBASE2_XLSѝTNHNoi17"/>
      <sheetName val="_IBASE2_XLS䁝BC6tT1716"/>
      <sheetName val="_IBASE2_XLS}BHXH16"/>
      <sheetName val="_IBASE2_XLS_Tong_hop_Matduong16"/>
      <sheetName val="BTHDT_TBA_16"/>
      <sheetName val="(9_30)_IP16"/>
      <sheetName val="_IBASE2_XLSѝTNHNoi16"/>
      <sheetName val="_IBASE2_XLS䁝BC6tT1715"/>
      <sheetName val="_IBASE2_XLS}BHXH15"/>
      <sheetName val="_IBASE2_XLS_Tong_hop_Matduong15"/>
      <sheetName val="BTHDT_TBA_15"/>
      <sheetName val="_IBASE2_XLSѝTNHNoi18"/>
      <sheetName val="_IBASE2_XLS䁝BC6tT1717"/>
      <sheetName val="_IBASE2_XLS}BHXH17"/>
      <sheetName val="_IBASE2_XLS_Tong_hop_Matduong17"/>
      <sheetName val="BTHDT_TBA_17"/>
      <sheetName val="(9_30)_IP17"/>
      <sheetName val="CVden_ngoai_TCT_(1)20"/>
      <sheetName val="CV_den_ngoai_TCT_(2)20"/>
      <sheetName val="CV_den_ngoai_TCT_(3)20"/>
      <sheetName val="QDcua_TGD20"/>
      <sheetName val="QD_cua_HDQT20"/>
      <sheetName val="QD_cua_HDQT_(2)20"/>
      <sheetName val="CV_di_ngoai_tong20"/>
      <sheetName val="CV_di_ngoai_tong_(2)20"/>
      <sheetName val="To_trinh20"/>
      <sheetName val="Giao_nhiem_vu20"/>
      <sheetName val="QDcua_TGD_(2)20"/>
      <sheetName val="Thong_tu20"/>
      <sheetName val="CV_di_trong__tong20"/>
      <sheetName val="nghi_dinh-CP20"/>
      <sheetName val="CV_den_trong_tong20"/>
      <sheetName val="KHVt_20"/>
      <sheetName val="KHVt_XL20"/>
      <sheetName val="KHVt_XLT420"/>
      <sheetName val="T_K_H_T_T520"/>
      <sheetName val="T_K_T720"/>
      <sheetName val="TK_T620"/>
      <sheetName val="T_K_T520"/>
      <sheetName val="Bang_thong_ke_hang_ton20"/>
      <sheetName val="thong_ke_20"/>
      <sheetName val="T_KT0420"/>
      <sheetName val="lapdat_TB_20"/>
      <sheetName val="TNghiªm_TB_20"/>
      <sheetName val="VËt_liÖu20"/>
      <sheetName val="Lap_®at_®iÖn20"/>
      <sheetName val="TNghiÖm_VL20"/>
      <sheetName val="th_20"/>
      <sheetName val="tien_luong20"/>
      <sheetName val="142201-T1_20"/>
      <sheetName val="142201-T2-th_20"/>
      <sheetName val="142201-T3-th_20"/>
      <sheetName val="142201-T4-th__20"/>
      <sheetName val="Thep_be20"/>
      <sheetName val="Thep_than20"/>
      <sheetName val="Thep_xa_mu20"/>
      <sheetName val="Kluong_phu20"/>
      <sheetName val="Lan_can20"/>
      <sheetName val="Ho_lan20"/>
      <sheetName val="Coc_tieu20"/>
      <sheetName val="Bien_bao20"/>
      <sheetName val="Op_mai_27420"/>
      <sheetName val="Op_mai_27520"/>
      <sheetName val="Op_mai_27620"/>
      <sheetName val="Op_mai_27720"/>
      <sheetName val="Op_mai_27820"/>
      <sheetName val="Op_mai_27920"/>
      <sheetName val="Op_mai_28020"/>
      <sheetName val="Op_mai_28120"/>
      <sheetName val="Op_mai_28220"/>
      <sheetName val="Op_mai_28320"/>
      <sheetName val="Op_mai_28420"/>
      <sheetName val="Op_mai20"/>
      <sheetName val="Km274_-_Km27520"/>
      <sheetName val="Km275_-_Km27620"/>
      <sheetName val="Km276_-_Km27720"/>
      <sheetName val="Km277_-_Km278_20"/>
      <sheetName val="Km278_-_Km27920"/>
      <sheetName val="Km279_-_Km28020"/>
      <sheetName val="Km280_-_Km28120"/>
      <sheetName val="Km281_-_Km28220"/>
      <sheetName val="Km282_-_Km28320"/>
      <sheetName val="Km283_-_Km28420"/>
      <sheetName val="Km284_-_Km28520"/>
      <sheetName val="Tong_hop_Matduong20"/>
      <sheetName val="Cong_D7520"/>
      <sheetName val="Cong_D10020"/>
      <sheetName val="Cong_D15020"/>
      <sheetName val="Cong_2D15020"/>
      <sheetName val="Cong_ban_0,7x0,720"/>
      <sheetName val="Cong_ban_0,8x0,820"/>
      <sheetName val="Cong_ban_1x120"/>
      <sheetName val="Cong_ban_1x1,220"/>
      <sheetName val="Cong_ban_1,5x1,520"/>
      <sheetName val="Cong_ban_2x1,520"/>
      <sheetName val="Cong_ban_2x220"/>
      <sheetName val="Tong_hop20"/>
      <sheetName val="Tong_hop_(2)20"/>
      <sheetName val="Cong_cu20"/>
      <sheetName val="Cot_thep20"/>
      <sheetName val="Cong_tron_D7520"/>
      <sheetName val="Cong_tron_D10020"/>
      <sheetName val="Cong_tron_D15020"/>
      <sheetName val="Cong_tron_2D15020"/>
      <sheetName val="Cong_ban_1,0x1,020"/>
      <sheetName val="Cong_ban_1,0x1,220"/>
      <sheetName val="Cong_hop_1,5x1,520"/>
      <sheetName val="Cong_hop_2,0x1,520"/>
      <sheetName val="Cong_hop_2,0x2,020"/>
      <sheetName val="TK_11220"/>
      <sheetName val="TK_13120"/>
      <sheetName val="TK_14120"/>
      <sheetName val="TK_15320"/>
      <sheetName val="TK_21120"/>
      <sheetName val="TK_24220"/>
      <sheetName val="TK_33420"/>
      <sheetName val="TK_51120"/>
      <sheetName val="TK_51520"/>
      <sheetName val="TK_91120"/>
      <sheetName val="KQKD02-2_(2)20"/>
      <sheetName val="KQKD-2_(2)20"/>
      <sheetName val="KQKD_thu200420"/>
      <sheetName val="_t520"/>
      <sheetName val="t_420"/>
      <sheetName val="_t3_20"/>
      <sheetName val="_TH33120"/>
      <sheetName val="_Minh_ha20"/>
      <sheetName val="_Ha_Tay20"/>
      <sheetName val="_Vinhphuc20"/>
      <sheetName val="_Nbinh20"/>
      <sheetName val="_QVinh20"/>
      <sheetName val="_TW120"/>
      <sheetName val="DOANH_SO20"/>
      <sheetName val="BD-SINH_VIEN20"/>
      <sheetName val="VtuHaTheSauTBABenThuy1_(2)20"/>
      <sheetName val="Song_trai20"/>
      <sheetName val="Dinh+ha_nha20"/>
      <sheetName val="NG_k20"/>
      <sheetName val="T_so_thay_doi20"/>
      <sheetName val="b_THchitietDZCT20"/>
      <sheetName val="b_THchitietTBA20"/>
      <sheetName val="Khao_sat20"/>
      <sheetName val="TT_khao_sat20"/>
      <sheetName val="thkl_(2)20"/>
      <sheetName val="long_tec20"/>
      <sheetName val="phan_tich_DG20"/>
      <sheetName val="gia_vat_lieu20"/>
      <sheetName val="gia_xe_may20"/>
      <sheetName val="gia_nhan_cong20"/>
      <sheetName val="CDSL_(2)20"/>
      <sheetName val="F_ThanhTri20"/>
      <sheetName val="F_Gialam20"/>
      <sheetName val="TH_dam20"/>
      <sheetName val="SX_dam20"/>
      <sheetName val="LD_dam20"/>
      <sheetName val="Bang_gia_VL20"/>
      <sheetName val="Gia_NC20"/>
      <sheetName val="Gia_may20"/>
      <sheetName val="Trich_Ngang20"/>
      <sheetName val="Danh_sach_Rieng20"/>
      <sheetName val="Dia_Diem_Thuc_Tap20"/>
      <sheetName val="De_Tai_Thuc_Tap20"/>
      <sheetName val="Dancau-Q_Ninh20"/>
      <sheetName val="BaTrieu-L_son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HHVt_20"/>
      <sheetName val="Tay_ninh20"/>
      <sheetName val="A_Duc20"/>
      <sheetName val="giai_thich20"/>
      <sheetName val="DT_-_Ro20"/>
      <sheetName val="TH_-_Ro_20"/>
      <sheetName val="GDT_-_Ro20"/>
      <sheetName val="DT_-_TB20"/>
      <sheetName val="TH_-_TB20"/>
      <sheetName val="GDT_-_TB20"/>
      <sheetName val="DT_-_NT20"/>
      <sheetName val="TH_-_NT20"/>
      <sheetName val="GDT_-_NT20"/>
      <sheetName val="SCT_Cong_trinh20"/>
      <sheetName val="06-2003_(2)20"/>
      <sheetName val="CDPS_6tc20"/>
      <sheetName val="SCT_Nha_thau20"/>
      <sheetName val="socai2003_(6tc)dp20"/>
      <sheetName val="socai2003_(6tc)20"/>
      <sheetName val="CDPS_6tc_(2)20"/>
      <sheetName val="TH_du_toan_20"/>
      <sheetName val="Du_toan_20"/>
      <sheetName val="C_Tinh20"/>
      <sheetName val="CT_0319"/>
      <sheetName val="TH_0319"/>
      <sheetName val="Don_gia_CPM20"/>
      <sheetName val="Tong_Thieu_HD_cac_CT-200120"/>
      <sheetName val="VL_thieu_HD_-_200120"/>
      <sheetName val="Tong_thieu_HD_cac_CT_-_200220"/>
      <sheetName val="Lan_trai20"/>
      <sheetName val="Van_chuyen20"/>
      <sheetName val="HDong_VC20"/>
      <sheetName val="ThieuHD_nam_200120"/>
      <sheetName val="Bang_TH20"/>
      <sheetName val="Tong_Chinh20"/>
      <sheetName val="So_sanh20"/>
      <sheetName val="Xaylap_20"/>
      <sheetName val="Nhan_cong20"/>
      <sheetName val="_KQTH_quy_hoach_13519"/>
      <sheetName val="Bao_cao_KQTH_quy_hoach_13519"/>
      <sheetName val="Co~g_hop_1,5x1,520"/>
      <sheetName val="Tong_hop_xuat_kho_nvl19"/>
      <sheetName val="Xuat_kho19"/>
      <sheetName val="Tong_hop_so_lieu_tai_nhap_kho19"/>
      <sheetName val="tai_nhap_kho19"/>
      <sheetName val="Nhap_kho19"/>
      <sheetName val="Tong_ket_nhap_kho19"/>
      <sheetName val="Tong_ket19"/>
      <sheetName val="cac_ma_can_huy19"/>
      <sheetName val="Hang_hong19"/>
      <sheetName val="Tham_khao19"/>
      <sheetName val="hang_khong_co_packing19"/>
      <sheetName val="GIA_NUOC20"/>
      <sheetName val="GIA_DIEN_THOAI20"/>
      <sheetName val="GIA_DIEN20"/>
      <sheetName val="chiet_tinh_XD20"/>
      <sheetName val="Triet_T20"/>
      <sheetName val="Phan_tich_gia20"/>
      <sheetName val="pHAN_CONG20"/>
      <sheetName val="GIA_XD20"/>
      <sheetName val="Coc_620"/>
      <sheetName val="Deo_nai20"/>
      <sheetName val="CKD_than20"/>
      <sheetName val="CTT_Thong_nhat20"/>
      <sheetName val="CTT_Nui_beo20"/>
      <sheetName val="CTT_cao_son20"/>
      <sheetName val="CTT_Khe_cham20"/>
      <sheetName val="XNxlva_sxthanKCII20"/>
      <sheetName val="Cam_Y_ut_KC20"/>
      <sheetName val="CTxay_lap_mo_CP20"/>
      <sheetName val="CTdo_luong_GDSP20"/>
      <sheetName val="Dong_bac20"/>
      <sheetName val="Cac_cang_UT_mua_than_Dong_bac20"/>
      <sheetName val="cua_hang_vtu20"/>
      <sheetName val="Khach_hang_le_20"/>
      <sheetName val="nhat_ky_520"/>
      <sheetName val="cac_cong_ty_van_tai20"/>
      <sheetName val="[IBASE2_XLSѝTNHNoi20"/>
      <sheetName val="Thang_419"/>
      <sheetName val="BC_TH_CK_(2)20"/>
      <sheetName val="BC_TH_CK20"/>
      <sheetName val="BC6tT19_food20"/>
      <sheetName val="BC6tT18_-_Food20"/>
      <sheetName val="BCCK_420"/>
      <sheetName val="BCFood-_T1620"/>
      <sheetName val="BCFood-_T1520"/>
      <sheetName val="BCFood-_T1420"/>
      <sheetName val="BCFood-_T1320"/>
      <sheetName val="TH_CK220"/>
      <sheetName val="BC6tT52_(3)20"/>
      <sheetName val="BC6tT52_(2)20"/>
      <sheetName val="TCK_1220"/>
      <sheetName val="Tong_CK20"/>
      <sheetName val="T03_-_0320"/>
      <sheetName val="THL_T0320"/>
      <sheetName val="TTBC_T0320"/>
      <sheetName val="Luong_noi_Bo_-_T320"/>
      <sheetName val="Tong_hop_-_T320"/>
      <sheetName val="Thuong_Quy_320"/>
      <sheetName val="Phu_cap_trach_nhiem20"/>
      <sheetName val="Co_quan_TCT19"/>
      <sheetName val="BOT_(PA_chon)19"/>
      <sheetName val="Yaly_&amp;_Ri_Ninh19"/>
      <sheetName val="Thuy_dien_Na_Loi19"/>
      <sheetName val="bang_so_sanh_tong_hop19"/>
      <sheetName val="bang_so_sanh_tong_hop_(ty_le)19"/>
      <sheetName val="thu_nhap_binh_quan_(2)19"/>
      <sheetName val="dang_huong19"/>
      <sheetName val="phuong_an_119"/>
      <sheetName val="phuong_an_1_(2)19"/>
      <sheetName val="phuong_an219"/>
      <sheetName val="tong_hop_BQ19"/>
      <sheetName val="tong_hop_BQ-119"/>
      <sheetName val="phuong_an_chon19"/>
      <sheetName val="bang_so_sanh_tong_hop_(_PA_ch18"/>
      <sheetName val="dang_ap_dung18"/>
      <sheetName val="bang_tong_hop_(dang_huong)18"/>
      <sheetName val="THT_nam_0418"/>
      <sheetName val="CV_di_trong__dong19"/>
      <sheetName val="ql_(2)18"/>
      <sheetName val="Heso_3-2004_(3)18"/>
      <sheetName val="Luong_(2)18"/>
      <sheetName val="heso_T318"/>
      <sheetName val="heso_T418"/>
      <sheetName val="heso_T518"/>
      <sheetName val="Heso_T618"/>
      <sheetName val="Heso_T718"/>
      <sheetName val="Heso_T818"/>
      <sheetName val="Heso_T918"/>
      <sheetName val="Heso_2-200418"/>
      <sheetName val="Heso_3-200418"/>
      <sheetName val="Heso_3-2004_(2)18"/>
      <sheetName val="tô_rôiDY18"/>
      <sheetName val="Nhap_lieu19"/>
      <sheetName val="Tien_dien18"/>
      <sheetName val="Thue_GTGT18"/>
      <sheetName val="bcth_05-0418"/>
      <sheetName val="baocao_05-0418"/>
      <sheetName val="nhan_su18"/>
      <sheetName val="luong_cty18"/>
      <sheetName val="TK__TK18"/>
      <sheetName val="THANG7_18"/>
      <sheetName val="THANG_1118"/>
      <sheetName val="THANG_1218"/>
      <sheetName val="Tuan_1_016"/>
      <sheetName val="Tuan_3_01_6"/>
      <sheetName val="Tuan_5_06_6"/>
      <sheetName val="Tuan_6_06__6"/>
      <sheetName val="Tuan_7_06_6"/>
      <sheetName val="Tuan_7_06__(2)6"/>
      <sheetName val="Tuan10,06_6"/>
      <sheetName val="Tuan11,06__6"/>
      <sheetName val="Bao_cao_DD_31_3_066"/>
      <sheetName val="Bao_cao_DD_30_4_066"/>
      <sheetName val="Bao_cao_DD_31_5_06_6"/>
      <sheetName val="Bao_cao_Quy_I-066"/>
      <sheetName val="Bao_cao_DD_30_6_066"/>
      <sheetName val="Bao_cao_DD_31_7_066"/>
      <sheetName val="Cong_ban_11yx1,26"/>
      <sheetName val="Luu_goc18"/>
      <sheetName val="km22+93_86-km22+121_8618"/>
      <sheetName val="km22+177_14-km22+205_6418"/>
      <sheetName val="Bang_20-2518"/>
      <sheetName val="km22+267_96-km22+283_9618"/>
      <sheetName val="km22+304_31-km22+344_3118"/>
      <sheetName val="km22+460_92-km22+614_5718"/>
      <sheetName val="km22+671_78-km22+713_3218"/>
      <sheetName val="Dinh_ha_nha18"/>
      <sheetName val="_tuanM18"/>
      <sheetName val="[IBASE2_XLS_Tong_hop_Matduong18"/>
      <sheetName val="THU_T1218"/>
      <sheetName val="CHI_T1218"/>
      <sheetName val="THU_T1118"/>
      <sheetName val="CHI_T1118"/>
      <sheetName val="THU_T1018"/>
      <sheetName val="CHI_T1018"/>
      <sheetName val="THU_T918"/>
      <sheetName val="CHI_T918"/>
      <sheetName val="THU_T818"/>
      <sheetName val="CHI_T818"/>
      <sheetName val="BC§_200118"/>
      <sheetName val="BBC§_200218"/>
      <sheetName val="TSC§_200118"/>
      <sheetName val="TSc®_200218"/>
      <sheetName val="BaTrieu-L_con18"/>
      <sheetName val="EDT_-_Ro18"/>
      <sheetName val="KHVô_XL18"/>
      <sheetName val="TD_khao_sat18"/>
      <sheetName val="chi_phi_cap_tien18"/>
      <sheetName val="[IBASE2_XLS}BHXH18"/>
      <sheetName val="chuong_phu18"/>
      <sheetName val="phuong_aL_118"/>
      <sheetName val="[IBASE2_XLS䁝BC6tT1718"/>
      <sheetName val="Khac_DP18"/>
      <sheetName val="Khoi_than_18"/>
      <sheetName val="De_Tai_Vhuc_Tap18"/>
      <sheetName val="02_118"/>
      <sheetName val="2_118"/>
      <sheetName val="2_318"/>
      <sheetName val="02_318"/>
      <sheetName val="B_0118"/>
      <sheetName val="B_0318"/>
      <sheetName val="D_1318"/>
      <sheetName val="det_VP18"/>
      <sheetName val="det_hn18"/>
      <sheetName val="chi_Hieu18"/>
      <sheetName val="c_thoa18"/>
      <sheetName val="A_thanh_-_DL18"/>
      <sheetName val="A_Tuyen18"/>
      <sheetName val="A_Tien_-laphu18"/>
      <sheetName val="A_Thang-_laphu18"/>
      <sheetName val="A_Dong18"/>
      <sheetName val="27-7_NB18"/>
      <sheetName val="xn_518"/>
      <sheetName val="PKD_X2018"/>
      <sheetName val="da_giay_SG18"/>
      <sheetName val="dagiay_XK18"/>
      <sheetName val="DK_Dong_xuan18"/>
      <sheetName val="chu_Ton18"/>
      <sheetName val="minh_tri18"/>
      <sheetName val="viet_huy18"/>
      <sheetName val="thanh_ha18"/>
      <sheetName val="O_Su18"/>
      <sheetName val="A_Ha-DL18"/>
      <sheetName val="Vinh_oanh18"/>
      <sheetName val="chi_Thuy18"/>
      <sheetName val="chu_Hong18"/>
      <sheetName val="thuy-_may18"/>
      <sheetName val="vu_yen18"/>
      <sheetName val="[IBASE2_XLS?TNHNoi18"/>
      <sheetName val="HD_CTrinh118"/>
      <sheetName val="HD_benA18"/>
      <sheetName val="Theodoi_HD18"/>
      <sheetName val="Theodoi_HD_(2)18"/>
      <sheetName val="_GT_CPhi_tung_dot18"/>
      <sheetName val="Cong_hop_2,0ࡸ2,018"/>
      <sheetName val="OPERATING_HEAD18"/>
      <sheetName val="31_12_0118"/>
      <sheetName val="Sat_tron18"/>
      <sheetName val="Bang_can_doi_18"/>
      <sheetName val="Tinh_hinh_cat_lang18"/>
      <sheetName val="Tinh_hinh_SX_phu18"/>
      <sheetName val="Tinh_hinh_do_xop18"/>
      <sheetName val="THU_T718"/>
      <sheetName val="CHI_T718"/>
      <sheetName val="THU_T618"/>
      <sheetName val="CHI_T618"/>
      <sheetName val="THU_T518"/>
      <sheetName val="CHI_T518"/>
      <sheetName val="THU_T418"/>
      <sheetName val="CHI_T418"/>
      <sheetName val="THU_T318"/>
      <sheetName val="CHI_T318"/>
      <sheetName val="THU_T218"/>
      <sheetName val="CHI_T218"/>
      <sheetName val="THU_T138"/>
      <sheetName val="CHI_T138"/>
      <sheetName val="_IBASE2_XLSѝTNHNoi19"/>
      <sheetName val="_IBASE2_XLS䁝BC6tT1718"/>
      <sheetName val="_IBASE2_XLS}BHXH18"/>
      <sheetName val="_IBASE2_XLS_Tong_hop_Matduong18"/>
      <sheetName val="BTHDT_TBA_18"/>
      <sheetName val="(9_30)_IP18"/>
      <sheetName val="CVden_ngoai_TCT_(1)21"/>
      <sheetName val="CV_den_ngoai_TCT_(2)21"/>
      <sheetName val="CV_den_ngoai_TCT_(3)21"/>
      <sheetName val="QDcua_TGD21"/>
      <sheetName val="QD_cua_HDQT21"/>
      <sheetName val="QD_cua_HDQT_(2)21"/>
      <sheetName val="CV_di_ngoai_tong21"/>
      <sheetName val="CV_di_ngoai_tong_(2)21"/>
      <sheetName val="To_trinh21"/>
      <sheetName val="Giao_nhiem_vu21"/>
      <sheetName val="QDcua_TGD_(2)21"/>
      <sheetName val="Thong_tu21"/>
      <sheetName val="CV_di_trong__tong21"/>
      <sheetName val="nghi_dinh-CP21"/>
      <sheetName val="CV_den_trong_tong21"/>
      <sheetName val="KHVt_21"/>
      <sheetName val="KHVt_XL21"/>
      <sheetName val="KHVt_XLT421"/>
      <sheetName val="T_K_H_T_T521"/>
      <sheetName val="T_K_T721"/>
      <sheetName val="TK_T621"/>
      <sheetName val="T_K_T521"/>
      <sheetName val="Bang_thong_ke_hang_ton21"/>
      <sheetName val="thong_ke_21"/>
      <sheetName val="T_KT0421"/>
      <sheetName val="lapdat_TB_21"/>
      <sheetName val="TNghiªm_TB_21"/>
      <sheetName val="VËt_liÖu21"/>
      <sheetName val="Lap_®at_®iÖn21"/>
      <sheetName val="TNghiÖm_VL21"/>
      <sheetName val="th_21"/>
      <sheetName val="tien_luong21"/>
      <sheetName val="142201-T1_21"/>
      <sheetName val="142201-T2-th_21"/>
      <sheetName val="142201-T3-th_21"/>
      <sheetName val="142201-T4-th__21"/>
      <sheetName val="Thep_be21"/>
      <sheetName val="Thep_than21"/>
      <sheetName val="Thep_xa_mu21"/>
      <sheetName val="Kluong_phu21"/>
      <sheetName val="Lan_can21"/>
      <sheetName val="Ho_lan21"/>
      <sheetName val="Coc_tieu21"/>
      <sheetName val="Bien_bao21"/>
      <sheetName val="Op_mai_27421"/>
      <sheetName val="Op_mai_27521"/>
      <sheetName val="Op_mai_27621"/>
      <sheetName val="Op_mai_27721"/>
      <sheetName val="Op_mai_27821"/>
      <sheetName val="Op_mai_27921"/>
      <sheetName val="Op_mai_28021"/>
      <sheetName val="Op_mai_28121"/>
      <sheetName val="Op_mai_28221"/>
      <sheetName val="Op_mai_28321"/>
      <sheetName val="Op_mai_28421"/>
      <sheetName val="Op_mai21"/>
      <sheetName val="Km274_-_Km27521"/>
      <sheetName val="Km275_-_Km27621"/>
      <sheetName val="Km276_-_Km27721"/>
      <sheetName val="Km277_-_Km278_21"/>
      <sheetName val="Km278_-_Km27921"/>
      <sheetName val="Km279_-_Km28021"/>
      <sheetName val="Km280_-_Km28121"/>
      <sheetName val="Km281_-_Km28221"/>
      <sheetName val="Km282_-_Km28321"/>
      <sheetName val="Km283_-_Km28421"/>
      <sheetName val="Km284_-_Km28521"/>
      <sheetName val="Tong_hop_Matduong21"/>
      <sheetName val="Cong_D7521"/>
      <sheetName val="Cong_D10021"/>
      <sheetName val="Cong_D15021"/>
      <sheetName val="Cong_2D15021"/>
      <sheetName val="Cong_ban_0,7x0,721"/>
      <sheetName val="Cong_ban_0,8x0,821"/>
      <sheetName val="Cong_ban_1x121"/>
      <sheetName val="Cong_ban_1x1,221"/>
      <sheetName val="Cong_ban_1,5x1,521"/>
      <sheetName val="Cong_ban_2x1,521"/>
      <sheetName val="Cong_ban_2x221"/>
      <sheetName val="Tong_hop21"/>
      <sheetName val="Tong_hop_(2)21"/>
      <sheetName val="Cong_cu21"/>
      <sheetName val="Cot_thep21"/>
      <sheetName val="Cong_tron_D7521"/>
      <sheetName val="Cong_tron_D10021"/>
      <sheetName val="Cong_tron_D15021"/>
      <sheetName val="Cong_tron_2D15021"/>
      <sheetName val="Cong_ban_1,0x1,021"/>
      <sheetName val="Cong_ban_1,0x1,221"/>
      <sheetName val="Cong_hop_1,5x1,521"/>
      <sheetName val="Cong_hop_2,0x1,521"/>
      <sheetName val="Cong_hop_2,0x2,021"/>
      <sheetName val="TK_11221"/>
      <sheetName val="TK_13121"/>
      <sheetName val="TK_14121"/>
      <sheetName val="TK_15321"/>
      <sheetName val="TK_21121"/>
      <sheetName val="TK_24221"/>
      <sheetName val="TK_33421"/>
      <sheetName val="TK_51121"/>
      <sheetName val="TK_51521"/>
      <sheetName val="TK_91121"/>
      <sheetName val="KQKD02-2_(2)21"/>
      <sheetName val="KQKD-2_(2)21"/>
      <sheetName val="KQKD_thu200421"/>
      <sheetName val="_t521"/>
      <sheetName val="t_421"/>
      <sheetName val="_t3_21"/>
      <sheetName val="_TH33121"/>
      <sheetName val="_Minh_ha21"/>
      <sheetName val="_Ha_Tay21"/>
      <sheetName val="_Vinhphuc21"/>
      <sheetName val="_Nbinh21"/>
      <sheetName val="_QVinh21"/>
      <sheetName val="_TW121"/>
      <sheetName val="DOANH_SO21"/>
      <sheetName val="BD-SINH_VIEN21"/>
      <sheetName val="VtuHaTheSauTBABenThuy1_(2)21"/>
      <sheetName val="Song_trai21"/>
      <sheetName val="Dinh+ha_nha21"/>
      <sheetName val="NG_k21"/>
      <sheetName val="T_so_thay_doi21"/>
      <sheetName val="b_THchitietDZCT21"/>
      <sheetName val="b_THchitietTBA21"/>
      <sheetName val="Khao_sat21"/>
      <sheetName val="TT_khao_sat21"/>
      <sheetName val="thkl_(2)21"/>
      <sheetName val="long_tec21"/>
      <sheetName val="phan_tich_DG21"/>
      <sheetName val="gia_vat_lieu21"/>
      <sheetName val="gia_xe_may21"/>
      <sheetName val="gia_nhan_cong21"/>
      <sheetName val="CDSL_(2)21"/>
      <sheetName val="F_ThanhTri21"/>
      <sheetName val="F_Gialam21"/>
      <sheetName val="TH_dam21"/>
      <sheetName val="SX_dam21"/>
      <sheetName val="LD_dam21"/>
      <sheetName val="Bang_gia_VL21"/>
      <sheetName val="Gia_NC21"/>
      <sheetName val="Gia_may21"/>
      <sheetName val="Trich_Ngang21"/>
      <sheetName val="Danh_sach_Rieng21"/>
      <sheetName val="Dia_Diem_Thuc_Tap21"/>
      <sheetName val="De_Tai_Thuc_Tap21"/>
      <sheetName val="Dancau-Q_Ninh21"/>
      <sheetName val="BaTrieu-L_son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HHVt_21"/>
      <sheetName val="Tay_ninh21"/>
      <sheetName val="A_Duc21"/>
      <sheetName val="giai_thich21"/>
      <sheetName val="DT_-_Ro21"/>
      <sheetName val="TH_-_Ro_21"/>
      <sheetName val="GDT_-_Ro21"/>
      <sheetName val="DT_-_TB21"/>
      <sheetName val="TH_-_TB21"/>
      <sheetName val="GDT_-_TB21"/>
      <sheetName val="DT_-_NT21"/>
      <sheetName val="TH_-_NT21"/>
      <sheetName val="GDT_-_NT21"/>
      <sheetName val="SCT_Cong_trinh21"/>
      <sheetName val="06-2003_(2)21"/>
      <sheetName val="CDPS_6tc21"/>
      <sheetName val="SCT_Nha_thau21"/>
      <sheetName val="socai2003_(6tc)dp21"/>
      <sheetName val="socai2003_(6tc)21"/>
      <sheetName val="CDPS_6tc_(2)21"/>
      <sheetName val="TH_du_toan_21"/>
      <sheetName val="Du_toan_21"/>
      <sheetName val="C_Tinh21"/>
      <sheetName val="CT_0320"/>
      <sheetName val="TH_0320"/>
      <sheetName val="Don_gia_CPM21"/>
      <sheetName val="Tong_Thieu_HD_cac_CT-200121"/>
      <sheetName val="VL_thieu_HD_-_200121"/>
      <sheetName val="Tong_thieu_HD_cac_CT_-_200221"/>
      <sheetName val="Lan_trai21"/>
      <sheetName val="Van_chuyen21"/>
      <sheetName val="HDong_VC21"/>
      <sheetName val="ThieuHD_nam_200121"/>
      <sheetName val="Bang_TH21"/>
      <sheetName val="Tong_Chinh21"/>
      <sheetName val="So_sanh21"/>
      <sheetName val="Xaylap_21"/>
      <sheetName val="Nhan_cong21"/>
      <sheetName val="_KQTH_quy_hoach_13520"/>
      <sheetName val="Bao_cao_KQTH_quy_hoach_13520"/>
      <sheetName val="Co~g_hop_1,5x1,521"/>
      <sheetName val="Tong_hop_xuat_kho_nvl20"/>
      <sheetName val="Xuat_kho20"/>
      <sheetName val="Tong_hop_so_lieu_tai_nhap_kho20"/>
      <sheetName val="tai_nhap_kho20"/>
      <sheetName val="Nhap_kho20"/>
      <sheetName val="Tong_ket_nhap_kho20"/>
      <sheetName val="Tong_ket20"/>
      <sheetName val="cac_ma_can_huy20"/>
      <sheetName val="Hang_hong20"/>
      <sheetName val="Tham_khao20"/>
      <sheetName val="hang_khong_co_packing20"/>
      <sheetName val="GIA_NUOC21"/>
      <sheetName val="GIA_DIEN_THOAI21"/>
      <sheetName val="GIA_DIEN21"/>
      <sheetName val="chiet_tinh_XD21"/>
      <sheetName val="Triet_T21"/>
      <sheetName val="Phan_tich_gia21"/>
      <sheetName val="pHAN_CONG21"/>
      <sheetName val="GIA_XD21"/>
      <sheetName val="Coc_621"/>
      <sheetName val="Deo_nai21"/>
      <sheetName val="CKD_than21"/>
      <sheetName val="CTT_Thong_nhat21"/>
      <sheetName val="CTT_Nui_beo21"/>
      <sheetName val="CTT_cao_son21"/>
      <sheetName val="CTT_Khe_cham21"/>
      <sheetName val="XNxlva_sxthanKCII21"/>
      <sheetName val="Cam_Y_ut_KC21"/>
      <sheetName val="CTxay_lap_mo_CP21"/>
      <sheetName val="CTdo_luong_GDSP21"/>
      <sheetName val="Dong_bac21"/>
      <sheetName val="Cac_cang_UT_mua_than_Dong_bac21"/>
      <sheetName val="cua_hang_vtu21"/>
      <sheetName val="Khach_hang_le_21"/>
      <sheetName val="nhat_ky_521"/>
      <sheetName val="cac_cong_ty_van_tai21"/>
      <sheetName val="[IBASE2_XLSѝTNHNoi21"/>
      <sheetName val="Thang_420"/>
      <sheetName val="BC_TH_CK_(2)21"/>
      <sheetName val="BC_TH_CK21"/>
      <sheetName val="BC6tT19_food21"/>
      <sheetName val="BC6tT18_-_Food21"/>
      <sheetName val="BCCK_421"/>
      <sheetName val="BCFood-_T1621"/>
      <sheetName val="BCFood-_T1521"/>
      <sheetName val="BCFood-_T1421"/>
      <sheetName val="BCFood-_T1321"/>
      <sheetName val="TH_CK221"/>
      <sheetName val="BC6tT52_(3)21"/>
      <sheetName val="BC6tT52_(2)21"/>
      <sheetName val="TCK_1221"/>
      <sheetName val="Tong_CK21"/>
      <sheetName val="T03_-_0321"/>
      <sheetName val="THL_T0321"/>
      <sheetName val="TTBC_T0321"/>
      <sheetName val="Luong_noi_Bo_-_T321"/>
      <sheetName val="Tong_hop_-_T321"/>
      <sheetName val="Thuong_Quy_321"/>
      <sheetName val="Phu_cap_trach_nhiem21"/>
      <sheetName val="Co_quan_TCT20"/>
      <sheetName val="BOT_(PA_chon)20"/>
      <sheetName val="Yaly_&amp;_Ri_Ninh20"/>
      <sheetName val="Thuy_dien_Na_Loi20"/>
      <sheetName val="bang_so_sanh_tong_hop20"/>
      <sheetName val="bang_so_sanh_tong_hop_(ty_le)20"/>
      <sheetName val="thu_nhap_binh_quan_(2)20"/>
      <sheetName val="dang_huong20"/>
      <sheetName val="phuong_an_120"/>
      <sheetName val="phuong_an_1_(2)20"/>
      <sheetName val="phuong_an220"/>
      <sheetName val="tong_hop_BQ20"/>
      <sheetName val="tong_hop_BQ-120"/>
      <sheetName val="phuong_an_chon20"/>
      <sheetName val="bang_so_sanh_tong_hop_(_PA_ch19"/>
      <sheetName val="dang_ap_dung19"/>
      <sheetName val="bang_tong_hop_(dang_huong)19"/>
      <sheetName val="THT_nam_0419"/>
      <sheetName val="CV_di_trong__dong20"/>
      <sheetName val="ql_(2)19"/>
      <sheetName val="Heso_3-2004_(3)19"/>
      <sheetName val="Luong_(2)19"/>
      <sheetName val="heso_T319"/>
      <sheetName val="heso_T419"/>
      <sheetName val="heso_T519"/>
      <sheetName val="Heso_T619"/>
      <sheetName val="Heso_T719"/>
      <sheetName val="Heso_T819"/>
      <sheetName val="Heso_T919"/>
      <sheetName val="Heso_2-200419"/>
      <sheetName val="Heso_3-200419"/>
      <sheetName val="Heso_3-2004_(2)19"/>
      <sheetName val="tô_rôiDY19"/>
      <sheetName val="Nhap_lieu20"/>
      <sheetName val="Tien_dien19"/>
      <sheetName val="Thue_GTGT19"/>
      <sheetName val="bcth_05-0419"/>
      <sheetName val="baocao_05-0419"/>
      <sheetName val="nhan_su19"/>
      <sheetName val="luong_cty19"/>
      <sheetName val="TK__TK19"/>
      <sheetName val="THANG7_19"/>
      <sheetName val="THANG_1119"/>
      <sheetName val="THANG_1219"/>
      <sheetName val="Tuan_1_017"/>
      <sheetName val="Tuan_3_01_7"/>
      <sheetName val="Tuan_5_06_7"/>
      <sheetName val="Tuan_6_06__7"/>
      <sheetName val="Tuan_7_06_7"/>
      <sheetName val="Tuan_7_06__(2)7"/>
      <sheetName val="Tuan10,06_7"/>
      <sheetName val="Tuan11,06__7"/>
      <sheetName val="Bao_cao_DD_31_3_067"/>
      <sheetName val="Bao_cao_DD_30_4_067"/>
      <sheetName val="Bao_cao_DD_31_5_06_7"/>
      <sheetName val="Bao_cao_Quy_I-067"/>
      <sheetName val="Bao_cao_DD_30_6_067"/>
      <sheetName val="Bao_cao_DD_31_7_067"/>
      <sheetName val="Cong_ban_11yx1,27"/>
      <sheetName val="Luu_goc19"/>
      <sheetName val="km22+93_86-km22+121_8619"/>
      <sheetName val="km22+177_14-km22+205_6419"/>
      <sheetName val="Bang_20-2519"/>
      <sheetName val="km22+267_96-km22+283_9619"/>
      <sheetName val="km22+304_31-km22+344_3119"/>
      <sheetName val="km22+460_92-km22+614_5719"/>
      <sheetName val="km22+671_78-km22+713_3219"/>
      <sheetName val="Dinh_ha_nha19"/>
      <sheetName val="_tuanM19"/>
      <sheetName val="[IBASE2_XLS_Tong_hop_Matduong19"/>
      <sheetName val="THU_T1219"/>
      <sheetName val="CHI_T1219"/>
      <sheetName val="THU_T1119"/>
      <sheetName val="CHI_T1119"/>
      <sheetName val="THU_T1019"/>
      <sheetName val="CHI_T1019"/>
      <sheetName val="THU_T919"/>
      <sheetName val="CHI_T919"/>
      <sheetName val="THU_T819"/>
      <sheetName val="CHI_T819"/>
      <sheetName val="BC§_200119"/>
      <sheetName val="BBC§_200219"/>
      <sheetName val="TSC§_200119"/>
      <sheetName val="TSc®_200219"/>
      <sheetName val="BaTrieu-L_con19"/>
      <sheetName val="EDT_-_Ro19"/>
      <sheetName val="KHVô_XL19"/>
      <sheetName val="TD_khao_sat19"/>
      <sheetName val="chi_phi_cap_tien19"/>
      <sheetName val="[IBASE2_XLS}BHXH19"/>
      <sheetName val="chuong_phu19"/>
      <sheetName val="phuong_aL_119"/>
      <sheetName val="[IBASE2_XLS䁝BC6tT1719"/>
      <sheetName val="Khac_DP19"/>
      <sheetName val="Khoi_than_19"/>
      <sheetName val="De_Tai_Vhuc_Tap19"/>
      <sheetName val="02_119"/>
      <sheetName val="2_119"/>
      <sheetName val="2_319"/>
      <sheetName val="02_319"/>
      <sheetName val="B_0119"/>
      <sheetName val="B_0319"/>
      <sheetName val="D_1319"/>
      <sheetName val="det_VP19"/>
      <sheetName val="det_hn19"/>
      <sheetName val="chi_Hieu19"/>
      <sheetName val="c_thoa19"/>
      <sheetName val="A_thanh_-_DL19"/>
      <sheetName val="A_Tuyen19"/>
      <sheetName val="A_Tien_-laphu19"/>
      <sheetName val="A_Thang-_laphu19"/>
      <sheetName val="A_Dong19"/>
      <sheetName val="27-7_NB19"/>
      <sheetName val="xn_519"/>
      <sheetName val="PKD_X2019"/>
      <sheetName val="da_giay_SG19"/>
      <sheetName val="dagiay_XK19"/>
      <sheetName val="DK_Dong_xuan19"/>
      <sheetName val="chu_Ton19"/>
      <sheetName val="minh_tri19"/>
      <sheetName val="viet_huy19"/>
      <sheetName val="thanh_ha19"/>
      <sheetName val="O_Su19"/>
      <sheetName val="A_Ha-DL19"/>
      <sheetName val="Vinh_oanh19"/>
      <sheetName val="chi_Thuy19"/>
      <sheetName val="chu_Hong19"/>
      <sheetName val="thuy-_may19"/>
      <sheetName val="vu_yen19"/>
      <sheetName val="[IBASE2_XLS?TNHNoi19"/>
      <sheetName val="HD_CTrinh119"/>
      <sheetName val="HD_benA19"/>
      <sheetName val="Theodoi_HD19"/>
      <sheetName val="Theodoi_HD_(2)19"/>
      <sheetName val="_GT_CPhi_tung_dot19"/>
      <sheetName val="Cong_hop_2,0ࡸ2,019"/>
      <sheetName val="OPERATING_HEAD19"/>
      <sheetName val="31_12_0119"/>
      <sheetName val="Sat_tron19"/>
      <sheetName val="Bang_can_doi_19"/>
      <sheetName val="Tinh_hinh_cat_lang19"/>
      <sheetName val="Tinh_hinh_SX_phu19"/>
      <sheetName val="Tinh_hinh_do_xop19"/>
      <sheetName val="THU_T719"/>
      <sheetName val="CHI_T719"/>
      <sheetName val="THU_T619"/>
      <sheetName val="CHI_T619"/>
      <sheetName val="THU_T519"/>
      <sheetName val="CHI_T519"/>
      <sheetName val="THU_T419"/>
      <sheetName val="CHI_T419"/>
      <sheetName val="THU_T319"/>
      <sheetName val="CHI_T319"/>
      <sheetName val="THU_T219"/>
      <sheetName val="CHI_T219"/>
      <sheetName val="THU_T139"/>
      <sheetName val="CHI_T139"/>
      <sheetName val="_IBASE2_XLSѝTNHNoi20"/>
      <sheetName val="_IBASE2_XLS䁝BC6tT1719"/>
      <sheetName val="_IBASE2_XLS}BHXH19"/>
      <sheetName val="_IBASE2_XLS_Tong_hop_Matduong19"/>
      <sheetName val="BTHDT_TBA_19"/>
      <sheetName val="(9_30)_IP19"/>
      <sheetName val="CVden_ngoai_TCT_(1)22"/>
      <sheetName val="CV_den_ngoai_TCT_(2)22"/>
      <sheetName val="CV_den_ngoai_TCT_(3)22"/>
      <sheetName val="QDcua_TGD22"/>
      <sheetName val="QD_cua_HDQT22"/>
      <sheetName val="QD_cua_HDQT_(2)22"/>
      <sheetName val="CV_di_ngoai_tong22"/>
      <sheetName val="CV_di_ngoai_tong_(2)22"/>
      <sheetName val="To_trinh22"/>
      <sheetName val="Giao_nhiem_vu22"/>
      <sheetName val="QDcua_TGD_(2)22"/>
      <sheetName val="Thong_tu22"/>
      <sheetName val="CV_di_trong__tong22"/>
      <sheetName val="nghi_dinh-CP22"/>
      <sheetName val="CV_den_trong_tong22"/>
      <sheetName val="KHVt_22"/>
      <sheetName val="KHVt_XL22"/>
      <sheetName val="KHVt_XLT422"/>
      <sheetName val="T_K_H_T_T522"/>
      <sheetName val="T_K_T722"/>
      <sheetName val="TK_T622"/>
      <sheetName val="T_K_T522"/>
      <sheetName val="Bang_thong_ke_hang_ton22"/>
      <sheetName val="thong_ke_22"/>
      <sheetName val="T_KT0422"/>
      <sheetName val="lapdat_TB_22"/>
      <sheetName val="TNghiªm_TB_22"/>
      <sheetName val="VËt_liÖu22"/>
      <sheetName val="Lap_®at_®iÖn22"/>
      <sheetName val="TNghiÖm_VL22"/>
      <sheetName val="th_22"/>
      <sheetName val="tien_luong22"/>
      <sheetName val="142201-T1_22"/>
      <sheetName val="142201-T2-th_22"/>
      <sheetName val="142201-T3-th_22"/>
      <sheetName val="142201-T4-th__22"/>
      <sheetName val="Thep_be22"/>
      <sheetName val="Thep_than22"/>
      <sheetName val="Thep_xa_mu22"/>
      <sheetName val="Kluong_phu22"/>
      <sheetName val="Lan_can22"/>
      <sheetName val="Ho_lan22"/>
      <sheetName val="Coc_tieu22"/>
      <sheetName val="Bien_bao22"/>
      <sheetName val="Op_mai_27422"/>
      <sheetName val="Op_mai_27522"/>
      <sheetName val="Op_mai_27622"/>
      <sheetName val="Op_mai_27722"/>
      <sheetName val="Op_mai_27822"/>
      <sheetName val="Op_mai_27922"/>
      <sheetName val="Op_mai_28022"/>
      <sheetName val="Op_mai_28122"/>
      <sheetName val="Op_mai_28222"/>
      <sheetName val="Op_mai_28322"/>
      <sheetName val="Op_mai_28422"/>
      <sheetName val="Op_mai22"/>
      <sheetName val="Km274_-_Km27522"/>
      <sheetName val="Km275_-_Km27622"/>
      <sheetName val="Km276_-_Km27722"/>
      <sheetName val="Km277_-_Km278_22"/>
      <sheetName val="Km278_-_Km27922"/>
      <sheetName val="Km279_-_Km28022"/>
      <sheetName val="Km280_-_Km28122"/>
      <sheetName val="Km281_-_Km28222"/>
      <sheetName val="Km282_-_Km28322"/>
      <sheetName val="Km283_-_Km28422"/>
      <sheetName val="Km284_-_Km28522"/>
      <sheetName val="Tong_hop_Matduong22"/>
      <sheetName val="Cong_D7522"/>
      <sheetName val="Cong_D10022"/>
      <sheetName val="Cong_D15022"/>
      <sheetName val="Cong_2D15022"/>
      <sheetName val="Cong_ban_0,7x0,722"/>
      <sheetName val="Cong_ban_0,8x0,822"/>
      <sheetName val="Cong_ban_1x122"/>
      <sheetName val="Cong_ban_1x1,222"/>
      <sheetName val="Cong_ban_1,5x1,522"/>
      <sheetName val="Cong_ban_2x1,522"/>
      <sheetName val="Cong_ban_2x222"/>
      <sheetName val="Tong_hop22"/>
      <sheetName val="Tong_hop_(2)22"/>
      <sheetName val="Cong_cu22"/>
      <sheetName val="Cot_thep22"/>
      <sheetName val="Cong_tron_D7522"/>
      <sheetName val="Cong_tron_D10022"/>
      <sheetName val="Cong_tron_D15022"/>
      <sheetName val="Cong_tron_2D15022"/>
      <sheetName val="Cong_ban_1,0x1,022"/>
      <sheetName val="Cong_ban_1,0x1,222"/>
      <sheetName val="Cong_hop_1,5x1,522"/>
      <sheetName val="Cong_hop_2,0x1,522"/>
      <sheetName val="Cong_hop_2,0x2,022"/>
      <sheetName val="TK_11222"/>
      <sheetName val="TK_13122"/>
      <sheetName val="TK_14122"/>
      <sheetName val="TK_15322"/>
      <sheetName val="TK_21122"/>
      <sheetName val="TK_24222"/>
      <sheetName val="TK_33422"/>
      <sheetName val="TK_51122"/>
      <sheetName val="TK_51522"/>
      <sheetName val="TK_91122"/>
      <sheetName val="KQKD02-2_(2)22"/>
      <sheetName val="KQKD-2_(2)22"/>
      <sheetName val="KQKD_thu200422"/>
      <sheetName val="_t522"/>
      <sheetName val="t_422"/>
      <sheetName val="_t3_22"/>
      <sheetName val="_TH33122"/>
      <sheetName val="_Minh_ha22"/>
      <sheetName val="_Ha_Tay22"/>
      <sheetName val="_Vinhphuc22"/>
      <sheetName val="_Nbinh22"/>
      <sheetName val="_QVinh22"/>
      <sheetName val="_TW122"/>
      <sheetName val="DOANH_SO22"/>
      <sheetName val="BD-SINH_VIEN22"/>
      <sheetName val="VtuHaTheSauTBABenThuy1_(2)22"/>
      <sheetName val="Song_trai22"/>
      <sheetName val="Dinh+ha_nha22"/>
      <sheetName val="NG_k22"/>
      <sheetName val="T_so_thay_doi22"/>
      <sheetName val="b_THchitietDZCT22"/>
      <sheetName val="b_THchitietTBA22"/>
      <sheetName val="Khao_sat22"/>
      <sheetName val="TT_khao_sat22"/>
      <sheetName val="thkl_(2)22"/>
      <sheetName val="long_tec22"/>
      <sheetName val="phan_tich_DG22"/>
      <sheetName val="gia_vat_lieu22"/>
      <sheetName val="gia_xe_may22"/>
      <sheetName val="gia_nhan_cong22"/>
      <sheetName val="CDSL_(2)22"/>
      <sheetName val="F_ThanhTri22"/>
      <sheetName val="F_Gialam22"/>
      <sheetName val="TH_dam22"/>
      <sheetName val="SX_dam22"/>
      <sheetName val="LD_dam22"/>
      <sheetName val="Bang_gia_VL22"/>
      <sheetName val="Gia_NC22"/>
      <sheetName val="Gia_may22"/>
      <sheetName val="Trich_Ngang22"/>
      <sheetName val="Danh_sach_Rieng22"/>
      <sheetName val="Dia_Diem_Thuc_Tap22"/>
      <sheetName val="De_Tai_Thuc_Tap22"/>
      <sheetName val="Dancau-Q_Ninh22"/>
      <sheetName val="BaTrieu-L_son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HHVt_22"/>
      <sheetName val="Tay_ninh22"/>
      <sheetName val="A_Duc22"/>
      <sheetName val="giai_thich22"/>
      <sheetName val="DT_-_Ro22"/>
      <sheetName val="TH_-_Ro_22"/>
      <sheetName val="GDT_-_Ro22"/>
      <sheetName val="DT_-_TB22"/>
      <sheetName val="TH_-_TB22"/>
      <sheetName val="GDT_-_TB22"/>
      <sheetName val="DT_-_NT22"/>
      <sheetName val="TH_-_NT22"/>
      <sheetName val="GDT_-_NT22"/>
      <sheetName val="SCT_Cong_trinh22"/>
      <sheetName val="06-2003_(2)22"/>
      <sheetName val="CDPS_6tc22"/>
      <sheetName val="SCT_Nha_thau22"/>
      <sheetName val="socai2003_(6tc)dp22"/>
      <sheetName val="socai2003_(6tc)22"/>
      <sheetName val="CDPS_6tc_(2)22"/>
      <sheetName val="TH_du_toan_22"/>
      <sheetName val="Du_toan_22"/>
      <sheetName val="C_Tinh22"/>
      <sheetName val="CT_0321"/>
      <sheetName val="TH_0321"/>
      <sheetName val="Don_gia_CPM22"/>
      <sheetName val="Tong_Thieu_HD_cac_CT-200122"/>
      <sheetName val="VL_thieu_HD_-_200122"/>
      <sheetName val="Tong_thieu_HD_cac_CT_-_200222"/>
      <sheetName val="Lan_trai22"/>
      <sheetName val="Van_chuyen22"/>
      <sheetName val="HDong_VC22"/>
      <sheetName val="ThieuHD_nam_200122"/>
      <sheetName val="Bang_TH22"/>
      <sheetName val="Tong_Chinh22"/>
      <sheetName val="So_sanh22"/>
      <sheetName val="Xaylap_22"/>
      <sheetName val="Nhan_cong22"/>
      <sheetName val="_KQTH_quy_hoach_13521"/>
      <sheetName val="Bao_cao_KQTH_quy_hoach_13521"/>
      <sheetName val="Co~g_hop_1,5x1,522"/>
      <sheetName val="Tong_hop_xuat_kho_nvl21"/>
      <sheetName val="Xuat_kho21"/>
      <sheetName val="Tong_hop_so_lieu_tai_nhap_kho21"/>
      <sheetName val="tai_nhap_kho21"/>
      <sheetName val="Nhap_kho21"/>
      <sheetName val="Tong_ket_nhap_kho21"/>
      <sheetName val="Tong_ket21"/>
      <sheetName val="cac_ma_can_huy21"/>
      <sheetName val="Hang_hong21"/>
      <sheetName val="Tham_khao21"/>
      <sheetName val="hang_khong_co_packing21"/>
      <sheetName val="GIA_NUOC22"/>
      <sheetName val="GIA_DIEN_THOAI22"/>
      <sheetName val="GIA_DIEN22"/>
      <sheetName val="chiet_tinh_XD22"/>
      <sheetName val="Triet_T22"/>
      <sheetName val="Phan_tich_gia22"/>
      <sheetName val="pHAN_CONG22"/>
      <sheetName val="GIA_XD22"/>
      <sheetName val="Coc_622"/>
      <sheetName val="Deo_nai22"/>
      <sheetName val="CKD_than22"/>
      <sheetName val="CTT_Thong_nhat22"/>
      <sheetName val="CTT_Nui_beo22"/>
      <sheetName val="CTT_cao_son22"/>
      <sheetName val="CTT_Khe_cham22"/>
      <sheetName val="XNxlva_sxthanKCII22"/>
      <sheetName val="Cam_Y_ut_KC22"/>
      <sheetName val="CTxay_lap_mo_CP22"/>
      <sheetName val="CTdo_luong_GDSP22"/>
      <sheetName val="Dong_bac22"/>
      <sheetName val="Cac_cang_UT_mua_than_Dong_bac22"/>
      <sheetName val="cua_hang_vtu22"/>
      <sheetName val="Khach_hang_le_22"/>
      <sheetName val="nhat_ky_522"/>
      <sheetName val="cac_cong_ty_van_tai22"/>
      <sheetName val="[IBASE2_XLSѝTNHNoi22"/>
      <sheetName val="Thang_421"/>
      <sheetName val="BC_TH_CK_(2)22"/>
      <sheetName val="BC_TH_CK22"/>
      <sheetName val="BC6tT19_food22"/>
      <sheetName val="BC6tT18_-_Food22"/>
      <sheetName val="BCCK_422"/>
      <sheetName val="BCFood-_T1622"/>
      <sheetName val="BCFood-_T1522"/>
      <sheetName val="BCFood-_T1422"/>
      <sheetName val="BCFood-_T1322"/>
      <sheetName val="TH_CK222"/>
      <sheetName val="BC6tT52_(3)22"/>
      <sheetName val="BC6tT52_(2)22"/>
      <sheetName val="TCK_1222"/>
      <sheetName val="Tong_CK22"/>
      <sheetName val="T03_-_0322"/>
      <sheetName val="THL_T0322"/>
      <sheetName val="TTBC_T0322"/>
      <sheetName val="Luong_noi_Bo_-_T322"/>
      <sheetName val="Tong_hop_-_T322"/>
      <sheetName val="Thuong_Quy_322"/>
      <sheetName val="Phu_cap_trach_nhiem22"/>
      <sheetName val="CVden_ngoai_TCT_(1)24"/>
      <sheetName val="CV_den_ngoai_TCT_(2)24"/>
      <sheetName val="CV_den_ngoai_TCT_(3)24"/>
      <sheetName val="QDcua_TGD24"/>
      <sheetName val="QD_cua_HDQT24"/>
      <sheetName val="QD_cua_HDQT_(2)24"/>
      <sheetName val="CV_di_ngoai_tong24"/>
      <sheetName val="CV_di_ngoai_tong_(2)24"/>
      <sheetName val="To_trinh24"/>
      <sheetName val="Giao_nhiem_vu24"/>
      <sheetName val="QDcua_TGD_(2)24"/>
      <sheetName val="Thong_tu24"/>
      <sheetName val="CV_di_trong__tong24"/>
      <sheetName val="nghi_dinh-CP24"/>
      <sheetName val="CV_den_trong_tong24"/>
      <sheetName val="KHVt_24"/>
      <sheetName val="KHVt_XL24"/>
      <sheetName val="KHVt_XLT424"/>
      <sheetName val="T_K_H_T_T524"/>
      <sheetName val="T_K_T724"/>
      <sheetName val="TK_T624"/>
      <sheetName val="T_K_T524"/>
      <sheetName val="Bang_thong_ke_hang_ton24"/>
      <sheetName val="thong_ke_24"/>
      <sheetName val="T_KT0424"/>
      <sheetName val="lapdat_TB_24"/>
      <sheetName val="TNghiªm_TB_24"/>
      <sheetName val="VËt_liÖu24"/>
      <sheetName val="Lap_®at_®iÖn24"/>
      <sheetName val="TNghiÖm_VL24"/>
      <sheetName val="th_24"/>
      <sheetName val="tien_luong24"/>
      <sheetName val="142201-T1_24"/>
      <sheetName val="142201-T2-th_24"/>
      <sheetName val="142201-T3-th_24"/>
      <sheetName val="142201-T4-th__24"/>
      <sheetName val="Thep_be24"/>
      <sheetName val="Thep_than24"/>
      <sheetName val="Thep_xa_mu24"/>
      <sheetName val="Kluong_phu24"/>
      <sheetName val="Lan_can24"/>
      <sheetName val="Ho_lan24"/>
      <sheetName val="Coc_tieu24"/>
      <sheetName val="Bien_bao24"/>
      <sheetName val="Op_mai_27424"/>
      <sheetName val="Op_mai_27524"/>
      <sheetName val="Op_mai_27624"/>
      <sheetName val="Op_mai_27724"/>
      <sheetName val="Op_mai_27824"/>
      <sheetName val="Op_mai_27924"/>
      <sheetName val="Op_mai_28024"/>
      <sheetName val="Op_mai_28124"/>
      <sheetName val="Op_mai_28224"/>
      <sheetName val="Op_mai_28324"/>
      <sheetName val="Op_mai_28424"/>
      <sheetName val="Op_mai24"/>
      <sheetName val="Km274_-_Km27524"/>
      <sheetName val="Km275_-_Km27624"/>
      <sheetName val="Km276_-_Km27724"/>
      <sheetName val="Km277_-_Km278_24"/>
      <sheetName val="Km278_-_Km27924"/>
      <sheetName val="Km279_-_Km28024"/>
      <sheetName val="Km280_-_Km28124"/>
      <sheetName val="Km281_-_Km28224"/>
      <sheetName val="Km282_-_Km28324"/>
      <sheetName val="Km283_-_Km28424"/>
      <sheetName val="Km284_-_Km28524"/>
      <sheetName val="Tong_hop_Matduong24"/>
      <sheetName val="Cong_D7524"/>
      <sheetName val="Cong_D10024"/>
      <sheetName val="Cong_D15024"/>
      <sheetName val="Cong_2D15024"/>
      <sheetName val="Cong_ban_0,7x0,724"/>
      <sheetName val="Cong_ban_0,8x0,824"/>
      <sheetName val="Cong_ban_1x124"/>
      <sheetName val="Cong_ban_1x1,224"/>
      <sheetName val="Cong_ban_1,5x1,524"/>
      <sheetName val="Cong_ban_2x1,524"/>
      <sheetName val="Cong_ban_2x224"/>
      <sheetName val="Tong_hop24"/>
      <sheetName val="Tong_hop_(2)24"/>
      <sheetName val="Cong_cu24"/>
      <sheetName val="Cot_thep24"/>
      <sheetName val="Cong_tron_D7524"/>
      <sheetName val="Cong_tron_D10024"/>
      <sheetName val="Cong_tron_D15024"/>
      <sheetName val="Cong_tron_2D15024"/>
      <sheetName val="Cong_ban_1,0x1,024"/>
      <sheetName val="Cong_ban_1,0x1,224"/>
      <sheetName val="Cong_hop_1,5x1,524"/>
      <sheetName val="Cong_hop_2,0x1,524"/>
      <sheetName val="Cong_hop_2,0x2,024"/>
      <sheetName val="TK_11224"/>
      <sheetName val="TK_13124"/>
      <sheetName val="TK_14124"/>
      <sheetName val="TK_15324"/>
      <sheetName val="TK_21124"/>
      <sheetName val="TK_24224"/>
      <sheetName val="TK_33424"/>
      <sheetName val="TK_51124"/>
      <sheetName val="TK_51524"/>
      <sheetName val="TK_91124"/>
      <sheetName val="KQKD02-2_(2)24"/>
      <sheetName val="KQKD-2_(2)24"/>
      <sheetName val="KQKD_thu200424"/>
      <sheetName val="_t524"/>
      <sheetName val="t_424"/>
      <sheetName val="_t3_24"/>
      <sheetName val="_TH33124"/>
      <sheetName val="_Minh_ha24"/>
      <sheetName val="_Ha_Tay24"/>
      <sheetName val="_Vinhphuc24"/>
      <sheetName val="_Nbinh24"/>
      <sheetName val="_QVinh24"/>
      <sheetName val="_TW124"/>
      <sheetName val="DOANH_SO24"/>
      <sheetName val="BD-SINH_VIEN24"/>
      <sheetName val="VtuHaTheSauTBABenThuy1_(2)24"/>
      <sheetName val="Song_trai24"/>
      <sheetName val="Dinh+ha_nha24"/>
      <sheetName val="NG_k24"/>
      <sheetName val="T_so_thay_doi24"/>
      <sheetName val="b_THchitietDZCT24"/>
      <sheetName val="b_THchitietTBA24"/>
      <sheetName val="Khao_sat24"/>
      <sheetName val="TT_khao_sat24"/>
      <sheetName val="thkl_(2)24"/>
      <sheetName val="long_tec24"/>
      <sheetName val="phan_tich_DG24"/>
      <sheetName val="gia_vat_lieu24"/>
      <sheetName val="gia_xe_may24"/>
      <sheetName val="gia_nhan_cong24"/>
      <sheetName val="CDSL_(2)24"/>
      <sheetName val="F_ThanhTri24"/>
      <sheetName val="F_Gialam24"/>
      <sheetName val="TH_dam24"/>
      <sheetName val="SX_dam24"/>
      <sheetName val="LD_dam24"/>
      <sheetName val="Bang_gia_VL24"/>
      <sheetName val="Gia_NC24"/>
      <sheetName val="Gia_may24"/>
      <sheetName val="Trich_Ngang24"/>
      <sheetName val="Danh_sach_Rieng24"/>
      <sheetName val="Dia_Diem_Thuc_Tap24"/>
      <sheetName val="De_Tai_Thuc_Tap24"/>
      <sheetName val="Dancau-Q_Ninh24"/>
      <sheetName val="BaTrieu-L_son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HHVt_24"/>
      <sheetName val="Tay_ninh24"/>
      <sheetName val="A_Duc24"/>
      <sheetName val="giai_thich24"/>
      <sheetName val="DT_-_Ro24"/>
      <sheetName val="TH_-_Ro_24"/>
      <sheetName val="GDT_-_Ro24"/>
      <sheetName val="DT_-_TB24"/>
      <sheetName val="TH_-_TB24"/>
      <sheetName val="GDT_-_TB24"/>
      <sheetName val="DT_-_NT24"/>
      <sheetName val="TH_-_NT24"/>
      <sheetName val="GDT_-_NT24"/>
      <sheetName val="SCT_Cong_trinh24"/>
      <sheetName val="06-2003_(2)24"/>
      <sheetName val="CDPS_6tc24"/>
      <sheetName val="SCT_Nha_thau24"/>
      <sheetName val="socai2003_(6tc)dp24"/>
      <sheetName val="socai2003_(6tc)24"/>
      <sheetName val="CDPS_6tc_(2)24"/>
      <sheetName val="TH_du_toan_24"/>
      <sheetName val="Du_toan_24"/>
      <sheetName val="C_Tinh24"/>
      <sheetName val="CT_0323"/>
      <sheetName val="TH_0323"/>
      <sheetName val="Don_gia_CPM24"/>
      <sheetName val="Tong_Thieu_HD_cac_CT-200124"/>
      <sheetName val="VL_thieu_HD_-_200124"/>
      <sheetName val="Tong_thieu_HD_cac_CT_-_200224"/>
      <sheetName val="Lan_trai24"/>
      <sheetName val="Van_chuyen24"/>
      <sheetName val="HDong_VC24"/>
      <sheetName val="ThieuHD_nam_200124"/>
      <sheetName val="Bang_TH24"/>
      <sheetName val="Tong_Chinh24"/>
      <sheetName val="So_sanh24"/>
      <sheetName val="Xaylap_24"/>
      <sheetName val="Nhan_cong24"/>
      <sheetName val="_KQTH_quy_hoach_13523"/>
      <sheetName val="Bao_cao_KQTH_quy_hoach_13523"/>
      <sheetName val="Co~g_hop_1,5x1,524"/>
      <sheetName val="Tong_hop_xuat_kho_nvl23"/>
      <sheetName val="Xuat_kho23"/>
      <sheetName val="Tong_hop_so_lieu_tai_nhap_kho23"/>
      <sheetName val="tai_nhap_kho23"/>
      <sheetName val="Nhap_kho23"/>
      <sheetName val="Tong_ket_nhap_kho23"/>
      <sheetName val="Tong_ket23"/>
      <sheetName val="cac_ma_can_huy23"/>
      <sheetName val="Hang_hong23"/>
      <sheetName val="Tham_khao23"/>
      <sheetName val="hang_khong_co_packing23"/>
      <sheetName val="GIA_NUOC24"/>
      <sheetName val="GIA_DIEN_THOAI24"/>
      <sheetName val="GIA_DIEN24"/>
      <sheetName val="chiet_tinh_XD24"/>
      <sheetName val="Triet_T24"/>
      <sheetName val="Phan_tich_gia24"/>
      <sheetName val="pHAN_CONG24"/>
      <sheetName val="GIA_XD24"/>
      <sheetName val="Coc_624"/>
      <sheetName val="Deo_nai24"/>
      <sheetName val="CKD_than24"/>
      <sheetName val="CTT_Thong_nhat24"/>
      <sheetName val="CTT_Nui_beo24"/>
      <sheetName val="CTT_cao_son24"/>
      <sheetName val="CTT_Khe_cham24"/>
      <sheetName val="XNxlva_sxthanKCII24"/>
      <sheetName val="Cam_Y_ut_KC24"/>
      <sheetName val="CTxay_lap_mo_CP24"/>
      <sheetName val="CTdo_luong_GDSP24"/>
      <sheetName val="Dong_bac24"/>
      <sheetName val="Cac_cang_UT_mua_than_Dong_bac24"/>
      <sheetName val="cua_hang_vtu24"/>
      <sheetName val="Khach_hang_le_24"/>
      <sheetName val="nhat_ky_524"/>
      <sheetName val="cac_cong_ty_van_tai24"/>
      <sheetName val="[IBASE2_XLSѝTNHNoi24"/>
      <sheetName val="Thang_423"/>
      <sheetName val="BC_TH_CK_(2)24"/>
      <sheetName val="BC_TH_CK24"/>
      <sheetName val="BC6tT19_food24"/>
      <sheetName val="BC6tT18_-_Food24"/>
      <sheetName val="BCCK_424"/>
      <sheetName val="BCFood-_T1624"/>
      <sheetName val="BCFood-_T1524"/>
      <sheetName val="BCFood-_T1424"/>
      <sheetName val="BCFood-_T1324"/>
      <sheetName val="TH_CK224"/>
      <sheetName val="BC6tT52_(3)24"/>
      <sheetName val="BC6tT52_(2)24"/>
      <sheetName val="TCK_1224"/>
      <sheetName val="Tong_CK24"/>
      <sheetName val="T03_-_0324"/>
      <sheetName val="THL_T0324"/>
      <sheetName val="TTBC_T0324"/>
      <sheetName val="Luong_noi_Bo_-_T324"/>
      <sheetName val="Tong_hop_-_T324"/>
      <sheetName val="Thuong_Quy_324"/>
      <sheetName val="Phu_cap_trach_nhiem24"/>
      <sheetName val="Co_quan_TCT22"/>
      <sheetName val="BOT_(PA_chon)22"/>
      <sheetName val="Yaly_&amp;_Ri_Ninh22"/>
      <sheetName val="Thuy_dien_Na_Loi22"/>
      <sheetName val="bang_so_sanh_tong_hop22"/>
      <sheetName val="bang_so_sanh_tong_hop_(ty_le)22"/>
      <sheetName val="thu_nhap_binh_quan_(2)22"/>
      <sheetName val="dang_huong22"/>
      <sheetName val="phuong_an_122"/>
      <sheetName val="phuong_an_1_(2)22"/>
      <sheetName val="phuong_an222"/>
      <sheetName val="tong_hop_BQ22"/>
      <sheetName val="tong_hop_BQ-122"/>
      <sheetName val="phuong_an_chon22"/>
      <sheetName val="bang_so_sanh_tong_hop_(_PA_ch21"/>
      <sheetName val="dang_ap_dung21"/>
      <sheetName val="bang_tong_hop_(dang_huong)21"/>
      <sheetName val="THT_nam_0421"/>
      <sheetName val="CV_di_trong__dong22"/>
      <sheetName val="ql_(2)21"/>
      <sheetName val="Heso_3-2004_(3)21"/>
      <sheetName val="Luong_(2)21"/>
      <sheetName val="heso_T321"/>
      <sheetName val="heso_T421"/>
      <sheetName val="heso_T521"/>
      <sheetName val="Heso_T621"/>
      <sheetName val="Heso_T721"/>
      <sheetName val="Heso_T821"/>
      <sheetName val="Heso_T921"/>
      <sheetName val="Heso_2-200421"/>
      <sheetName val="Heso_3-200421"/>
      <sheetName val="Heso_3-2004_(2)21"/>
      <sheetName val="tô_rôiDY21"/>
      <sheetName val="Nhap_lieu22"/>
      <sheetName val="Tien_dien21"/>
      <sheetName val="Thue_GTGT21"/>
      <sheetName val="bcth_05-0421"/>
      <sheetName val="baocao_05-0421"/>
      <sheetName val="nhan_su21"/>
      <sheetName val="luong_cty21"/>
      <sheetName val="TK__TK21"/>
      <sheetName val="THANG7_21"/>
      <sheetName val="THANG_1121"/>
      <sheetName val="THANG_1221"/>
      <sheetName val="Tuan_1_019"/>
      <sheetName val="Tuan_3_01_9"/>
      <sheetName val="Tuan_5_06_9"/>
      <sheetName val="Tuan_6_06__9"/>
      <sheetName val="Tuan_7_06_9"/>
      <sheetName val="Tuan_7_06__(2)9"/>
      <sheetName val="Tuan10,06_9"/>
      <sheetName val="Tuan11,06__9"/>
      <sheetName val="Bao_cao_DD_31_3_069"/>
      <sheetName val="Bao_cao_DD_30_4_069"/>
      <sheetName val="Bao_cao_DD_31_5_06_9"/>
      <sheetName val="Bao_cao_Quy_I-069"/>
      <sheetName val="Bao_cao_DD_30_6_069"/>
      <sheetName val="Bao_cao_DD_31_7_069"/>
      <sheetName val="Cong_ban_11yx1,29"/>
      <sheetName val="Luu_goc21"/>
      <sheetName val="km22+93_86-km22+121_8621"/>
      <sheetName val="km22+177_14-km22+205_6421"/>
      <sheetName val="Bang_20-2521"/>
      <sheetName val="km22+267_96-km22+283_9621"/>
      <sheetName val="km22+304_31-km22+344_3121"/>
      <sheetName val="km22+460_92-km22+614_5721"/>
      <sheetName val="km22+671_78-km22+713_3221"/>
      <sheetName val="Dinh_ha_nha21"/>
      <sheetName val="_tuanM21"/>
      <sheetName val="[IBASE2_XLS_Tong_hop_Matduong21"/>
      <sheetName val="THU_T1221"/>
      <sheetName val="CHI_T1221"/>
      <sheetName val="THU_T1121"/>
      <sheetName val="CHI_T1121"/>
      <sheetName val="THU_T1021"/>
      <sheetName val="CHI_T1021"/>
      <sheetName val="THU_T921"/>
      <sheetName val="CHI_T921"/>
      <sheetName val="THU_T821"/>
      <sheetName val="CHI_T821"/>
      <sheetName val="BC§_200121"/>
      <sheetName val="BBC§_200221"/>
      <sheetName val="TSC§_200121"/>
      <sheetName val="TSc®_200221"/>
      <sheetName val="BaTrieu-L_con21"/>
      <sheetName val="EDT_-_Ro21"/>
      <sheetName val="KHVô_XL21"/>
      <sheetName val="TD_khao_sat21"/>
      <sheetName val="chi_phi_cap_tien21"/>
      <sheetName val="[IBASE2_XLS}BHXH21"/>
      <sheetName val="chuong_phu21"/>
      <sheetName val="phuong_aL_121"/>
      <sheetName val="[IBASE2_XLS䁝BC6tT1721"/>
      <sheetName val="Khac_DP21"/>
      <sheetName val="Khoi_than_21"/>
      <sheetName val="De_Tai_Vhuc_Tap21"/>
      <sheetName val="02_121"/>
      <sheetName val="2_121"/>
      <sheetName val="2_321"/>
      <sheetName val="02_321"/>
      <sheetName val="B_0121"/>
      <sheetName val="B_0321"/>
      <sheetName val="D_1321"/>
      <sheetName val="det_VP21"/>
      <sheetName val="det_hn21"/>
      <sheetName val="chi_Hieu21"/>
      <sheetName val="c_thoa21"/>
      <sheetName val="A_thanh_-_DL21"/>
      <sheetName val="A_Tuyen21"/>
      <sheetName val="A_Tien_-laphu21"/>
      <sheetName val="A_Thang-_laphu21"/>
      <sheetName val="A_Dong21"/>
      <sheetName val="27-7_NB21"/>
      <sheetName val="xn_521"/>
      <sheetName val="PKD_X2021"/>
      <sheetName val="da_giay_SG21"/>
      <sheetName val="dagiay_XK21"/>
      <sheetName val="DK_Dong_xuan21"/>
      <sheetName val="chu_Ton21"/>
      <sheetName val="minh_tri21"/>
      <sheetName val="viet_huy21"/>
      <sheetName val="thanh_ha21"/>
      <sheetName val="O_Su21"/>
      <sheetName val="A_Ha-DL21"/>
      <sheetName val="Vinh_oanh21"/>
      <sheetName val="chi_Thuy21"/>
      <sheetName val="chu_Hong21"/>
      <sheetName val="thuy-_may21"/>
      <sheetName val="vu_yen21"/>
      <sheetName val="[IBASE2_XLS?TNHNoi21"/>
      <sheetName val="HD_CTrinh121"/>
      <sheetName val="HD_benA21"/>
      <sheetName val="Theodoi_HD21"/>
      <sheetName val="Theodoi_HD_(2)21"/>
      <sheetName val="_GT_CPhi_tung_dot21"/>
      <sheetName val="Cong_hop_2,0ࡸ2,021"/>
      <sheetName val="OPERATING_HEAD21"/>
      <sheetName val="31_12_0121"/>
      <sheetName val="Sat_tron21"/>
      <sheetName val="Bang_can_doi_21"/>
      <sheetName val="Tinh_hinh_cat_lang21"/>
      <sheetName val="Tinh_hinh_SX_phu21"/>
      <sheetName val="Tinh_hinh_do_xop21"/>
      <sheetName val="THU_T721"/>
      <sheetName val="CHI_T721"/>
      <sheetName val="THU_T621"/>
      <sheetName val="CHI_T621"/>
      <sheetName val="THU_T521"/>
      <sheetName val="CHI_T521"/>
      <sheetName val="THU_T421"/>
      <sheetName val="CHI_T421"/>
      <sheetName val="THU_T321"/>
      <sheetName val="CHI_T321"/>
      <sheetName val="THU_T221"/>
      <sheetName val="CHI_T221"/>
      <sheetName val="THU_T141"/>
      <sheetName val="CHI_T141"/>
      <sheetName val="_IBASE2_XLSѝTNHNoi22"/>
      <sheetName val="_IBASE2_XLS䁝BC6tT1721"/>
      <sheetName val="_IBASE2_XLS}BHXH21"/>
      <sheetName val="_IBASE2_XLS_Tong_hop_Matduong21"/>
      <sheetName val="BTHDT_TBA_21"/>
      <sheetName val="(9_30)_IP21"/>
      <sheetName val="CVden_ngoai_TCT_(1)23"/>
      <sheetName val="CV_den_ngoai_TCT_(2)23"/>
      <sheetName val="CV_den_ngoai_TCT_(3)23"/>
      <sheetName val="QDcua_TGD23"/>
      <sheetName val="QD_cua_HDQT23"/>
      <sheetName val="QD_cua_HDQT_(2)23"/>
      <sheetName val="CV_di_ngoai_tong23"/>
      <sheetName val="CV_di_ngoai_tong_(2)23"/>
      <sheetName val="To_trinh23"/>
      <sheetName val="Giao_nhiem_vu23"/>
      <sheetName val="QDcua_TGD_(2)23"/>
      <sheetName val="Thong_tu23"/>
      <sheetName val="CV_di_trong__tong23"/>
      <sheetName val="nghi_dinh-CP23"/>
      <sheetName val="CV_den_trong_tong23"/>
      <sheetName val="KHVt_23"/>
      <sheetName val="KHVt_XL23"/>
      <sheetName val="KHVt_XLT423"/>
      <sheetName val="T_K_H_T_T523"/>
      <sheetName val="T_K_T723"/>
      <sheetName val="TK_T623"/>
      <sheetName val="T_K_T523"/>
      <sheetName val="Bang_thong_ke_hang_ton23"/>
      <sheetName val="thong_ke_23"/>
      <sheetName val="T_KT0423"/>
      <sheetName val="lapdat_TB_23"/>
      <sheetName val="TNghiªm_TB_23"/>
      <sheetName val="VËt_liÖu23"/>
      <sheetName val="Lap_®at_®iÖn23"/>
      <sheetName val="TNghiÖm_VL23"/>
      <sheetName val="th_23"/>
      <sheetName val="tien_luong23"/>
      <sheetName val="142201-T1_23"/>
      <sheetName val="142201-T2-th_23"/>
      <sheetName val="142201-T3-th_23"/>
      <sheetName val="142201-T4-th__23"/>
      <sheetName val="Thep_be23"/>
      <sheetName val="Thep_than23"/>
      <sheetName val="Thep_xa_mu23"/>
      <sheetName val="Kluong_phu23"/>
      <sheetName val="Lan_can23"/>
      <sheetName val="Ho_lan23"/>
      <sheetName val="Coc_tieu23"/>
      <sheetName val="Bien_bao23"/>
      <sheetName val="Op_mai_27423"/>
      <sheetName val="Op_mai_27523"/>
      <sheetName val="Op_mai_27623"/>
      <sheetName val="Op_mai_27723"/>
      <sheetName val="Op_mai_27823"/>
      <sheetName val="Op_mai_27923"/>
      <sheetName val="Op_mai_28023"/>
      <sheetName val="Op_mai_28123"/>
      <sheetName val="Op_mai_28223"/>
      <sheetName val="Op_mai_28323"/>
      <sheetName val="Op_mai_28423"/>
      <sheetName val="Op_mai23"/>
      <sheetName val="Km274_-_Km27523"/>
      <sheetName val="Km275_-_Km27623"/>
      <sheetName val="Km276_-_Km27723"/>
      <sheetName val="Km277_-_Km278_23"/>
      <sheetName val="Km278_-_Km27923"/>
      <sheetName val="Km279_-_Km28023"/>
      <sheetName val="Km280_-_Km28123"/>
      <sheetName val="Km281_-_Km28223"/>
      <sheetName val="Km282_-_Km28323"/>
      <sheetName val="Km283_-_Km28423"/>
      <sheetName val="Km284_-_Km28523"/>
      <sheetName val="Tong_hop_Matduong23"/>
      <sheetName val="Cong_D7523"/>
      <sheetName val="Cong_D10023"/>
      <sheetName val="Cong_D15023"/>
      <sheetName val="Cong_2D15023"/>
      <sheetName val="Cong_ban_0,7x0,723"/>
      <sheetName val="Cong_ban_0,8x0,823"/>
      <sheetName val="Cong_ban_1x123"/>
      <sheetName val="Cong_ban_1x1,223"/>
      <sheetName val="Cong_ban_1,5x1,523"/>
      <sheetName val="Cong_ban_2x1,523"/>
      <sheetName val="Cong_ban_2x223"/>
      <sheetName val="Tong_hop23"/>
      <sheetName val="Tong_hop_(2)23"/>
      <sheetName val="Cong_cu23"/>
      <sheetName val="Cot_thep23"/>
      <sheetName val="Cong_tron_D7523"/>
      <sheetName val="Cong_tron_D10023"/>
      <sheetName val="Cong_tron_D15023"/>
      <sheetName val="Cong_tron_2D15023"/>
      <sheetName val="Cong_ban_1,0x1,023"/>
      <sheetName val="Cong_ban_1,0x1,223"/>
      <sheetName val="Cong_hop_1,5x1,523"/>
      <sheetName val="Cong_hop_2,0x1,523"/>
      <sheetName val="Cong_hop_2,0x2,023"/>
      <sheetName val="TK_11223"/>
      <sheetName val="TK_13123"/>
      <sheetName val="TK_14123"/>
      <sheetName val="TK_15323"/>
      <sheetName val="TK_21123"/>
      <sheetName val="TK_24223"/>
      <sheetName val="TK_33423"/>
      <sheetName val="TK_51123"/>
      <sheetName val="TK_51523"/>
      <sheetName val="TK_91123"/>
      <sheetName val="KQKD02-2_(2)23"/>
      <sheetName val="KQKD-2_(2)23"/>
      <sheetName val="KQKD_thu200423"/>
      <sheetName val="_t523"/>
      <sheetName val="t_423"/>
      <sheetName val="_t3_23"/>
      <sheetName val="_TH33123"/>
      <sheetName val="_Minh_ha23"/>
      <sheetName val="_Ha_Tay23"/>
      <sheetName val="_Vinhphuc23"/>
      <sheetName val="_Nbinh23"/>
      <sheetName val="_QVinh23"/>
      <sheetName val="_TW123"/>
      <sheetName val="DOANH_SO23"/>
      <sheetName val="BD-SINH_VIEN23"/>
      <sheetName val="VtuHaTheSauTBABenThuy1_(2)23"/>
      <sheetName val="Song_trai23"/>
      <sheetName val="Dinh+ha_nha23"/>
      <sheetName val="NG_k23"/>
      <sheetName val="T_so_thay_doi23"/>
      <sheetName val="b_THchitietDZCT23"/>
      <sheetName val="b_THchitietTBA23"/>
      <sheetName val="Khao_sat23"/>
      <sheetName val="TT_khao_sat23"/>
      <sheetName val="thkl_(2)23"/>
      <sheetName val="long_tec23"/>
      <sheetName val="phan_tich_DG23"/>
      <sheetName val="gia_vat_lieu23"/>
      <sheetName val="gia_xe_may23"/>
      <sheetName val="gia_nhan_cong23"/>
      <sheetName val="CDSL_(2)23"/>
      <sheetName val="F_ThanhTri23"/>
      <sheetName val="F_Gialam23"/>
      <sheetName val="TH_dam23"/>
      <sheetName val="SX_dam23"/>
      <sheetName val="LD_dam23"/>
      <sheetName val="Bang_gia_VL23"/>
      <sheetName val="Gia_NC23"/>
      <sheetName val="Gia_may23"/>
      <sheetName val="Trich_Ngang23"/>
      <sheetName val="Danh_sach_Rieng23"/>
      <sheetName val="Dia_Diem_Thuc_Tap23"/>
      <sheetName val="De_Tai_Thuc_Tap23"/>
      <sheetName val="Dancau-Q_Ninh23"/>
      <sheetName val="BaTrieu-L_son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HHVt_23"/>
      <sheetName val="Tay_ninh23"/>
      <sheetName val="A_Duc23"/>
      <sheetName val="giai_thich23"/>
      <sheetName val="DT_-_Ro23"/>
      <sheetName val="TH_-_Ro_23"/>
      <sheetName val="GDT_-_Ro23"/>
      <sheetName val="DT_-_TB23"/>
      <sheetName val="TH_-_TB23"/>
      <sheetName val="GDT_-_TB23"/>
      <sheetName val="DT_-_NT23"/>
      <sheetName val="TH_-_NT23"/>
      <sheetName val="GDT_-_NT23"/>
      <sheetName val="SCT_Cong_trinh23"/>
      <sheetName val="06-2003_(2)23"/>
      <sheetName val="CDPS_6tc23"/>
      <sheetName val="SCT_Nha_thau23"/>
      <sheetName val="socai2003_(6tc)dp23"/>
      <sheetName val="socai2003_(6tc)23"/>
      <sheetName val="CDPS_6tc_(2)23"/>
      <sheetName val="TH_du_toan_23"/>
      <sheetName val="Du_toan_23"/>
      <sheetName val="C_Tinh23"/>
      <sheetName val="CT_0322"/>
      <sheetName val="TH_0322"/>
      <sheetName val="Don_gia_CPM23"/>
      <sheetName val="Tong_Thieu_HD_cac_CT-200123"/>
      <sheetName val="VL_thieu_HD_-_200123"/>
      <sheetName val="Tong_thieu_HD_cac_CT_-_200223"/>
      <sheetName val="Lan_trai23"/>
      <sheetName val="Van_chuyen23"/>
      <sheetName val="HDong_VC23"/>
      <sheetName val="ThieuHD_nam_200123"/>
      <sheetName val="Bang_TH23"/>
      <sheetName val="Tong_Chinh23"/>
      <sheetName val="So_sanh23"/>
      <sheetName val="Xaylap_23"/>
      <sheetName val="Nhan_cong23"/>
      <sheetName val="_KQTH_quy_hoach_13522"/>
      <sheetName val="Bao_cao_KQTH_quy_hoach_13522"/>
      <sheetName val="Co~g_hop_1,5x1,523"/>
      <sheetName val="Tong_hop_xuat_kho_nvl22"/>
      <sheetName val="Xuat_kho22"/>
      <sheetName val="Tong_hop_so_lieu_tai_nhap_kho22"/>
      <sheetName val="tai_nhap_kho22"/>
      <sheetName val="Nhap_kho22"/>
      <sheetName val="Tong_ket_nhap_kho22"/>
      <sheetName val="Tong_ket22"/>
      <sheetName val="cac_ma_can_huy22"/>
      <sheetName val="Hang_hong22"/>
      <sheetName val="Tham_khao22"/>
      <sheetName val="hang_khong_co_packing22"/>
      <sheetName val="GIA_NUOC23"/>
      <sheetName val="GIA_DIEN_THOAI23"/>
      <sheetName val="GIA_DIEN23"/>
      <sheetName val="chiet_tinh_XD23"/>
      <sheetName val="Triet_T23"/>
      <sheetName val="Phan_tich_gia23"/>
      <sheetName val="pHAN_CONG23"/>
      <sheetName val="GIA_XD23"/>
      <sheetName val="Coc_623"/>
      <sheetName val="Deo_nai23"/>
      <sheetName val="CKD_than23"/>
      <sheetName val="CTT_Thong_nhat23"/>
      <sheetName val="CTT_Nui_beo23"/>
      <sheetName val="CTT_cao_son23"/>
      <sheetName val="CTT_Khe_cham23"/>
      <sheetName val="XNxlva_sxthanKCII23"/>
      <sheetName val="Cam_Y_ut_KC23"/>
      <sheetName val="CTxay_lap_mo_CP23"/>
      <sheetName val="CTdo_luong_GDSP23"/>
      <sheetName val="Dong_bac23"/>
      <sheetName val="Cac_cang_UT_mua_than_Dong_bac23"/>
      <sheetName val="cua_hang_vtu23"/>
      <sheetName val="Khach_hang_le_23"/>
      <sheetName val="nhat_ky_523"/>
      <sheetName val="cac_cong_ty_van_tai23"/>
      <sheetName val="[IBASE2_XLSѝTNHNoi23"/>
      <sheetName val="Thang_422"/>
      <sheetName val="BC_TH_CK_(2)23"/>
      <sheetName val="BC_TH_CK23"/>
      <sheetName val="BC6tT19_food23"/>
      <sheetName val="BC6tT18_-_Food23"/>
      <sheetName val="BCCK_423"/>
      <sheetName val="BCFood-_T1623"/>
      <sheetName val="BCFood-_T1523"/>
      <sheetName val="BCFood-_T1423"/>
      <sheetName val="BCFood-_T1323"/>
      <sheetName val="TH_CK223"/>
      <sheetName val="BC6tT52_(3)23"/>
      <sheetName val="BC6tT52_(2)23"/>
      <sheetName val="TCK_1223"/>
      <sheetName val="Tong_CK23"/>
      <sheetName val="T03_-_0323"/>
      <sheetName val="THL_T0323"/>
      <sheetName val="TTBC_T0323"/>
      <sheetName val="Luong_noi_Bo_-_T323"/>
      <sheetName val="Tong_hop_-_T323"/>
      <sheetName val="Thuong_Quy_323"/>
      <sheetName val="Phu_cap_trach_nhiem23"/>
      <sheetName val="Co_quan_TCT21"/>
      <sheetName val="BOT_(PA_chon)21"/>
      <sheetName val="Yaly_&amp;_Ri_Ninh21"/>
      <sheetName val="Thuy_dien_Na_Loi21"/>
      <sheetName val="bang_so_sanh_tong_hop21"/>
      <sheetName val="bang_so_sanh_tong_hop_(ty_le)21"/>
      <sheetName val="thu_nhap_binh_quan_(2)21"/>
      <sheetName val="dang_huong21"/>
      <sheetName val="phuong_an_121"/>
      <sheetName val="phuong_an_1_(2)21"/>
      <sheetName val="phuong_an221"/>
      <sheetName val="tong_hop_BQ21"/>
      <sheetName val="tong_hop_BQ-121"/>
      <sheetName val="phuong_an_chon21"/>
      <sheetName val="bang_so_sanh_tong_hop_(_PA_ch20"/>
      <sheetName val="dang_ap_dung20"/>
      <sheetName val="bang_tong_hop_(dang_huong)20"/>
      <sheetName val="THT_nam_0420"/>
      <sheetName val="CV_di_trong__dong21"/>
      <sheetName val="ql_(2)20"/>
      <sheetName val="Heso_3-2004_(3)20"/>
      <sheetName val="Luong_(2)20"/>
      <sheetName val="heso_T320"/>
      <sheetName val="heso_T420"/>
      <sheetName val="heso_T520"/>
      <sheetName val="Heso_T620"/>
      <sheetName val="Heso_T720"/>
      <sheetName val="Heso_T820"/>
      <sheetName val="Heso_T920"/>
      <sheetName val="Heso_2-200420"/>
      <sheetName val="Heso_3-200420"/>
      <sheetName val="Heso_3-2004_(2)20"/>
      <sheetName val="tô_rôiDY20"/>
      <sheetName val="Nhap_lieu21"/>
      <sheetName val="Tien_dien20"/>
      <sheetName val="Thue_GTGT20"/>
      <sheetName val="bcth_05-0420"/>
      <sheetName val="baocao_05-0420"/>
      <sheetName val="nhan_su20"/>
      <sheetName val="luong_cty20"/>
      <sheetName val="TK__TK20"/>
      <sheetName val="THANG7_20"/>
      <sheetName val="THANG_1120"/>
      <sheetName val="THANG_1220"/>
      <sheetName val="Tuan_1_018"/>
      <sheetName val="Tuan_3_01_8"/>
      <sheetName val="Tuan_5_06_8"/>
      <sheetName val="Tuan_6_06__8"/>
      <sheetName val="Tuan_7_06_8"/>
      <sheetName val="Tuan_7_06__(2)8"/>
      <sheetName val="Tuan10,06_8"/>
      <sheetName val="Tuan11,06__8"/>
      <sheetName val="Bao_cao_DD_31_3_068"/>
      <sheetName val="Bao_cao_DD_30_4_068"/>
      <sheetName val="Bao_cao_DD_31_5_06_8"/>
      <sheetName val="Bao_cao_Quy_I-068"/>
      <sheetName val="Bao_cao_DD_30_6_068"/>
      <sheetName val="Bao_cao_DD_31_7_068"/>
      <sheetName val="Cong_ban_11yx1,28"/>
      <sheetName val="Luu_goc20"/>
      <sheetName val="km22+93_86-km22+121_8620"/>
      <sheetName val="km22+177_14-km22+205_6420"/>
      <sheetName val="Bang_20-2520"/>
      <sheetName val="km22+267_96-km22+283_9620"/>
      <sheetName val="km22+304_31-km22+344_3120"/>
      <sheetName val="km22+460_92-km22+614_5720"/>
      <sheetName val="km22+671_78-km22+713_3220"/>
      <sheetName val="Dinh_ha_nha20"/>
      <sheetName val="_tuanM20"/>
      <sheetName val="[IBASE2_XLS_Tong_hop_Matduong20"/>
      <sheetName val="THU_T1220"/>
      <sheetName val="CHI_T1220"/>
      <sheetName val="THU_T1120"/>
      <sheetName val="CHI_T1120"/>
      <sheetName val="THU_T1020"/>
      <sheetName val="CHI_T1020"/>
      <sheetName val="THU_T920"/>
      <sheetName val="CHI_T920"/>
      <sheetName val="THU_T820"/>
      <sheetName val="CHI_T820"/>
      <sheetName val="BC§_200120"/>
      <sheetName val="BBC§_200220"/>
      <sheetName val="TSC§_200120"/>
      <sheetName val="TSc®_200220"/>
      <sheetName val="BaTrieu-L_con20"/>
      <sheetName val="EDT_-_Ro20"/>
      <sheetName val="KHVô_XL20"/>
      <sheetName val="TD_khao_sat20"/>
      <sheetName val="chi_phi_cap_tien20"/>
      <sheetName val="[IBASE2_XLS}BHXH20"/>
      <sheetName val="chuong_phu20"/>
      <sheetName val="phuong_aL_120"/>
      <sheetName val="[IBASE2_XLS䁝BC6tT1720"/>
      <sheetName val="Khac_DP20"/>
      <sheetName val="Khoi_than_20"/>
      <sheetName val="De_Tai_Vhuc_Tap20"/>
      <sheetName val="02_120"/>
      <sheetName val="2_120"/>
      <sheetName val="2_320"/>
      <sheetName val="02_320"/>
      <sheetName val="B_0120"/>
      <sheetName val="B_0320"/>
      <sheetName val="D_1320"/>
      <sheetName val="det_VP20"/>
      <sheetName val="det_hn20"/>
      <sheetName val="chi_Hieu20"/>
      <sheetName val="c_thoa20"/>
      <sheetName val="A_thanh_-_DL20"/>
      <sheetName val="A_Tuyen20"/>
      <sheetName val="A_Tien_-laphu20"/>
      <sheetName val="A_Thang-_laphu20"/>
      <sheetName val="A_Dong20"/>
      <sheetName val="27-7_NB20"/>
      <sheetName val="xn_520"/>
      <sheetName val="PKD_X2020"/>
      <sheetName val="da_giay_SG20"/>
      <sheetName val="dagiay_XK20"/>
      <sheetName val="DK_Dong_xuan20"/>
      <sheetName val="chu_Ton20"/>
      <sheetName val="minh_tri20"/>
      <sheetName val="viet_huy20"/>
      <sheetName val="thanh_ha20"/>
      <sheetName val="O_Su20"/>
      <sheetName val="A_Ha-DL20"/>
      <sheetName val="Vinh_oanh20"/>
      <sheetName val="chi_Thuy20"/>
      <sheetName val="chu_Hong20"/>
      <sheetName val="thuy-_may20"/>
      <sheetName val="vu_yen20"/>
      <sheetName val="[IBASE2_XLS?TNHNoi20"/>
      <sheetName val="HD_CTrinh120"/>
      <sheetName val="HD_benA20"/>
      <sheetName val="Theodoi_HD20"/>
      <sheetName val="Theodoi_HD_(2)20"/>
      <sheetName val="_GT_CPhi_tung_dot20"/>
      <sheetName val="Cong_hop_2,0ࡸ2,020"/>
      <sheetName val="OPERATING_HEAD20"/>
      <sheetName val="31_12_0120"/>
      <sheetName val="Sat_tron20"/>
      <sheetName val="Bang_can_doi_20"/>
      <sheetName val="Tinh_hinh_cat_lang20"/>
      <sheetName val="Tinh_hinh_SX_phu20"/>
      <sheetName val="Tinh_hinh_do_xop20"/>
      <sheetName val="THU_T720"/>
      <sheetName val="CHI_T720"/>
      <sheetName val="THU_T620"/>
      <sheetName val="CHI_T620"/>
      <sheetName val="THU_T520"/>
      <sheetName val="CHI_T520"/>
      <sheetName val="THU_T420"/>
      <sheetName val="CHI_T420"/>
      <sheetName val="THU_T320"/>
      <sheetName val="CHI_T320"/>
      <sheetName val="THU_T220"/>
      <sheetName val="CHI_T220"/>
      <sheetName val="THU_T140"/>
      <sheetName val="CHI_T140"/>
      <sheetName val="_IBASE2_XLSѝTNHNoi21"/>
      <sheetName val="_IBASE2_XLS䁝BC6tT1720"/>
      <sheetName val="_IBASE2_XLS}BHXH20"/>
      <sheetName val="_IBASE2_XLS_Tong_hop_Matduong20"/>
      <sheetName val="BTHDT_TBA_20"/>
      <sheetName val="(9_30)_IP20"/>
      <sheetName val="CVden_ngoai_TCT_(1)25"/>
      <sheetName val="CV_den_ngoai_TCT_(2)25"/>
      <sheetName val="CV_den_ngoai_TCT_(3)25"/>
      <sheetName val="QDcua_TGD25"/>
      <sheetName val="QD_cua_HDQT25"/>
      <sheetName val="QD_cua_HDQT_(2)25"/>
      <sheetName val="CV_di_ngoai_tong25"/>
      <sheetName val="CV_di_ngoai_tong_(2)25"/>
      <sheetName val="To_trinh25"/>
      <sheetName val="Giao_nhiem_vu25"/>
      <sheetName val="QDcua_TGD_(2)25"/>
      <sheetName val="Thong_tu25"/>
      <sheetName val="CV_di_trong__tong25"/>
      <sheetName val="nghi_dinh-CP25"/>
      <sheetName val="CV_den_trong_tong25"/>
      <sheetName val="KHVt_25"/>
      <sheetName val="KHVt_XL25"/>
      <sheetName val="KHVt_XLT425"/>
      <sheetName val="T_K_H_T_T525"/>
      <sheetName val="T_K_T725"/>
      <sheetName val="TK_T625"/>
      <sheetName val="T_K_T525"/>
      <sheetName val="Bang_thong_ke_hang_ton25"/>
      <sheetName val="thong_ke_25"/>
      <sheetName val="T_KT0425"/>
      <sheetName val="lapdat_TB_25"/>
      <sheetName val="TNghiªm_TB_25"/>
      <sheetName val="VËt_liÖu25"/>
      <sheetName val="Lap_®at_®iÖn25"/>
      <sheetName val="TNghiÖm_VL25"/>
      <sheetName val="th_25"/>
      <sheetName val="tien_luong25"/>
      <sheetName val="142201-T1_25"/>
      <sheetName val="142201-T2-th_25"/>
      <sheetName val="142201-T3-th_25"/>
      <sheetName val="142201-T4-th__25"/>
      <sheetName val="Thep_be25"/>
      <sheetName val="Thep_than25"/>
      <sheetName val="Thep_xa_mu25"/>
      <sheetName val="Kluong_phu25"/>
      <sheetName val="Lan_can25"/>
      <sheetName val="Ho_lan25"/>
      <sheetName val="Coc_tieu25"/>
      <sheetName val="Bien_bao25"/>
      <sheetName val="Op_mai_27425"/>
      <sheetName val="Op_mai_27525"/>
      <sheetName val="Op_mai_27625"/>
      <sheetName val="Op_mai_27725"/>
      <sheetName val="Op_mai_27825"/>
      <sheetName val="Op_mai_27925"/>
      <sheetName val="Op_mai_28025"/>
      <sheetName val="Op_mai_28125"/>
      <sheetName val="Op_mai_28225"/>
      <sheetName val="Op_mai_28325"/>
      <sheetName val="Op_mai_28425"/>
      <sheetName val="Op_mai25"/>
      <sheetName val="Km274_-_Km27525"/>
      <sheetName val="Km275_-_Km27625"/>
      <sheetName val="Km276_-_Km27725"/>
      <sheetName val="Km277_-_Km278_25"/>
      <sheetName val="Km278_-_Km27925"/>
      <sheetName val="Km279_-_Km28025"/>
      <sheetName val="Km280_-_Km28125"/>
      <sheetName val="Km281_-_Km28225"/>
      <sheetName val="Km282_-_Km28325"/>
      <sheetName val="Km283_-_Km28425"/>
      <sheetName val="Km284_-_Km28525"/>
      <sheetName val="Tong_hop_Matduong25"/>
      <sheetName val="Cong_D7525"/>
      <sheetName val="Cong_D10025"/>
      <sheetName val="Cong_D15025"/>
      <sheetName val="Cong_2D15025"/>
      <sheetName val="Cong_ban_0,7x0,725"/>
      <sheetName val="Cong_ban_0,8x0,825"/>
      <sheetName val="Cong_ban_1x125"/>
      <sheetName val="Cong_ban_1x1,225"/>
      <sheetName val="Cong_ban_1,5x1,525"/>
      <sheetName val="Cong_ban_2x1,525"/>
      <sheetName val="Cong_ban_2x225"/>
      <sheetName val="Tong_hop25"/>
      <sheetName val="Tong_hop_(2)25"/>
      <sheetName val="Cong_cu25"/>
      <sheetName val="Cot_thep25"/>
      <sheetName val="Cong_tron_D7525"/>
      <sheetName val="Cong_tron_D10025"/>
      <sheetName val="Cong_tron_D15025"/>
      <sheetName val="Cong_tron_2D15025"/>
      <sheetName val="Cong_ban_1,0x1,025"/>
      <sheetName val="Cong_ban_1,0x1,225"/>
      <sheetName val="Cong_hop_1,5x1,525"/>
      <sheetName val="Cong_hop_2,0x1,525"/>
      <sheetName val="Cong_hop_2,0x2,025"/>
      <sheetName val="TK_11225"/>
      <sheetName val="TK_13125"/>
      <sheetName val="TK_14125"/>
      <sheetName val="TK_15325"/>
      <sheetName val="TK_21125"/>
      <sheetName val="TK_24225"/>
      <sheetName val="TK_33425"/>
      <sheetName val="TK_51125"/>
      <sheetName val="TK_51525"/>
      <sheetName val="TK_91125"/>
      <sheetName val="KQKD02-2_(2)25"/>
      <sheetName val="KQKD-2_(2)25"/>
      <sheetName val="KQKD_thu200425"/>
      <sheetName val="_t525"/>
      <sheetName val="t_425"/>
      <sheetName val="_t3_25"/>
      <sheetName val="_TH33125"/>
      <sheetName val="_Minh_ha25"/>
      <sheetName val="_Ha_Tay25"/>
      <sheetName val="_Vinhphuc25"/>
      <sheetName val="_Nbinh25"/>
      <sheetName val="_QVinh25"/>
      <sheetName val="_TW125"/>
      <sheetName val="DOANH_SO25"/>
      <sheetName val="BD-SINH_VIEN25"/>
      <sheetName val="VtuHaTheSauTBABenThuy1_(2)25"/>
      <sheetName val="Song_trai25"/>
      <sheetName val="Dinh+ha_nha25"/>
      <sheetName val="NG_k25"/>
      <sheetName val="T_so_thay_doi25"/>
      <sheetName val="b_THchitietDZCT25"/>
      <sheetName val="b_THchitietTBA25"/>
      <sheetName val="Khao_sat25"/>
      <sheetName val="TT_khao_sat25"/>
      <sheetName val="thkl_(2)25"/>
      <sheetName val="long_tec25"/>
      <sheetName val="phan_tich_DG25"/>
      <sheetName val="gia_vat_lieu25"/>
      <sheetName val="gia_xe_may25"/>
      <sheetName val="gia_nhan_cong25"/>
      <sheetName val="CDSL_(2)25"/>
      <sheetName val="F_ThanhTri25"/>
      <sheetName val="F_Gialam25"/>
      <sheetName val="TH_dam25"/>
      <sheetName val="SX_dam25"/>
      <sheetName val="LD_dam25"/>
      <sheetName val="Bang_gia_VL25"/>
      <sheetName val="Gia_NC25"/>
      <sheetName val="Gia_may25"/>
      <sheetName val="Trich_Ngang25"/>
      <sheetName val="Danh_sach_Rieng25"/>
      <sheetName val="Dia_Diem_Thuc_Tap25"/>
      <sheetName val="De_Tai_Thuc_Tap25"/>
      <sheetName val="Dancau-Q_Ninh25"/>
      <sheetName val="BaTrieu-L_son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HHVt_25"/>
      <sheetName val="Tay_ninh25"/>
      <sheetName val="A_Duc25"/>
      <sheetName val="giai_thich25"/>
      <sheetName val="DT_-_Ro25"/>
      <sheetName val="TH_-_Ro_25"/>
      <sheetName val="GDT_-_Ro25"/>
      <sheetName val="DT_-_TB25"/>
      <sheetName val="TH_-_TB25"/>
      <sheetName val="GDT_-_TB25"/>
      <sheetName val="DT_-_NT25"/>
      <sheetName val="TH_-_NT25"/>
      <sheetName val="GDT_-_NT25"/>
      <sheetName val="SCT_Cong_trinh25"/>
      <sheetName val="06-2003_(2)25"/>
      <sheetName val="CDPS_6tc25"/>
      <sheetName val="SCT_Nha_thau25"/>
      <sheetName val="socai2003_(6tc)dp25"/>
      <sheetName val="socai2003_(6tc)25"/>
      <sheetName val="CDPS_6tc_(2)25"/>
      <sheetName val="TH_du_toan_25"/>
      <sheetName val="Du_toan_25"/>
      <sheetName val="C_Tinh25"/>
      <sheetName val="CT_0324"/>
      <sheetName val="TH_0324"/>
      <sheetName val="Don_gia_CPM25"/>
      <sheetName val="Tong_Thieu_HD_cac_CT-200125"/>
      <sheetName val="VL_thieu_HD_-_200125"/>
      <sheetName val="Tong_thieu_HD_cac_CT_-_200225"/>
      <sheetName val="Lan_trai25"/>
      <sheetName val="Van_chuyen25"/>
      <sheetName val="HDong_VC25"/>
      <sheetName val="ThieuHD_nam_200125"/>
      <sheetName val="Bang_TH25"/>
      <sheetName val="Tong_Chinh25"/>
      <sheetName val="So_sanh25"/>
      <sheetName val="Xaylap_25"/>
      <sheetName val="Nhan_cong25"/>
      <sheetName val="_KQTH_quy_hoach_13524"/>
      <sheetName val="Bao_cao_KQTH_quy_hoach_13524"/>
      <sheetName val="Co~g_hop_1,5x1,525"/>
      <sheetName val="Tong_hop_xuat_kho_nvl24"/>
      <sheetName val="Xuat_kho24"/>
      <sheetName val="Tong_hop_so_lieu_tai_nhap_kho24"/>
      <sheetName val="tai_nhap_kho24"/>
      <sheetName val="Nhap_kho24"/>
      <sheetName val="Tong_ket_nhap_kho24"/>
      <sheetName val="Tong_ket24"/>
      <sheetName val="cac_ma_can_huy24"/>
      <sheetName val="Hang_hong24"/>
      <sheetName val="Tham_khao24"/>
      <sheetName val="hang_khong_co_packing24"/>
      <sheetName val="GIA_NUOC25"/>
      <sheetName val="GIA_DIEN_THOAI25"/>
      <sheetName val="GIA_DIEN25"/>
      <sheetName val="chiet_tinh_XD25"/>
      <sheetName val="Triet_T25"/>
      <sheetName val="Phan_tich_gia25"/>
      <sheetName val="pHAN_CONG25"/>
      <sheetName val="GIA_XD25"/>
      <sheetName val="Coc_625"/>
      <sheetName val="Deo_nai25"/>
      <sheetName val="CKD_than25"/>
      <sheetName val="CTT_Thong_nhat25"/>
      <sheetName val="CTT_Nui_beo25"/>
      <sheetName val="CTT_cao_son25"/>
      <sheetName val="CTT_Khe_cham25"/>
      <sheetName val="XNxlva_sxthanKCII25"/>
      <sheetName val="Cam_Y_ut_KC25"/>
      <sheetName val="CTxay_lap_mo_CP25"/>
      <sheetName val="CTdo_luong_GDSP25"/>
      <sheetName val="Dong_bac25"/>
      <sheetName val="Cac_cang_UT_mua_than_Dong_bac25"/>
      <sheetName val="cua_hang_vtu25"/>
      <sheetName val="Khach_hang_le_25"/>
      <sheetName val="nhat_ky_525"/>
      <sheetName val="cac_cong_ty_van_tai25"/>
      <sheetName val="[IBASE2_XLSѝTNHNoi25"/>
      <sheetName val="Thang_424"/>
      <sheetName val="BC_TH_CK_(2)25"/>
      <sheetName val="BC_TH_CK25"/>
      <sheetName val="BC6tT19_food25"/>
      <sheetName val="BC6tT18_-_Food25"/>
      <sheetName val="BCCK_425"/>
      <sheetName val="BCFood-_T1625"/>
      <sheetName val="BCFood-_T1525"/>
      <sheetName val="BCFood-_T1425"/>
      <sheetName val="BCFood-_T1325"/>
      <sheetName val="TH_CK225"/>
      <sheetName val="BC6tT52_(3)25"/>
      <sheetName val="BC6tT52_(2)25"/>
      <sheetName val="TCK_1225"/>
      <sheetName val="Tong_CK25"/>
      <sheetName val="T03_-_0325"/>
      <sheetName val="THL_T0325"/>
      <sheetName val="TTBC_T0325"/>
      <sheetName val="Luong_noi_Bo_-_T325"/>
      <sheetName val="Tong_hop_-_T325"/>
      <sheetName val="Thuong_Quy_325"/>
      <sheetName val="Phu_cap_trach_nhiem25"/>
      <sheetName val="Co_quan_TCT23"/>
      <sheetName val="BOT_(PA_chon)23"/>
      <sheetName val="Yaly_&amp;_Ri_Ninh23"/>
      <sheetName val="Thuy_dien_Na_Loi23"/>
      <sheetName val="bang_so_sanh_tong_hop23"/>
      <sheetName val="bang_so_sanh_tong_hop_(ty_le)23"/>
      <sheetName val="thu_nhap_binh_quan_(2)23"/>
      <sheetName val="dang_huong23"/>
      <sheetName val="phuong_an_123"/>
      <sheetName val="phuong_an_1_(2)23"/>
      <sheetName val="phuong_an223"/>
      <sheetName val="tong_hop_BQ23"/>
      <sheetName val="tong_hop_BQ-123"/>
      <sheetName val="phuong_an_chon23"/>
      <sheetName val="bang_so_sanh_tong_hop_(_PA_ch22"/>
      <sheetName val="dang_ap_dung22"/>
      <sheetName val="bang_tong_hop_(dang_huong)22"/>
      <sheetName val="THT_nam_0422"/>
      <sheetName val="CV_di_trong__dong23"/>
      <sheetName val="ql_(2)22"/>
      <sheetName val="Heso_3-2004_(3)22"/>
      <sheetName val="Luong_(2)22"/>
      <sheetName val="heso_T322"/>
      <sheetName val="heso_T422"/>
      <sheetName val="heso_T522"/>
      <sheetName val="Heso_T622"/>
      <sheetName val="Heso_T722"/>
      <sheetName val="Heso_T822"/>
      <sheetName val="Heso_T922"/>
      <sheetName val="Heso_2-200422"/>
      <sheetName val="Heso_3-200422"/>
      <sheetName val="Heso_3-2004_(2)22"/>
      <sheetName val="tô_rôiDY22"/>
      <sheetName val="Nhap_lieu23"/>
      <sheetName val="Tien_dien22"/>
      <sheetName val="Thue_GTGT22"/>
      <sheetName val="bcth_05-0422"/>
      <sheetName val="baocao_05-0422"/>
      <sheetName val="nhan_su22"/>
      <sheetName val="luong_cty22"/>
      <sheetName val="TK__TK22"/>
      <sheetName val="THANG7_22"/>
      <sheetName val="THANG_1122"/>
      <sheetName val="THANG_1222"/>
      <sheetName val="Tuan_1_0110"/>
      <sheetName val="Tuan_3_01_10"/>
      <sheetName val="Tuan_5_06_10"/>
      <sheetName val="Tuan_6_06__10"/>
      <sheetName val="Tuan_7_06_10"/>
      <sheetName val="Tuan_7_06__(2)10"/>
      <sheetName val="Tuan10,06_10"/>
      <sheetName val="Tuan11,06__10"/>
      <sheetName val="Bao_cao_DD_31_3_0610"/>
      <sheetName val="Bao_cao_DD_30_4_0610"/>
      <sheetName val="Bao_cao_DD_31_5_06_10"/>
      <sheetName val="Bao_cao_Quy_I-0610"/>
      <sheetName val="Bao_cao_DD_30_6_0610"/>
      <sheetName val="Bao_cao_DD_31_7_0610"/>
      <sheetName val="Cong_ban_11yx1,210"/>
      <sheetName val="Luu_goc22"/>
      <sheetName val="km22+93_86-km22+121_8622"/>
      <sheetName val="km22+177_14-km22+205_6422"/>
      <sheetName val="Bang_20-2522"/>
      <sheetName val="km22+267_96-km22+283_9622"/>
      <sheetName val="km22+304_31-km22+344_3122"/>
      <sheetName val="km22+460_92-km22+614_5722"/>
      <sheetName val="km22+671_78-km22+713_3222"/>
      <sheetName val="Dinh_ha_nha22"/>
      <sheetName val="_tuanM22"/>
      <sheetName val="[IBASE2_XLS_Tong_hop_Matduong22"/>
      <sheetName val="THU_T1222"/>
      <sheetName val="CHI_T1222"/>
      <sheetName val="THU_T1122"/>
      <sheetName val="CHI_T1122"/>
      <sheetName val="THU_T1022"/>
      <sheetName val="CHI_T1022"/>
      <sheetName val="THU_T922"/>
      <sheetName val="CHI_T922"/>
      <sheetName val="THU_T822"/>
      <sheetName val="CHI_T822"/>
      <sheetName val="BC§_200122"/>
      <sheetName val="BBC§_200222"/>
      <sheetName val="TSC§_200122"/>
      <sheetName val="TSc®_200222"/>
      <sheetName val="BaTrieu-L_con22"/>
      <sheetName val="EDT_-_Ro22"/>
      <sheetName val="KHVô_XL22"/>
      <sheetName val="TD_khao_sat22"/>
      <sheetName val="chi_phi_cap_tien22"/>
      <sheetName val="[IBASE2_XLS}BHXH22"/>
      <sheetName val="chuong_phu22"/>
      <sheetName val="phuong_aL_122"/>
      <sheetName val="[IBASE2_XLS䁝BC6tT1722"/>
      <sheetName val="Khac_DP22"/>
      <sheetName val="Khoi_than_22"/>
      <sheetName val="De_Tai_Vhuc_Tap22"/>
      <sheetName val="02_122"/>
      <sheetName val="2_122"/>
      <sheetName val="2_322"/>
      <sheetName val="02_322"/>
      <sheetName val="B_0122"/>
      <sheetName val="B_0322"/>
      <sheetName val="D_1322"/>
      <sheetName val="det_VP22"/>
      <sheetName val="det_hn22"/>
      <sheetName val="chi_Hieu22"/>
      <sheetName val="c_thoa22"/>
      <sheetName val="A_thanh_-_DL22"/>
      <sheetName val="A_Tuyen22"/>
      <sheetName val="A_Tien_-laphu22"/>
      <sheetName val="A_Thang-_laphu22"/>
      <sheetName val="A_Dong22"/>
      <sheetName val="27-7_NB22"/>
      <sheetName val="xn_522"/>
      <sheetName val="PKD_X2022"/>
      <sheetName val="da_giay_SG22"/>
      <sheetName val="dagiay_XK22"/>
      <sheetName val="DK_Dong_xuan22"/>
      <sheetName val="chu_Ton22"/>
      <sheetName val="minh_tri22"/>
      <sheetName val="viet_huy22"/>
      <sheetName val="thanh_ha22"/>
      <sheetName val="O_Su22"/>
      <sheetName val="A_Ha-DL22"/>
      <sheetName val="Vinh_oanh22"/>
      <sheetName val="chi_Thuy22"/>
      <sheetName val="chu_Hong22"/>
      <sheetName val="thuy-_may22"/>
      <sheetName val="vu_yen22"/>
      <sheetName val="[IBASE2_XLS?TNHNoi22"/>
      <sheetName val="HD_CTrinh122"/>
      <sheetName val="HD_benA22"/>
      <sheetName val="Theodoi_HD22"/>
      <sheetName val="Theodoi_HD_(2)22"/>
      <sheetName val="_GT_CPhi_tung_dot22"/>
      <sheetName val="Cong_hop_2,0ࡸ2,022"/>
      <sheetName val="OPERATING_HEAD22"/>
      <sheetName val="31_12_0122"/>
      <sheetName val="Sat_tron22"/>
      <sheetName val="Bang_can_doi_22"/>
      <sheetName val="Tinh_hinh_cat_lang22"/>
      <sheetName val="Tinh_hinh_SX_phu22"/>
      <sheetName val="Tinh_hinh_do_xop22"/>
      <sheetName val="THU_T722"/>
      <sheetName val="CHI_T722"/>
      <sheetName val="THU_T622"/>
      <sheetName val="CHI_T622"/>
      <sheetName val="THU_T522"/>
      <sheetName val="CHI_T522"/>
      <sheetName val="THU_T422"/>
      <sheetName val="CHI_T422"/>
      <sheetName val="THU_T322"/>
      <sheetName val="CHI_T322"/>
      <sheetName val="THU_T222"/>
      <sheetName val="CHI_T222"/>
      <sheetName val="THU_T142"/>
      <sheetName val="CHI_T142"/>
      <sheetName val="_IBASE2_XLSѝTNHNoi23"/>
      <sheetName val="_IBASE2_XLS䁝BC6tT1722"/>
      <sheetName val="_IBASE2_XLS}BHXH22"/>
      <sheetName val="_IBASE2_XLS_Tong_hop_Matduong22"/>
      <sheetName val="BTHDT_TBA_22"/>
      <sheetName val="(9_30)_IP22"/>
      <sheetName val="CVden_ngoai_TCT_(1)26"/>
      <sheetName val="CV_den_ngoai_TCT_(2)26"/>
      <sheetName val="CV_den_ngoai_TCT_(3)26"/>
      <sheetName val="QDcua_TGD26"/>
      <sheetName val="QD_cua_HDQT26"/>
      <sheetName val="QD_cua_HDQT_(2)26"/>
      <sheetName val="CV_di_ngoai_tong26"/>
      <sheetName val="CV_di_ngoai_tong_(2)26"/>
      <sheetName val="To_trinh26"/>
      <sheetName val="Giao_nhiem_vu26"/>
      <sheetName val="QDcua_TGD_(2)26"/>
      <sheetName val="Thong_tu26"/>
      <sheetName val="CV_di_trong__tong26"/>
      <sheetName val="nghi_dinh-CP26"/>
      <sheetName val="CV_den_trong_tong26"/>
      <sheetName val="KHVt_26"/>
      <sheetName val="KHVt_XL26"/>
      <sheetName val="KHVt_XLT426"/>
      <sheetName val="T_K_H_T_T526"/>
      <sheetName val="T_K_T726"/>
      <sheetName val="TK_T626"/>
      <sheetName val="T_K_T526"/>
      <sheetName val="Bang_thong_ke_hang_ton26"/>
      <sheetName val="thong_ke_26"/>
      <sheetName val="T_KT0426"/>
      <sheetName val="lapdat_TB_26"/>
      <sheetName val="TNghiªm_TB_26"/>
      <sheetName val="VËt_liÖu26"/>
      <sheetName val="Lap_®at_®iÖn26"/>
      <sheetName val="TNghiÖm_VL26"/>
      <sheetName val="th_26"/>
      <sheetName val="tien_luong26"/>
      <sheetName val="142201-T1_26"/>
      <sheetName val="142201-T2-th_26"/>
      <sheetName val="142201-T3-th_26"/>
      <sheetName val="142201-T4-th__26"/>
      <sheetName val="Thep_be26"/>
      <sheetName val="Thep_than26"/>
      <sheetName val="Thep_xa_mu26"/>
      <sheetName val="Kluong_phu26"/>
      <sheetName val="Lan_can26"/>
      <sheetName val="Ho_lan26"/>
      <sheetName val="Coc_tieu26"/>
      <sheetName val="Bien_bao26"/>
      <sheetName val="Op_mai_27426"/>
      <sheetName val="Op_mai_27526"/>
      <sheetName val="Op_mai_27626"/>
      <sheetName val="Op_mai_27726"/>
      <sheetName val="Op_mai_27826"/>
      <sheetName val="Op_mai_27926"/>
      <sheetName val="Op_mai_28026"/>
      <sheetName val="Op_mai_28126"/>
      <sheetName val="Op_mai_28226"/>
      <sheetName val="Op_mai_28326"/>
      <sheetName val="Op_mai_28426"/>
      <sheetName val="Op_mai26"/>
      <sheetName val="Km274_-_Km27526"/>
      <sheetName val="Km275_-_Km27626"/>
      <sheetName val="Km276_-_Km27726"/>
      <sheetName val="Km277_-_Km278_26"/>
      <sheetName val="Km278_-_Km27926"/>
      <sheetName val="Km279_-_Km28026"/>
      <sheetName val="Km280_-_Km28126"/>
      <sheetName val="Km281_-_Km28226"/>
      <sheetName val="Km282_-_Km28326"/>
      <sheetName val="Km283_-_Km28426"/>
      <sheetName val="Km284_-_Km28526"/>
      <sheetName val="Tong_hop_Matduong26"/>
      <sheetName val="Cong_D7526"/>
      <sheetName val="Cong_D10026"/>
      <sheetName val="Cong_D15026"/>
      <sheetName val="Cong_2D15026"/>
      <sheetName val="Cong_ban_0,7x0,726"/>
      <sheetName val="Cong_ban_0,8x0,826"/>
      <sheetName val="Cong_ban_1x126"/>
      <sheetName val="Cong_ban_1x1,226"/>
      <sheetName val="Cong_ban_1,5x1,526"/>
      <sheetName val="Cong_ban_2x1,526"/>
      <sheetName val="Cong_ban_2x226"/>
      <sheetName val="Tong_hop26"/>
      <sheetName val="Tong_hop_(2)26"/>
      <sheetName val="Cong_cu26"/>
      <sheetName val="Cot_thep26"/>
      <sheetName val="Cong_tron_D7526"/>
      <sheetName val="Cong_tron_D10026"/>
      <sheetName val="Cong_tron_D15026"/>
      <sheetName val="Cong_tron_2D15026"/>
      <sheetName val="Cong_ban_1,0x1,026"/>
      <sheetName val="Cong_ban_1,0x1,226"/>
      <sheetName val="Cong_hop_1,5x1,526"/>
      <sheetName val="Cong_hop_2,0x1,526"/>
      <sheetName val="Cong_hop_2,0x2,026"/>
      <sheetName val="TK_11226"/>
      <sheetName val="TK_13126"/>
      <sheetName val="TK_14126"/>
      <sheetName val="TK_15326"/>
      <sheetName val="TK_21126"/>
      <sheetName val="TK_24226"/>
      <sheetName val="TK_33426"/>
      <sheetName val="TK_51126"/>
      <sheetName val="TK_51526"/>
      <sheetName val="TK_91126"/>
      <sheetName val="KQKD02-2_(2)26"/>
      <sheetName val="KQKD-2_(2)26"/>
      <sheetName val="KQKD_thu200426"/>
      <sheetName val="_t526"/>
      <sheetName val="t_426"/>
      <sheetName val="_t3_26"/>
      <sheetName val="_TH33126"/>
      <sheetName val="_Minh_ha26"/>
      <sheetName val="_Ha_Tay26"/>
      <sheetName val="_Vinhphuc26"/>
      <sheetName val="_Nbinh26"/>
      <sheetName val="_QVinh26"/>
      <sheetName val="_TW126"/>
      <sheetName val="DOANH_SO26"/>
      <sheetName val="BD-SINH_VIEN26"/>
      <sheetName val="VtuHaTheSauTBABenThuy1_(2)26"/>
      <sheetName val="Song_trai26"/>
      <sheetName val="Dinh+ha_nha26"/>
      <sheetName val="NG_k26"/>
      <sheetName val="T_so_thay_doi26"/>
      <sheetName val="b_THchitietDZCT26"/>
      <sheetName val="b_THchitietTBA26"/>
      <sheetName val="Khao_sat26"/>
      <sheetName val="TT_khao_sat26"/>
      <sheetName val="thkl_(2)26"/>
      <sheetName val="long_tec26"/>
      <sheetName val="phan_tich_DG26"/>
      <sheetName val="gia_vat_lieu26"/>
      <sheetName val="gia_xe_may26"/>
      <sheetName val="gia_nhan_cong26"/>
      <sheetName val="CDSL_(2)26"/>
      <sheetName val="F_ThanhTri26"/>
      <sheetName val="F_Gialam26"/>
      <sheetName val="TH_dam26"/>
      <sheetName val="SX_dam26"/>
      <sheetName val="LD_dam26"/>
      <sheetName val="Bang_gia_VL26"/>
      <sheetName val="Gia_NC26"/>
      <sheetName val="Gia_may26"/>
      <sheetName val="Trich_Ngang26"/>
      <sheetName val="Danh_sach_Rieng26"/>
      <sheetName val="Dia_Diem_Thuc_Tap26"/>
      <sheetName val="De_Tai_Thuc_Tap26"/>
      <sheetName val="Dancau-Q_Ninh26"/>
      <sheetName val="BaTrieu-L_son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HHVt_26"/>
      <sheetName val="Tay_ninh26"/>
      <sheetName val="A_Duc26"/>
      <sheetName val="giai_thich26"/>
      <sheetName val="DT_-_Ro26"/>
      <sheetName val="TH_-_Ro_26"/>
      <sheetName val="GDT_-_Ro26"/>
      <sheetName val="DT_-_TB26"/>
      <sheetName val="TH_-_TB26"/>
      <sheetName val="GDT_-_TB26"/>
      <sheetName val="DT_-_NT26"/>
      <sheetName val="TH_-_NT26"/>
      <sheetName val="GDT_-_NT26"/>
      <sheetName val="SCT_Cong_trinh26"/>
      <sheetName val="06-2003_(2)26"/>
      <sheetName val="CDPS_6tc26"/>
      <sheetName val="SCT_Nha_thau26"/>
      <sheetName val="socai2003_(6tc)dp26"/>
      <sheetName val="socai2003_(6tc)26"/>
      <sheetName val="CDPS_6tc_(2)26"/>
      <sheetName val="TH_du_toan_26"/>
      <sheetName val="Du_toan_26"/>
      <sheetName val="C_Tinh26"/>
      <sheetName val="CT_0325"/>
      <sheetName val="TH_0325"/>
      <sheetName val="Don_gia_CPM26"/>
      <sheetName val="Tong_Thieu_HD_cac_CT-200126"/>
      <sheetName val="VL_thieu_HD_-_200126"/>
      <sheetName val="Tong_thieu_HD_cac_CT_-_200226"/>
      <sheetName val="Lan_trai26"/>
      <sheetName val="Van_chuyen26"/>
      <sheetName val="HDong_VC26"/>
      <sheetName val="ThieuHD_nam_200126"/>
      <sheetName val="Bang_TH26"/>
      <sheetName val="Tong_Chinh26"/>
      <sheetName val="So_sanh26"/>
      <sheetName val="Xaylap_26"/>
      <sheetName val="Nhan_cong26"/>
      <sheetName val="_KQTH_quy_hoach_13525"/>
      <sheetName val="Bao_cao_KQTH_quy_hoach_13525"/>
      <sheetName val="Co~g_hop_1,5x1,526"/>
      <sheetName val="Tong_hop_xuat_kho_nvl25"/>
      <sheetName val="Xuat_kho25"/>
      <sheetName val="Tong_hop_so_lieu_tai_nhap_kho25"/>
      <sheetName val="tai_nhap_kho25"/>
      <sheetName val="Nhap_kho25"/>
      <sheetName val="Tong_ket_nhap_kho25"/>
      <sheetName val="Tong_ket25"/>
      <sheetName val="cac_ma_can_huy25"/>
      <sheetName val="Hang_hong25"/>
      <sheetName val="Tham_khao25"/>
      <sheetName val="hang_khong_co_packing25"/>
      <sheetName val="GIA_NUOC26"/>
      <sheetName val="GIA_DIEN_THOAI26"/>
      <sheetName val="GIA_DIEN26"/>
      <sheetName val="chiet_tinh_XD26"/>
      <sheetName val="Triet_T26"/>
      <sheetName val="Phan_tich_gia26"/>
      <sheetName val="pHAN_CONG26"/>
      <sheetName val="GIA_XD26"/>
      <sheetName val="Coc_626"/>
      <sheetName val="Deo_nai26"/>
      <sheetName val="CKD_than26"/>
      <sheetName val="CTT_Thong_nhat26"/>
      <sheetName val="CTT_Nui_beo26"/>
      <sheetName val="CTT_cao_son26"/>
      <sheetName val="CTT_Khe_cham26"/>
      <sheetName val="XNxlva_sxthanKCII26"/>
      <sheetName val="Cam_Y_ut_KC26"/>
      <sheetName val="CTxay_lap_mo_CP26"/>
      <sheetName val="CTdo_luong_GDSP26"/>
      <sheetName val="Dong_bac26"/>
      <sheetName val="Cac_cang_UT_mua_than_Dong_bac26"/>
      <sheetName val="cua_hang_vtu26"/>
      <sheetName val="Khach_hang_le_26"/>
      <sheetName val="nhat_ky_526"/>
      <sheetName val="cac_cong_ty_van_tai26"/>
      <sheetName val="[IBASE2_XLSѝTNHNoi26"/>
      <sheetName val="Thang_425"/>
      <sheetName val="BC_TH_CK_(2)26"/>
      <sheetName val="BC_TH_CK26"/>
      <sheetName val="BC6tT19_food26"/>
      <sheetName val="BC6tT18_-_Food26"/>
      <sheetName val="BCCK_426"/>
      <sheetName val="BCFood-_T1626"/>
      <sheetName val="BCFood-_T1526"/>
      <sheetName val="BCFood-_T1426"/>
      <sheetName val="BCFood-_T1326"/>
      <sheetName val="TH_CK226"/>
      <sheetName val="BC6tT52_(3)26"/>
      <sheetName val="BC6tT52_(2)26"/>
      <sheetName val="TCK_1226"/>
      <sheetName val="Tong_CK26"/>
      <sheetName val="T03_-_0326"/>
      <sheetName val="THL_T0326"/>
      <sheetName val="TTBC_T0326"/>
      <sheetName val="Luong_noi_Bo_-_T326"/>
      <sheetName val="Tong_hop_-_T326"/>
      <sheetName val="Thuong_Quy_326"/>
      <sheetName val="Phu_cap_trach_nhiem26"/>
      <sheetName val="Co_quan_TCT24"/>
      <sheetName val="BOT_(PA_chon)24"/>
      <sheetName val="Yaly_&amp;_Ri_Ninh24"/>
      <sheetName val="Thuy_dien_Na_Loi24"/>
      <sheetName val="bang_so_sanh_tong_hop24"/>
      <sheetName val="bang_so_sanh_tong_hop_(ty_le)24"/>
      <sheetName val="thu_nhap_binh_quan_(2)24"/>
      <sheetName val="dang_huong24"/>
      <sheetName val="phuong_an_124"/>
      <sheetName val="phuong_an_1_(2)24"/>
      <sheetName val="phuong_an224"/>
      <sheetName val="tong_hop_BQ24"/>
      <sheetName val="tong_hop_BQ-124"/>
      <sheetName val="phuong_an_chon24"/>
      <sheetName val="bang_so_sanh_tong_hop_(_PA_ch23"/>
      <sheetName val="dang_ap_dung23"/>
      <sheetName val="bang_tong_hop_(dang_huong)23"/>
      <sheetName val="THT_nam_0423"/>
      <sheetName val="CV_di_trong__dong24"/>
      <sheetName val="ql_(2)23"/>
      <sheetName val="Heso_3-2004_(3)23"/>
      <sheetName val="Luong_(2)23"/>
      <sheetName val="heso_T323"/>
      <sheetName val="heso_T423"/>
      <sheetName val="heso_T523"/>
      <sheetName val="Heso_T623"/>
      <sheetName val="Heso_T723"/>
      <sheetName val="Heso_T823"/>
      <sheetName val="Heso_T923"/>
      <sheetName val="Heso_2-200423"/>
      <sheetName val="Heso_3-200423"/>
      <sheetName val="Heso_3-2004_(2)23"/>
      <sheetName val="tô_rôiDY23"/>
      <sheetName val="Nhap_lieu24"/>
      <sheetName val="Tien_dien23"/>
      <sheetName val="Thue_GTGT23"/>
      <sheetName val="bcth_05-0423"/>
      <sheetName val="baocao_05-0423"/>
      <sheetName val="nhan_su23"/>
      <sheetName val="luong_cty23"/>
      <sheetName val="TK__TK23"/>
      <sheetName val="THANG7_23"/>
      <sheetName val="THANG_1123"/>
      <sheetName val="THANG_1223"/>
      <sheetName val="Tuan_1_0111"/>
      <sheetName val="Tuan_3_01_11"/>
      <sheetName val="Tuan_5_06_11"/>
      <sheetName val="Tuan_6_06__11"/>
      <sheetName val="Tuan_7_06_11"/>
      <sheetName val="Tuan_7_06__(2)11"/>
      <sheetName val="Tuan10,06_11"/>
      <sheetName val="Tuan11,06__11"/>
      <sheetName val="Bao_cao_DD_31_3_0611"/>
      <sheetName val="Bao_cao_DD_30_4_0611"/>
      <sheetName val="Bao_cao_DD_31_5_06_11"/>
      <sheetName val="Bao_cao_Quy_I-0611"/>
      <sheetName val="Bao_cao_DD_30_6_0611"/>
      <sheetName val="Bao_cao_DD_31_7_0611"/>
      <sheetName val="Cong_ban_11yx1,211"/>
      <sheetName val="Luu_goc23"/>
      <sheetName val="km22+93_86-km22+121_8623"/>
      <sheetName val="km22+177_14-km22+205_6423"/>
      <sheetName val="Bang_20-2523"/>
      <sheetName val="km22+267_96-km22+283_9623"/>
      <sheetName val="km22+304_31-km22+344_3123"/>
      <sheetName val="km22+460_92-km22+614_5723"/>
      <sheetName val="km22+671_78-km22+713_3223"/>
      <sheetName val="Dinh_ha_nha23"/>
      <sheetName val="_tuanM23"/>
      <sheetName val="[IBASE2_XLS_Tong_hop_Matduong23"/>
      <sheetName val="THU_T1223"/>
      <sheetName val="CHI_T1223"/>
      <sheetName val="THU_T1123"/>
      <sheetName val="CHI_T1123"/>
      <sheetName val="THU_T1023"/>
      <sheetName val="CHI_T1023"/>
      <sheetName val="THU_T923"/>
      <sheetName val="CHI_T923"/>
      <sheetName val="THU_T823"/>
      <sheetName val="CHI_T823"/>
      <sheetName val="BC§_200123"/>
      <sheetName val="BBC§_200223"/>
      <sheetName val="TSC§_200123"/>
      <sheetName val="TSc®_200223"/>
      <sheetName val="BaTrieu-L_con23"/>
      <sheetName val="EDT_-_Ro23"/>
      <sheetName val="KHVô_XL23"/>
      <sheetName val="TD_khao_sat23"/>
      <sheetName val="chi_phi_cap_tien23"/>
      <sheetName val="[IBASE2_XLS}BHXH23"/>
      <sheetName val="chuong_phu23"/>
      <sheetName val="phuong_aL_123"/>
      <sheetName val="[IBASE2_XLS䁝BC6tT1723"/>
      <sheetName val="Khac_DP23"/>
      <sheetName val="Khoi_than_23"/>
      <sheetName val="De_Tai_Vhuc_Tap23"/>
      <sheetName val="02_123"/>
      <sheetName val="2_123"/>
      <sheetName val="2_323"/>
      <sheetName val="02_323"/>
      <sheetName val="B_0123"/>
      <sheetName val="B_0323"/>
      <sheetName val="D_1323"/>
      <sheetName val="det_VP23"/>
      <sheetName val="det_hn23"/>
      <sheetName val="chi_Hieu23"/>
      <sheetName val="c_thoa23"/>
      <sheetName val="A_thanh_-_DL23"/>
      <sheetName val="A_Tuyen23"/>
      <sheetName val="A_Tien_-laphu23"/>
      <sheetName val="A_Thang-_laphu23"/>
      <sheetName val="A_Dong23"/>
      <sheetName val="27-7_NB23"/>
      <sheetName val="xn_523"/>
      <sheetName val="PKD_X2023"/>
      <sheetName val="da_giay_SG23"/>
      <sheetName val="dagiay_XK23"/>
      <sheetName val="DK_Dong_xuan23"/>
      <sheetName val="chu_Ton23"/>
      <sheetName val="minh_tri23"/>
      <sheetName val="viet_huy23"/>
      <sheetName val="thanh_ha23"/>
      <sheetName val="O_Su23"/>
      <sheetName val="A_Ha-DL23"/>
      <sheetName val="Vinh_oanh23"/>
      <sheetName val="chi_Thuy23"/>
      <sheetName val="chu_Hong23"/>
      <sheetName val="thuy-_may23"/>
      <sheetName val="vu_yen23"/>
      <sheetName val="[IBASE2_XLS?TNHNoi23"/>
      <sheetName val="HD_CTrinh123"/>
      <sheetName val="HD_benA23"/>
      <sheetName val="Theodoi_HD23"/>
      <sheetName val="Theodoi_HD_(2)23"/>
      <sheetName val="_GT_CPhi_tung_dot23"/>
      <sheetName val="Cong_hop_2,0ࡸ2,023"/>
      <sheetName val="OPERATING_HEAD23"/>
      <sheetName val="31_12_0123"/>
      <sheetName val="Sat_tron23"/>
      <sheetName val="Bang_can_doi_23"/>
      <sheetName val="Tinh_hinh_cat_lang23"/>
      <sheetName val="Tinh_hinh_SX_phu23"/>
      <sheetName val="Tinh_hinh_do_xop23"/>
      <sheetName val="THU_T723"/>
      <sheetName val="CHI_T723"/>
      <sheetName val="THU_T623"/>
      <sheetName val="CHI_T623"/>
      <sheetName val="THU_T523"/>
      <sheetName val="CHI_T523"/>
      <sheetName val="THU_T423"/>
      <sheetName val="CHI_T423"/>
      <sheetName val="THU_T323"/>
      <sheetName val="CHI_T323"/>
      <sheetName val="THU_T223"/>
      <sheetName val="CHI_T223"/>
      <sheetName val="THU_T143"/>
      <sheetName val="CHI_T143"/>
      <sheetName val="_IBASE2_XLSѝTNHNoi24"/>
      <sheetName val="_IBASE2_XLS䁝BC6tT1723"/>
      <sheetName val="_IBASE2_XLS}BHXH23"/>
      <sheetName val="_IBASE2_XLS_Tong_hop_Matduong23"/>
      <sheetName val="BTHDT_TBA_23"/>
      <sheetName val="(9_30)_IP23"/>
      <sheetName val="CVden_ngoai_TCT_(1)27"/>
      <sheetName val="CV_den_ngoai_TCT_(2)27"/>
      <sheetName val="CV_den_ngoai_TCT_(3)27"/>
      <sheetName val="QDcua_TGD27"/>
      <sheetName val="QD_cua_HDQT27"/>
      <sheetName val="QD_cua_HDQT_(2)27"/>
      <sheetName val="CV_di_ngoai_tong27"/>
      <sheetName val="CV_di_ngoai_tong_(2)27"/>
      <sheetName val="To_trinh27"/>
      <sheetName val="Giao_nhiem_vu27"/>
      <sheetName val="QDcua_TGD_(2)27"/>
      <sheetName val="Thong_tu27"/>
      <sheetName val="CV_di_trong__tong27"/>
      <sheetName val="nghi_dinh-CP27"/>
      <sheetName val="CV_den_trong_tong27"/>
      <sheetName val="KHVt_27"/>
      <sheetName val="KHVt_XL27"/>
      <sheetName val="KHVt_XLT427"/>
      <sheetName val="T_K_H_T_T527"/>
      <sheetName val="T_K_T727"/>
      <sheetName val="TK_T627"/>
      <sheetName val="T_K_T527"/>
      <sheetName val="Bang_thong_ke_hang_ton27"/>
      <sheetName val="thong_ke_27"/>
      <sheetName val="T_KT0427"/>
      <sheetName val="lapdat_TB_27"/>
      <sheetName val="TNghiªm_TB_27"/>
      <sheetName val="VËt_liÖu27"/>
      <sheetName val="Lap_®at_®iÖn27"/>
      <sheetName val="TNghiÖm_VL27"/>
      <sheetName val="th_27"/>
      <sheetName val="tien_luong27"/>
      <sheetName val="142201-T1_27"/>
      <sheetName val="142201-T2-th_27"/>
      <sheetName val="142201-T3-th_27"/>
      <sheetName val="142201-T4-th__27"/>
      <sheetName val="Thep_be27"/>
      <sheetName val="Thep_than27"/>
      <sheetName val="Thep_xa_mu27"/>
      <sheetName val="Kluong_phu27"/>
      <sheetName val="Lan_can27"/>
      <sheetName val="Ho_lan27"/>
      <sheetName val="Coc_tieu27"/>
      <sheetName val="Bien_bao27"/>
      <sheetName val="Op_mai_27427"/>
      <sheetName val="Op_mai_27527"/>
      <sheetName val="Op_mai_27627"/>
      <sheetName val="Op_mai_27727"/>
      <sheetName val="Op_mai_27827"/>
      <sheetName val="Op_mai_27927"/>
      <sheetName val="Op_mai_28027"/>
      <sheetName val="Op_mai_28127"/>
      <sheetName val="Op_mai_28227"/>
      <sheetName val="Op_mai_28327"/>
      <sheetName val="Op_mai_28427"/>
      <sheetName val="Op_mai27"/>
      <sheetName val="Km274_-_Km27527"/>
      <sheetName val="Km275_-_Km27627"/>
      <sheetName val="Km276_-_Km27727"/>
      <sheetName val="Km277_-_Km278_27"/>
      <sheetName val="Km278_-_Km27927"/>
      <sheetName val="Km279_-_Km28027"/>
      <sheetName val="Km280_-_Km28127"/>
      <sheetName val="Km281_-_Km28227"/>
      <sheetName val="Km282_-_Km28327"/>
      <sheetName val="Km283_-_Km28427"/>
      <sheetName val="Km284_-_Km28527"/>
      <sheetName val="Tong_hop_Matduong27"/>
      <sheetName val="Cong_D7527"/>
      <sheetName val="Cong_D10027"/>
      <sheetName val="Cong_D15027"/>
      <sheetName val="Cong_2D15027"/>
      <sheetName val="Cong_ban_0,7x0,727"/>
      <sheetName val="Cong_ban_0,8x0,827"/>
      <sheetName val="Cong_ban_1x127"/>
      <sheetName val="Cong_ban_1x1,227"/>
      <sheetName val="Cong_ban_1,5x1,527"/>
      <sheetName val="Cong_ban_2x1,527"/>
      <sheetName val="Cong_ban_2x227"/>
      <sheetName val="Tong_hop27"/>
      <sheetName val="Tong_hop_(2)27"/>
      <sheetName val="Cong_cu27"/>
      <sheetName val="Cot_thep27"/>
      <sheetName val="Cong_tron_D7527"/>
      <sheetName val="Cong_tron_D10027"/>
      <sheetName val="Cong_tron_D15027"/>
      <sheetName val="Cong_tron_2D15027"/>
      <sheetName val="Cong_ban_1,0x1,027"/>
      <sheetName val="Cong_ban_1,0x1,227"/>
      <sheetName val="Cong_hop_1,5x1,527"/>
      <sheetName val="Cong_hop_2,0x1,527"/>
      <sheetName val="Cong_hop_2,0x2,027"/>
      <sheetName val="TK_11227"/>
      <sheetName val="TK_13127"/>
      <sheetName val="TK_14127"/>
      <sheetName val="TK_15327"/>
      <sheetName val="TK_21127"/>
      <sheetName val="TK_24227"/>
      <sheetName val="TK_33427"/>
      <sheetName val="TK_51127"/>
      <sheetName val="TK_51527"/>
      <sheetName val="TK_91127"/>
      <sheetName val="KQKD02-2_(2)27"/>
      <sheetName val="KQKD-2_(2)27"/>
      <sheetName val="KQKD_thu200427"/>
      <sheetName val="_t527"/>
      <sheetName val="t_427"/>
      <sheetName val="_t3_27"/>
      <sheetName val="_TH33127"/>
      <sheetName val="_Minh_ha27"/>
      <sheetName val="_Ha_Tay27"/>
      <sheetName val="_Vinhphuc27"/>
      <sheetName val="_Nbinh27"/>
      <sheetName val="_QVinh27"/>
      <sheetName val="_TW127"/>
      <sheetName val="DOANH_SO27"/>
      <sheetName val="BD-SINH_VIEN27"/>
      <sheetName val="VtuHaTheSauTBABenThuy1_(2)27"/>
      <sheetName val="Song_trai27"/>
      <sheetName val="Dinh+ha_nha27"/>
      <sheetName val="NG_k27"/>
      <sheetName val="T_so_thay_doi27"/>
      <sheetName val="b_THchitietDZCT27"/>
      <sheetName val="b_THchitietTBA27"/>
      <sheetName val="Khao_sat27"/>
      <sheetName val="TT_khao_sat27"/>
      <sheetName val="thkl_(2)27"/>
      <sheetName val="long_tec27"/>
      <sheetName val="phan_tich_DG27"/>
      <sheetName val="gia_vat_lieu27"/>
      <sheetName val="gia_xe_may27"/>
      <sheetName val="gia_nhan_cong27"/>
      <sheetName val="CDSL_(2)27"/>
      <sheetName val="F_ThanhTri27"/>
      <sheetName val="F_Gialam27"/>
      <sheetName val="TH_dam27"/>
      <sheetName val="SX_dam27"/>
      <sheetName val="LD_dam27"/>
      <sheetName val="Bang_gia_VL27"/>
      <sheetName val="Gia_NC27"/>
      <sheetName val="Gia_may27"/>
      <sheetName val="Trich_Ngang27"/>
      <sheetName val="Danh_sach_Rieng27"/>
      <sheetName val="Dia_Diem_Thuc_Tap27"/>
      <sheetName val="De_Tai_Thuc_Tap27"/>
      <sheetName val="Dancau-Q_Ninh27"/>
      <sheetName val="BaTrieu-L_son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HHVt_27"/>
      <sheetName val="Tay_ninh27"/>
      <sheetName val="A_Duc27"/>
      <sheetName val="giai_thich27"/>
      <sheetName val="DT_-_Ro27"/>
      <sheetName val="TH_-_Ro_27"/>
      <sheetName val="GDT_-_Ro27"/>
      <sheetName val="DT_-_TB27"/>
      <sheetName val="TH_-_TB27"/>
      <sheetName val="GDT_-_TB27"/>
      <sheetName val="DT_-_NT27"/>
      <sheetName val="TH_-_NT27"/>
      <sheetName val="GDT_-_NT27"/>
      <sheetName val="SCT_Cong_trinh27"/>
      <sheetName val="06-2003_(2)27"/>
      <sheetName val="CDPS_6tc27"/>
      <sheetName val="SCT_Nha_thau27"/>
      <sheetName val="socai2003_(6tc)dp27"/>
      <sheetName val="socai2003_(6tc)27"/>
      <sheetName val="CDPS_6tc_(2)27"/>
      <sheetName val="TH_du_toan_27"/>
      <sheetName val="Du_toan_27"/>
      <sheetName val="C_Tinh27"/>
      <sheetName val="CT_0326"/>
      <sheetName val="TH_0326"/>
      <sheetName val="Don_gia_CPM27"/>
      <sheetName val="Tong_Thieu_HD_cac_CT-200127"/>
      <sheetName val="VL_thieu_HD_-_200127"/>
      <sheetName val="Tong_thieu_HD_cac_CT_-_200227"/>
      <sheetName val="Lan_trai27"/>
      <sheetName val="Van_chuyen27"/>
      <sheetName val="HDong_VC27"/>
      <sheetName val="ThieuHD_nam_200127"/>
      <sheetName val="Bang_TH27"/>
      <sheetName val="Tong_Chinh27"/>
      <sheetName val="So_sanh27"/>
      <sheetName val="Xaylap_27"/>
      <sheetName val="Nhan_cong27"/>
      <sheetName val="_KQTH_quy_hoach_13526"/>
      <sheetName val="Bao_cao_KQTH_quy_hoach_13526"/>
      <sheetName val="Co~g_hop_1,5x1,527"/>
      <sheetName val="Tong_hop_xuat_kho_nvl26"/>
      <sheetName val="Xuat_kho26"/>
      <sheetName val="Tong_hop_so_lieu_tai_nhap_kho26"/>
      <sheetName val="tai_nhap_kho26"/>
      <sheetName val="Nhap_kho26"/>
      <sheetName val="Tong_ket_nhap_kho26"/>
      <sheetName val="Tong_ket26"/>
      <sheetName val="cac_ma_can_huy26"/>
      <sheetName val="Hang_hong26"/>
      <sheetName val="Tham_khao26"/>
      <sheetName val="hang_khong_co_packing26"/>
      <sheetName val="GIA_NUOC27"/>
      <sheetName val="GIA_DIEN_THOAI27"/>
      <sheetName val="GIA_DIEN27"/>
      <sheetName val="chiet_tinh_XD27"/>
      <sheetName val="Triet_T27"/>
      <sheetName val="Phan_tich_gia27"/>
      <sheetName val="pHAN_CONG27"/>
      <sheetName val="GIA_XD27"/>
      <sheetName val="Coc_627"/>
      <sheetName val="Deo_nai27"/>
      <sheetName val="CKD_than27"/>
      <sheetName val="CTT_Thong_nhat27"/>
      <sheetName val="CTT_Nui_beo27"/>
      <sheetName val="CTT_cao_son27"/>
      <sheetName val="CTT_Khe_cham27"/>
      <sheetName val="XNxlva_sxthanKCII27"/>
      <sheetName val="Cam_Y_ut_KC27"/>
      <sheetName val="CTxay_lap_mo_CP27"/>
      <sheetName val="CTdo_luong_GDSP27"/>
      <sheetName val="Dong_bac27"/>
      <sheetName val="Cac_cang_UT_mua_than_Dong_bac27"/>
      <sheetName val="cua_hang_vtu27"/>
      <sheetName val="Khach_hang_le_27"/>
      <sheetName val="nhat_ky_527"/>
      <sheetName val="cac_cong_ty_van_tai27"/>
      <sheetName val="[IBASE2_XLSѝTNHNoi27"/>
      <sheetName val="Thang_426"/>
      <sheetName val="BC_TH_CK_(2)27"/>
      <sheetName val="BC_TH_CK27"/>
      <sheetName val="BC6tT19_food27"/>
      <sheetName val="BC6tT18_-_Food27"/>
      <sheetName val="BCCK_427"/>
      <sheetName val="BCFood-_T1627"/>
      <sheetName val="BCFood-_T1527"/>
      <sheetName val="BCFood-_T1427"/>
      <sheetName val="BCFood-_T1327"/>
      <sheetName val="TH_CK227"/>
      <sheetName val="BC6tT52_(3)27"/>
      <sheetName val="BC6tT52_(2)27"/>
      <sheetName val="TCK_1227"/>
      <sheetName val="Tong_CK27"/>
      <sheetName val="T03_-_0327"/>
      <sheetName val="THL_T0327"/>
      <sheetName val="TTBC_T0327"/>
      <sheetName val="Luong_noi_Bo_-_T327"/>
      <sheetName val="Tong_hop_-_T327"/>
      <sheetName val="Thuong_Quy_327"/>
      <sheetName val="Phu_cap_trach_nhiem27"/>
      <sheetName val="Co_quan_TCT25"/>
      <sheetName val="BOT_(PA_chon)25"/>
      <sheetName val="Yaly_&amp;_Ri_Ninh25"/>
      <sheetName val="Thuy_dien_Na_Loi25"/>
      <sheetName val="bang_so_sanh_tong_hop25"/>
      <sheetName val="bang_so_sanh_tong_hop_(ty_le)25"/>
      <sheetName val="thu_nhap_binh_quan_(2)25"/>
      <sheetName val="dang_huong25"/>
      <sheetName val="phuong_an_125"/>
      <sheetName val="phuong_an_1_(2)25"/>
      <sheetName val="phuong_an225"/>
      <sheetName val="tong_hop_BQ25"/>
      <sheetName val="tong_hop_BQ-125"/>
      <sheetName val="phuong_an_chon25"/>
      <sheetName val="bang_so_sanh_tong_hop_(_PA_ch24"/>
      <sheetName val="dang_ap_dung24"/>
      <sheetName val="bang_tong_hop_(dang_huong)24"/>
      <sheetName val="THT_nam_0424"/>
      <sheetName val="CV_di_trong__dong25"/>
      <sheetName val="ql_(2)24"/>
      <sheetName val="Heso_3-2004_(3)24"/>
      <sheetName val="Luong_(2)24"/>
      <sheetName val="heso_T324"/>
      <sheetName val="heso_T424"/>
      <sheetName val="heso_T524"/>
      <sheetName val="Heso_T624"/>
      <sheetName val="Heso_T724"/>
      <sheetName val="Heso_T824"/>
      <sheetName val="Heso_T924"/>
      <sheetName val="Heso_2-200424"/>
      <sheetName val="Heso_3-200424"/>
      <sheetName val="Heso_3-2004_(2)24"/>
      <sheetName val="tô_rôiDY24"/>
      <sheetName val="Nhap_lieu25"/>
      <sheetName val="Tien_dien24"/>
      <sheetName val="Thue_GTGT24"/>
      <sheetName val="bcth_05-0424"/>
      <sheetName val="baocao_05-0424"/>
      <sheetName val="nhan_su24"/>
      <sheetName val="luong_cty24"/>
      <sheetName val="TK__TK24"/>
      <sheetName val="THANG7_24"/>
      <sheetName val="THANG_1124"/>
      <sheetName val="THANG_1224"/>
      <sheetName val="Tuan_1_0112"/>
      <sheetName val="Tuan_3_01_12"/>
      <sheetName val="Tuan_5_06_12"/>
      <sheetName val="Tuan_6_06__12"/>
      <sheetName val="Tuan_7_06_12"/>
      <sheetName val="Tuan_7_06__(2)12"/>
      <sheetName val="Tuan10,06_12"/>
      <sheetName val="Tuan11,06__12"/>
      <sheetName val="Bao_cao_DD_31_3_0612"/>
      <sheetName val="Bao_cao_DD_30_4_0612"/>
      <sheetName val="Bao_cao_DD_31_5_06_12"/>
      <sheetName val="Bao_cao_Quy_I-0612"/>
      <sheetName val="Bao_cao_DD_30_6_0612"/>
      <sheetName val="Bao_cao_DD_31_7_0612"/>
      <sheetName val="Cong_ban_11yx1,212"/>
      <sheetName val="Luu_goc24"/>
      <sheetName val="km22+93_86-km22+121_8624"/>
      <sheetName val="km22+177_14-km22+205_6424"/>
      <sheetName val="Bang_20-2524"/>
      <sheetName val="km22+267_96-km22+283_9624"/>
      <sheetName val="km22+304_31-km22+344_3124"/>
      <sheetName val="km22+460_92-km22+614_5724"/>
      <sheetName val="km22+671_78-km22+713_3224"/>
      <sheetName val="Dinh_ha_nha24"/>
      <sheetName val="_tuanM24"/>
      <sheetName val="[IBASE2_XLS_Tong_hop_Matduong24"/>
      <sheetName val="THU_T1224"/>
      <sheetName val="CHI_T1224"/>
      <sheetName val="THU_T1124"/>
      <sheetName val="CHI_T1124"/>
      <sheetName val="THU_T1024"/>
      <sheetName val="CHI_T1024"/>
      <sheetName val="THU_T924"/>
      <sheetName val="CHI_T924"/>
      <sheetName val="THU_T824"/>
      <sheetName val="CHI_T824"/>
      <sheetName val="BC§_200124"/>
      <sheetName val="BBC§_200224"/>
      <sheetName val="TSC§_200124"/>
      <sheetName val="TSc®_200224"/>
      <sheetName val="BaTrieu-L_con24"/>
      <sheetName val="EDT_-_Ro24"/>
      <sheetName val="KHVô_XL24"/>
      <sheetName val="TD_khao_sat24"/>
      <sheetName val="chi_phi_cap_tien24"/>
      <sheetName val="[IBASE2_XLS}BHXH24"/>
      <sheetName val="chuong_phu24"/>
      <sheetName val="phuong_aL_124"/>
      <sheetName val="[IBASE2_XLS䁝BC6tT1724"/>
      <sheetName val="Khac_DP24"/>
      <sheetName val="Khoi_than_24"/>
      <sheetName val="De_Tai_Vhuc_Tap24"/>
      <sheetName val="02_124"/>
      <sheetName val="2_124"/>
      <sheetName val="2_324"/>
      <sheetName val="02_324"/>
      <sheetName val="B_0124"/>
      <sheetName val="B_0324"/>
      <sheetName val="D_1324"/>
      <sheetName val="det_VP24"/>
      <sheetName val="det_hn24"/>
      <sheetName val="chi_Hieu24"/>
      <sheetName val="c_thoa24"/>
      <sheetName val="A_thanh_-_DL24"/>
      <sheetName val="A_Tuyen24"/>
      <sheetName val="A_Tien_-laphu24"/>
      <sheetName val="A_Thang-_laphu24"/>
      <sheetName val="A_Dong24"/>
      <sheetName val="27-7_NB24"/>
      <sheetName val="xn_524"/>
      <sheetName val="PKD_X2024"/>
      <sheetName val="da_giay_SG24"/>
      <sheetName val="dagiay_XK24"/>
      <sheetName val="DK_Dong_xuan24"/>
      <sheetName val="chu_Ton24"/>
      <sheetName val="minh_tri24"/>
      <sheetName val="viet_huy24"/>
      <sheetName val="thanh_ha24"/>
      <sheetName val="O_Su24"/>
      <sheetName val="A_Ha-DL24"/>
      <sheetName val="Vinh_oanh24"/>
      <sheetName val="chi_Thuy24"/>
      <sheetName val="chu_Hong24"/>
      <sheetName val="thuy-_may24"/>
      <sheetName val="vu_yen24"/>
      <sheetName val="[IBASE2_XLS?TNHNoi24"/>
      <sheetName val="HD_CTrinh124"/>
      <sheetName val="HD_benA24"/>
      <sheetName val="Theodoi_HD24"/>
      <sheetName val="Theodoi_HD_(2)24"/>
      <sheetName val="_GT_CPhi_tung_dot24"/>
      <sheetName val="Cong_hop_2,0ࡸ2,024"/>
      <sheetName val="OPERATING_HEAD24"/>
      <sheetName val="31_12_0124"/>
      <sheetName val="Sat_tron24"/>
      <sheetName val="Bang_can_doi_24"/>
      <sheetName val="Tinh_hinh_cat_lang24"/>
      <sheetName val="Tinh_hinh_SX_phu24"/>
      <sheetName val="Tinh_hinh_do_xop24"/>
      <sheetName val="THU_T724"/>
      <sheetName val="CHI_T724"/>
      <sheetName val="THU_T624"/>
      <sheetName val="CHI_T624"/>
      <sheetName val="THU_T524"/>
      <sheetName val="CHI_T524"/>
      <sheetName val="THU_T424"/>
      <sheetName val="CHI_T424"/>
      <sheetName val="THU_T324"/>
      <sheetName val="CHI_T324"/>
      <sheetName val="THU_T224"/>
      <sheetName val="CHI_T224"/>
      <sheetName val="THU_T144"/>
      <sheetName val="CHI_T144"/>
      <sheetName val="_IBASE2_XLSѝTNHNoi25"/>
      <sheetName val="_IBASE2_XLS䁝BC6tT1724"/>
      <sheetName val="_IBASE2_XLS}BHXH24"/>
      <sheetName val="_IBASE2_XLS_Tong_hop_Matduong24"/>
      <sheetName val="BTHDT_TBA_24"/>
      <sheetName val="(9_30)_IP24"/>
      <sheetName val="CVden_ngoai_TCT_(1)28"/>
      <sheetName val="CV_den_ngoai_TCT_(2)28"/>
      <sheetName val="CV_den_ngoai_TCT_(3)28"/>
      <sheetName val="QDcua_TGD28"/>
      <sheetName val="QD_cua_HDQT28"/>
      <sheetName val="QD_cua_HDQT_(2)28"/>
      <sheetName val="CV_di_ngoai_tong28"/>
      <sheetName val="CV_di_ngoai_tong_(2)28"/>
      <sheetName val="To_trinh28"/>
      <sheetName val="Giao_nhiem_vu28"/>
      <sheetName val="QDcua_TGD_(2)28"/>
      <sheetName val="Thong_tu28"/>
      <sheetName val="CV_di_trong__tong28"/>
      <sheetName val="nghi_dinh-CP28"/>
      <sheetName val="CV_den_trong_tong28"/>
      <sheetName val="KHVt_28"/>
      <sheetName val="KHVt_XL28"/>
      <sheetName val="KHVt_XLT428"/>
      <sheetName val="T_K_H_T_T528"/>
      <sheetName val="T_K_T728"/>
      <sheetName val="TK_T628"/>
      <sheetName val="T_K_T528"/>
      <sheetName val="Bang_thong_ke_hang_ton28"/>
      <sheetName val="thong_ke_28"/>
      <sheetName val="T_KT0428"/>
      <sheetName val="lapdat_TB_28"/>
      <sheetName val="TNghiªm_TB_28"/>
      <sheetName val="VËt_liÖu28"/>
      <sheetName val="Lap_®at_®iÖn28"/>
      <sheetName val="TNghiÖm_VL28"/>
      <sheetName val="th_28"/>
      <sheetName val="tien_luong28"/>
      <sheetName val="142201-T1_28"/>
      <sheetName val="142201-T2-th_28"/>
      <sheetName val="142201-T3-th_28"/>
      <sheetName val="142201-T4-th__28"/>
      <sheetName val="Thep_be28"/>
      <sheetName val="Thep_than28"/>
      <sheetName val="Thep_xa_mu28"/>
      <sheetName val="Kluong_phu28"/>
      <sheetName val="Lan_can28"/>
      <sheetName val="Ho_lan28"/>
      <sheetName val="Coc_tieu28"/>
      <sheetName val="Bien_bao28"/>
      <sheetName val="Op_mai_27428"/>
      <sheetName val="Op_mai_27528"/>
      <sheetName val="Op_mai_27628"/>
      <sheetName val="Op_mai_27728"/>
      <sheetName val="Op_mai_27828"/>
      <sheetName val="Op_mai_27928"/>
      <sheetName val="Op_mai_28028"/>
      <sheetName val="Op_mai_28128"/>
      <sheetName val="Op_mai_28228"/>
      <sheetName val="Op_mai_28328"/>
      <sheetName val="Op_mai_28428"/>
      <sheetName val="Op_mai28"/>
      <sheetName val="Km274_-_Km27528"/>
      <sheetName val="Km275_-_Km27628"/>
      <sheetName val="Km276_-_Km27728"/>
      <sheetName val="Km277_-_Km278_28"/>
      <sheetName val="Km278_-_Km27928"/>
      <sheetName val="Km279_-_Km28028"/>
      <sheetName val="Km280_-_Km28128"/>
      <sheetName val="Km281_-_Km28228"/>
      <sheetName val="Km282_-_Km28328"/>
      <sheetName val="Km283_-_Km28428"/>
      <sheetName val="Km284_-_Km28528"/>
      <sheetName val="Tong_hop_Matduong28"/>
      <sheetName val="Cong_D7528"/>
      <sheetName val="Cong_D10028"/>
      <sheetName val="Cong_D15028"/>
      <sheetName val="Cong_2D15028"/>
      <sheetName val="Cong_ban_0,7x0,728"/>
      <sheetName val="Cong_ban_0,8x0,828"/>
      <sheetName val="Cong_ban_1x128"/>
      <sheetName val="Cong_ban_1x1,228"/>
      <sheetName val="Cong_ban_1,5x1,528"/>
      <sheetName val="Cong_ban_2x1,528"/>
      <sheetName val="Cong_ban_2x228"/>
      <sheetName val="Tong_hop28"/>
      <sheetName val="Tong_hop_(2)28"/>
      <sheetName val="Cong_cu28"/>
      <sheetName val="Cot_thep28"/>
      <sheetName val="Cong_tron_D7528"/>
      <sheetName val="Cong_tron_D10028"/>
      <sheetName val="Cong_tron_D15028"/>
      <sheetName val="Cong_tron_2D15028"/>
      <sheetName val="Cong_ban_1,0x1,028"/>
      <sheetName val="Cong_ban_1,0x1,228"/>
      <sheetName val="Cong_hop_1,5x1,528"/>
      <sheetName val="Cong_hop_2,0x1,528"/>
      <sheetName val="Cong_hop_2,0x2,028"/>
      <sheetName val="TK_11228"/>
      <sheetName val="TK_13128"/>
      <sheetName val="TK_14128"/>
      <sheetName val="TK_15328"/>
      <sheetName val="TK_21128"/>
      <sheetName val="TK_24228"/>
      <sheetName val="TK_33428"/>
      <sheetName val="TK_51128"/>
      <sheetName val="TK_51528"/>
      <sheetName val="TK_91128"/>
      <sheetName val="KQKD02-2_(2)28"/>
      <sheetName val="KQKD-2_(2)28"/>
      <sheetName val="KQKD_thu200428"/>
      <sheetName val="_t528"/>
      <sheetName val="t_428"/>
      <sheetName val="_t3_28"/>
      <sheetName val="_TH33128"/>
      <sheetName val="_Minh_ha28"/>
      <sheetName val="_Ha_Tay28"/>
      <sheetName val="_Vinhphuc28"/>
      <sheetName val="_Nbinh28"/>
      <sheetName val="_QVinh28"/>
      <sheetName val="_TW128"/>
      <sheetName val="DOANH_SO28"/>
      <sheetName val="BD-SINH_VIEN28"/>
      <sheetName val="VtuHaTheSauTBABenThuy1_(2)28"/>
      <sheetName val="Song_trai28"/>
      <sheetName val="Dinh+ha_nha28"/>
      <sheetName val="NG_k28"/>
      <sheetName val="T_so_thay_doi28"/>
      <sheetName val="b_THchitietDZCT28"/>
      <sheetName val="b_THchitietTBA28"/>
      <sheetName val="Khao_sat28"/>
      <sheetName val="TT_khao_sat28"/>
      <sheetName val="thkl_(2)28"/>
      <sheetName val="long_tec28"/>
      <sheetName val="phan_tich_DG28"/>
      <sheetName val="gia_vat_lieu28"/>
      <sheetName val="gia_xe_may28"/>
      <sheetName val="gia_nhan_cong28"/>
      <sheetName val="CDSL_(2)28"/>
      <sheetName val="F_ThanhTri28"/>
      <sheetName val="F_Gialam28"/>
      <sheetName val="TH_dam28"/>
      <sheetName val="SX_dam28"/>
      <sheetName val="LD_dam28"/>
      <sheetName val="Bang_gia_VL28"/>
      <sheetName val="Gia_NC28"/>
      <sheetName val="Gia_may28"/>
      <sheetName val="Trich_Ngang28"/>
      <sheetName val="Danh_sach_Rieng28"/>
      <sheetName val="Dia_Diem_Thuc_Tap28"/>
      <sheetName val="De_Tai_Thuc_Tap28"/>
      <sheetName val="Dancau-Q_Ninh28"/>
      <sheetName val="BaTrieu-L_son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HHVt_28"/>
      <sheetName val="Tay_ninh28"/>
      <sheetName val="A_Duc28"/>
      <sheetName val="giai_thich28"/>
      <sheetName val="DT_-_Ro28"/>
      <sheetName val="TH_-_Ro_28"/>
      <sheetName val="GDT_-_Ro28"/>
      <sheetName val="DT_-_TB28"/>
      <sheetName val="TH_-_TB28"/>
      <sheetName val="GDT_-_TB28"/>
      <sheetName val="DT_-_NT28"/>
      <sheetName val="TH_-_NT28"/>
      <sheetName val="GDT_-_NT28"/>
      <sheetName val="SCT_Cong_trinh28"/>
      <sheetName val="06-2003_(2)28"/>
      <sheetName val="CDPS_6tc28"/>
      <sheetName val="SCT_Nha_thau28"/>
      <sheetName val="socai2003_(6tc)dp28"/>
      <sheetName val="socai2003_(6tc)28"/>
      <sheetName val="CDPS_6tc_(2)28"/>
      <sheetName val="TH_du_toan_28"/>
      <sheetName val="Du_toan_28"/>
      <sheetName val="C_Tinh28"/>
      <sheetName val="CT_0327"/>
      <sheetName val="TH_0327"/>
      <sheetName val="Don_gia_CPM28"/>
      <sheetName val="Tong_Thieu_HD_cac_CT-200128"/>
      <sheetName val="VL_thieu_HD_-_200128"/>
      <sheetName val="Tong_thieu_HD_cac_CT_-_200228"/>
      <sheetName val="Lan_trai28"/>
      <sheetName val="Van_chuyen28"/>
      <sheetName val="HDong_VC28"/>
      <sheetName val="ThieuHD_nam_200128"/>
      <sheetName val="Bang_TH28"/>
      <sheetName val="Tong_Chinh28"/>
      <sheetName val="So_sanh28"/>
      <sheetName val="Xaylap_28"/>
      <sheetName val="Nhan_cong28"/>
      <sheetName val="_KQTH_quy_hoach_13527"/>
      <sheetName val="Bao_cao_KQTH_quy_hoach_13527"/>
      <sheetName val="Co~g_hop_1,5x1,528"/>
      <sheetName val="Tong_hop_xuat_kho_nvl27"/>
      <sheetName val="Xuat_kho27"/>
      <sheetName val="Tong_hop_so_lieu_tai_nhap_kho27"/>
      <sheetName val="tai_nhap_kho27"/>
      <sheetName val="Nhap_kho27"/>
      <sheetName val="Tong_ket_nhap_kho27"/>
      <sheetName val="Tong_ket27"/>
      <sheetName val="cac_ma_can_huy27"/>
      <sheetName val="Hang_hong27"/>
      <sheetName val="Tham_khao27"/>
      <sheetName val="hang_khong_co_packing27"/>
      <sheetName val="GIA_NUOC28"/>
      <sheetName val="GIA_DIEN_THOAI28"/>
      <sheetName val="GIA_DIEN28"/>
      <sheetName val="chiet_tinh_XD28"/>
      <sheetName val="Triet_T28"/>
      <sheetName val="Phan_tich_gia28"/>
      <sheetName val="pHAN_CONG28"/>
      <sheetName val="GIA_XD28"/>
      <sheetName val="Coc_628"/>
      <sheetName val="Deo_nai28"/>
      <sheetName val="CKD_than28"/>
      <sheetName val="CTT_Thong_nhat28"/>
      <sheetName val="CTT_Nui_beo28"/>
      <sheetName val="CTT_cao_son28"/>
      <sheetName val="CTT_Khe_cham28"/>
      <sheetName val="XNxlva_sxthanKCII28"/>
      <sheetName val="Cam_Y_ut_KC28"/>
      <sheetName val="CTxay_lap_mo_CP28"/>
      <sheetName val="CTdo_luong_GDSP28"/>
      <sheetName val="Dong_bac28"/>
      <sheetName val="Cac_cang_UT_mua_than_Dong_bac28"/>
      <sheetName val="cua_hang_vtu28"/>
      <sheetName val="Khach_hang_le_28"/>
      <sheetName val="nhat_ky_528"/>
      <sheetName val="cac_cong_ty_van_tai28"/>
      <sheetName val="[IBASE2_XLSѝTNHNoi28"/>
      <sheetName val="Thang_427"/>
      <sheetName val="BC_TH_CK_(2)28"/>
      <sheetName val="BC_TH_CK28"/>
      <sheetName val="BC6tT19_food28"/>
      <sheetName val="BC6tT18_-_Food28"/>
      <sheetName val="BCCK_428"/>
      <sheetName val="BCFood-_T1628"/>
      <sheetName val="BCFood-_T1528"/>
      <sheetName val="BCFood-_T1428"/>
      <sheetName val="BCFood-_T1328"/>
      <sheetName val="TH_CK228"/>
      <sheetName val="BC6tT52_(3)28"/>
      <sheetName val="BC6tT52_(2)28"/>
      <sheetName val="TCK_1228"/>
      <sheetName val="Tong_CK28"/>
      <sheetName val="T03_-_0328"/>
      <sheetName val="THL_T0328"/>
      <sheetName val="TTBC_T0328"/>
      <sheetName val="Luong_noi_Bo_-_T328"/>
      <sheetName val="Tong_hop_-_T328"/>
      <sheetName val="Thuong_Quy_328"/>
      <sheetName val="Phu_cap_trach_nhiem28"/>
      <sheetName val="Co_quan_TCT26"/>
      <sheetName val="BOT_(PA_chon)26"/>
      <sheetName val="Yaly_&amp;_Ri_Ninh26"/>
      <sheetName val="Thuy_dien_Na_Loi26"/>
      <sheetName val="bang_so_sanh_tong_hop26"/>
      <sheetName val="bang_so_sanh_tong_hop_(ty_le)26"/>
      <sheetName val="thu_nhap_binh_quan_(2)26"/>
      <sheetName val="dang_huong26"/>
      <sheetName val="phuong_an_126"/>
      <sheetName val="phuong_an_1_(2)26"/>
      <sheetName val="phuong_an226"/>
      <sheetName val="tong_hop_BQ26"/>
      <sheetName val="tong_hop_BQ-126"/>
      <sheetName val="phuong_an_chon26"/>
      <sheetName val="bang_so_sanh_tong_hop_(_PA_ch25"/>
      <sheetName val="dang_ap_dung25"/>
      <sheetName val="bang_tong_hop_(dang_huong)25"/>
      <sheetName val="THT_nam_0425"/>
      <sheetName val="CV_di_trong__dong26"/>
      <sheetName val="ql_(2)25"/>
      <sheetName val="Heso_3-2004_(3)25"/>
      <sheetName val="Luong_(2)25"/>
      <sheetName val="heso_T325"/>
      <sheetName val="heso_T425"/>
      <sheetName val="heso_T525"/>
      <sheetName val="Heso_T625"/>
      <sheetName val="Heso_T725"/>
      <sheetName val="Heso_T825"/>
      <sheetName val="Heso_T925"/>
      <sheetName val="Heso_2-200425"/>
      <sheetName val="Heso_3-200425"/>
      <sheetName val="Heso_3-2004_(2)25"/>
      <sheetName val="tô_rôiDY25"/>
      <sheetName val="Nhap_lieu26"/>
      <sheetName val="Tien_dien25"/>
      <sheetName val="Thue_GTGT25"/>
      <sheetName val="bcth_05-0425"/>
      <sheetName val="baocao_05-0425"/>
      <sheetName val="nhan_su25"/>
      <sheetName val="luong_cty25"/>
      <sheetName val="TK__TK25"/>
      <sheetName val="THANG7_25"/>
      <sheetName val="THANG_1125"/>
      <sheetName val="THANG_1225"/>
      <sheetName val="Tuan_1_0113"/>
      <sheetName val="Tuan_3_01_13"/>
      <sheetName val="Tuan_5_06_13"/>
      <sheetName val="Tuan_6_06__13"/>
      <sheetName val="Tuan_7_06_13"/>
      <sheetName val="Tuan_7_06__(2)13"/>
      <sheetName val="Tuan10,06_13"/>
      <sheetName val="Tuan11,06__13"/>
      <sheetName val="Bao_cao_DD_31_3_0613"/>
      <sheetName val="Bao_cao_DD_30_4_0613"/>
      <sheetName val="Bao_cao_DD_31_5_06_13"/>
      <sheetName val="Bao_cao_Quy_I-0613"/>
      <sheetName val="Bao_cao_DD_30_6_0613"/>
      <sheetName val="Bao_cao_DD_31_7_0613"/>
      <sheetName val="Cong_ban_11yx1,213"/>
      <sheetName val="Luu_goc25"/>
      <sheetName val="km22+93_86-km22+121_8625"/>
      <sheetName val="km22+177_14-km22+205_6425"/>
      <sheetName val="Bang_20-2525"/>
      <sheetName val="km22+267_96-km22+283_9625"/>
      <sheetName val="km22+304_31-km22+344_3125"/>
      <sheetName val="km22+460_92-km22+614_5725"/>
      <sheetName val="km22+671_78-km22+713_3225"/>
      <sheetName val="Dinh_ha_nha25"/>
      <sheetName val="_tuanM25"/>
      <sheetName val="[IBASE2_XLS_Tong_hop_Matduong25"/>
      <sheetName val="THU_T1225"/>
      <sheetName val="CHI_T1225"/>
      <sheetName val="THU_T1125"/>
      <sheetName val="CHI_T1125"/>
      <sheetName val="THU_T1025"/>
      <sheetName val="CHI_T1025"/>
      <sheetName val="THU_T925"/>
      <sheetName val="CHI_T925"/>
      <sheetName val="THU_T825"/>
      <sheetName val="CHI_T825"/>
      <sheetName val="BC§_200125"/>
      <sheetName val="BBC§_200225"/>
      <sheetName val="TSC§_200125"/>
      <sheetName val="TSc®_200225"/>
      <sheetName val="BaTrieu-L_con25"/>
      <sheetName val="EDT_-_Ro25"/>
      <sheetName val="KHVô_XL25"/>
      <sheetName val="TD_khao_sat25"/>
      <sheetName val="chi_phi_cap_tien25"/>
      <sheetName val="[IBASE2_XLS}BHXH25"/>
      <sheetName val="chuong_phu25"/>
      <sheetName val="phuong_aL_125"/>
      <sheetName val="[IBASE2_XLS䁝BC6tT1725"/>
      <sheetName val="Khac_DP25"/>
      <sheetName val="Khoi_than_25"/>
      <sheetName val="De_Tai_Vhuc_Tap25"/>
      <sheetName val="02_125"/>
      <sheetName val="2_125"/>
      <sheetName val="2_325"/>
      <sheetName val="02_325"/>
      <sheetName val="B_0125"/>
      <sheetName val="B_0325"/>
      <sheetName val="D_1325"/>
      <sheetName val="det_VP25"/>
      <sheetName val="det_hn25"/>
      <sheetName val="chi_Hieu25"/>
      <sheetName val="c_thoa25"/>
      <sheetName val="A_thanh_-_DL25"/>
      <sheetName val="A_Tuyen25"/>
      <sheetName val="A_Tien_-laphu25"/>
      <sheetName val="A_Thang-_laphu25"/>
      <sheetName val="A_Dong25"/>
      <sheetName val="27-7_NB25"/>
      <sheetName val="xn_525"/>
      <sheetName val="PKD_X2025"/>
      <sheetName val="da_giay_SG25"/>
      <sheetName val="dagiay_XK25"/>
      <sheetName val="DK_Dong_xuan25"/>
      <sheetName val="chu_Ton25"/>
      <sheetName val="minh_tri25"/>
      <sheetName val="viet_huy25"/>
      <sheetName val="thanh_ha25"/>
      <sheetName val="O_Su25"/>
      <sheetName val="A_Ha-DL25"/>
      <sheetName val="Vinh_oanh25"/>
      <sheetName val="chi_Thuy25"/>
      <sheetName val="chu_Hong25"/>
      <sheetName val="thuy-_may25"/>
      <sheetName val="vu_yen25"/>
      <sheetName val="[IBASE2_XLS?TNHNoi25"/>
      <sheetName val="HD_CTrinh125"/>
      <sheetName val="HD_benA25"/>
      <sheetName val="Theodoi_HD25"/>
      <sheetName val="Theodoi_HD_(2)25"/>
      <sheetName val="_GT_CPhi_tung_dot25"/>
      <sheetName val="Cong_hop_2,0ࡸ2,025"/>
      <sheetName val="OPERATING_HEAD25"/>
      <sheetName val="31_12_0125"/>
      <sheetName val="Sat_tron25"/>
      <sheetName val="Bang_can_doi_25"/>
      <sheetName val="Tinh_hinh_cat_lang25"/>
      <sheetName val="Tinh_hinh_SX_phu25"/>
      <sheetName val="Tinh_hinh_do_xop25"/>
      <sheetName val="THU_T725"/>
      <sheetName val="CHI_T725"/>
      <sheetName val="THU_T625"/>
      <sheetName val="CHI_T625"/>
      <sheetName val="THU_T525"/>
      <sheetName val="CHI_T525"/>
      <sheetName val="THU_T425"/>
      <sheetName val="CHI_T425"/>
      <sheetName val="THU_T325"/>
      <sheetName val="CHI_T325"/>
      <sheetName val="THU_T225"/>
      <sheetName val="CHI_T225"/>
      <sheetName val="THU_T145"/>
      <sheetName val="CHI_T145"/>
      <sheetName val="_IBASE2_XLSѝTNHNoi26"/>
      <sheetName val="_IBASE2_XLS䁝BC6tT1725"/>
      <sheetName val="_IBASE2_XLS}BHXH25"/>
      <sheetName val="_IBASE2_XLS_Tong_hop_Matduong25"/>
      <sheetName val="BTHDT_TBA_25"/>
      <sheetName val="(9_30)_IP25"/>
      <sheetName val="CVden_ngoai_TCT_(1)29"/>
      <sheetName val="CV_den_ngoai_TCT_(2)29"/>
      <sheetName val="CV_den_ngoai_TCT_(3)29"/>
      <sheetName val="QDcua_TGD29"/>
      <sheetName val="QD_cua_HDQT29"/>
      <sheetName val="QD_cua_HDQT_(2)29"/>
      <sheetName val="CV_di_ngoai_tong29"/>
      <sheetName val="CV_di_ngoai_tong_(2)29"/>
      <sheetName val="To_trinh29"/>
      <sheetName val="Giao_nhiem_vu29"/>
      <sheetName val="QDcua_TGD_(2)29"/>
      <sheetName val="Thong_tu29"/>
      <sheetName val="CV_di_trong__tong29"/>
      <sheetName val="nghi_dinh-CP29"/>
      <sheetName val="CV_den_trong_tong29"/>
      <sheetName val="KHVt_29"/>
      <sheetName val="KHVt_XL29"/>
      <sheetName val="KHVt_XLT429"/>
      <sheetName val="T_K_H_T_T529"/>
      <sheetName val="T_K_T729"/>
      <sheetName val="TK_T629"/>
      <sheetName val="T_K_T529"/>
      <sheetName val="Bang_thong_ke_hang_ton29"/>
      <sheetName val="thong_ke_29"/>
      <sheetName val="T_KT0429"/>
      <sheetName val="lapdat_TB_29"/>
      <sheetName val="TNghiªm_TB_29"/>
      <sheetName val="VËt_liÖu29"/>
      <sheetName val="Lap_®at_®iÖn29"/>
      <sheetName val="TNghiÖm_VL29"/>
      <sheetName val="th_29"/>
      <sheetName val="tien_luong29"/>
      <sheetName val="142201-T1_29"/>
      <sheetName val="142201-T2-th_29"/>
      <sheetName val="142201-T3-th_29"/>
      <sheetName val="142201-T4-th__29"/>
      <sheetName val="Thep_be29"/>
      <sheetName val="Thep_than29"/>
      <sheetName val="Thep_xa_mu29"/>
      <sheetName val="Kluong_phu29"/>
      <sheetName val="Lan_can29"/>
      <sheetName val="Ho_lan29"/>
      <sheetName val="Coc_tieu29"/>
      <sheetName val="Bien_bao29"/>
      <sheetName val="Op_mai_27429"/>
      <sheetName val="Op_mai_27529"/>
      <sheetName val="Op_mai_27629"/>
      <sheetName val="Op_mai_27729"/>
      <sheetName val="Op_mai_27829"/>
      <sheetName val="Op_mai_27929"/>
      <sheetName val="Op_mai_28029"/>
      <sheetName val="Op_mai_28129"/>
      <sheetName val="Op_mai_28229"/>
      <sheetName val="Op_mai_28329"/>
      <sheetName val="Op_mai_28429"/>
      <sheetName val="Op_mai29"/>
      <sheetName val="Km274_-_Km27529"/>
      <sheetName val="Km275_-_Km27629"/>
      <sheetName val="Km276_-_Km27729"/>
      <sheetName val="Km277_-_Km278_29"/>
      <sheetName val="Km278_-_Km27929"/>
      <sheetName val="Km279_-_Km28029"/>
      <sheetName val="Km280_-_Km28129"/>
      <sheetName val="Km281_-_Km28229"/>
      <sheetName val="Km282_-_Km28329"/>
      <sheetName val="Km283_-_Km28429"/>
      <sheetName val="Km284_-_Km28529"/>
      <sheetName val="Tong_hop_Matduong29"/>
      <sheetName val="Cong_D7529"/>
      <sheetName val="Cong_D10029"/>
      <sheetName val="Cong_D15029"/>
      <sheetName val="Cong_2D15029"/>
      <sheetName val="Cong_ban_0,7x0,729"/>
      <sheetName val="Cong_ban_0,8x0,829"/>
      <sheetName val="Cong_ban_1x129"/>
      <sheetName val="Cong_ban_1x1,229"/>
      <sheetName val="Cong_ban_1,5x1,529"/>
      <sheetName val="Cong_ban_2x1,529"/>
      <sheetName val="Cong_ban_2x229"/>
      <sheetName val="Tong_hop29"/>
      <sheetName val="Tong_hop_(2)29"/>
      <sheetName val="Cong_cu29"/>
      <sheetName val="Cot_thep29"/>
      <sheetName val="Cong_tron_D7529"/>
      <sheetName val="Cong_tron_D10029"/>
      <sheetName val="Cong_tron_D15029"/>
      <sheetName val="Cong_tron_2D15029"/>
      <sheetName val="Cong_ban_1,0x1,029"/>
      <sheetName val="Cong_ban_1,0x1,229"/>
      <sheetName val="Cong_hop_1,5x1,529"/>
      <sheetName val="Cong_hop_2,0x1,529"/>
      <sheetName val="Cong_hop_2,0x2,029"/>
      <sheetName val="TK_11229"/>
      <sheetName val="TK_13129"/>
      <sheetName val="TK_14129"/>
      <sheetName val="TK_15329"/>
      <sheetName val="TK_21129"/>
      <sheetName val="TK_24229"/>
      <sheetName val="TK_33429"/>
      <sheetName val="TK_51129"/>
      <sheetName val="TK_51529"/>
      <sheetName val="TK_91129"/>
      <sheetName val="KQKD02-2_(2)29"/>
      <sheetName val="KQKD-2_(2)29"/>
      <sheetName val="KQKD_thu200429"/>
      <sheetName val="_t529"/>
      <sheetName val="t_429"/>
      <sheetName val="_t3_29"/>
      <sheetName val="_TH33129"/>
      <sheetName val="_Minh_ha29"/>
      <sheetName val="_Ha_Tay29"/>
      <sheetName val="_Vinhphuc29"/>
      <sheetName val="_Nbinh29"/>
      <sheetName val="_QVinh29"/>
      <sheetName val="_TW129"/>
      <sheetName val="DOANH_SO29"/>
      <sheetName val="BD-SINH_VIEN29"/>
      <sheetName val="VtuHaTheSauTBABenThuy1_(2)29"/>
      <sheetName val="Song_trai29"/>
      <sheetName val="Dinh+ha_nha29"/>
      <sheetName val="NG_k29"/>
      <sheetName val="T_so_thay_doi29"/>
      <sheetName val="b_THchitietDZCT29"/>
      <sheetName val="b_THchitietTBA29"/>
      <sheetName val="Khao_sat29"/>
      <sheetName val="TT_khao_sat29"/>
      <sheetName val="thkl_(2)29"/>
      <sheetName val="long_tec29"/>
      <sheetName val="phan_tich_DG29"/>
      <sheetName val="gia_vat_lieu29"/>
      <sheetName val="gia_xe_may29"/>
      <sheetName val="gia_nhan_cong29"/>
      <sheetName val="CDSL_(2)29"/>
      <sheetName val="F_ThanhTri29"/>
      <sheetName val="F_Gialam29"/>
      <sheetName val="TH_dam29"/>
      <sheetName val="SX_dam29"/>
      <sheetName val="LD_dam29"/>
      <sheetName val="Bang_gia_VL29"/>
      <sheetName val="Gia_NC29"/>
      <sheetName val="Gia_may29"/>
      <sheetName val="Trich_Ngang29"/>
      <sheetName val="Danh_sach_Rieng29"/>
      <sheetName val="Dia_Diem_Thuc_Tap29"/>
      <sheetName val="De_Tai_Thuc_Tap29"/>
      <sheetName val="Dancau-Q_Ninh29"/>
      <sheetName val="BaTrieu-L_son29"/>
      <sheetName val="K249_K9829"/>
      <sheetName val="K249_K98_(2)29"/>
      <sheetName val="K251_K9829"/>
      <sheetName val="K251_SBase29"/>
      <sheetName val="K251_AC29"/>
      <sheetName val="K252_K9829"/>
      <sheetName val="K252_SBase29"/>
      <sheetName val="K252_AC29"/>
      <sheetName val="K253_K9829"/>
      <sheetName val="K253_Subbase29"/>
      <sheetName val="K253_Base_29"/>
      <sheetName val="K253_SBase29"/>
      <sheetName val="K253_AC29"/>
      <sheetName val="K255_SBase29"/>
      <sheetName val="K259_K9829"/>
      <sheetName val="K259_Subbase29"/>
      <sheetName val="K259_Base_29"/>
      <sheetName val="K259_AC29"/>
      <sheetName val="K260_K9829"/>
      <sheetName val="K260_Subbase29"/>
      <sheetName val="K260_Base29"/>
      <sheetName val="K260_AC29"/>
      <sheetName val="K261_K9829"/>
      <sheetName val="K261_Base29"/>
      <sheetName val="K261_AC29"/>
      <sheetName val="HHVt_29"/>
      <sheetName val="Tay_ninh29"/>
      <sheetName val="A_Duc29"/>
      <sheetName val="giai_thich29"/>
      <sheetName val="DT_-_Ro29"/>
      <sheetName val="TH_-_Ro_29"/>
      <sheetName val="GDT_-_Ro29"/>
      <sheetName val="DT_-_TB29"/>
      <sheetName val="TH_-_TB29"/>
      <sheetName val="GDT_-_TB29"/>
      <sheetName val="DT_-_NT29"/>
      <sheetName val="TH_-_NT29"/>
      <sheetName val="GDT_-_NT29"/>
      <sheetName val="SCT_Cong_trinh29"/>
      <sheetName val="06-2003_(2)29"/>
      <sheetName val="CDPS_6tc29"/>
      <sheetName val="SCT_Nha_thau29"/>
      <sheetName val="socai2003_(6tc)dp29"/>
      <sheetName val="socai2003_(6tc)29"/>
      <sheetName val="CDPS_6tc_(2)29"/>
      <sheetName val="TH_du_toan_29"/>
      <sheetName val="Du_toan_29"/>
      <sheetName val="C_Tinh29"/>
      <sheetName val="CT_0328"/>
      <sheetName val="TH_0328"/>
      <sheetName val="Don_gia_CPM29"/>
      <sheetName val="Tong_Thieu_HD_cac_CT-200129"/>
      <sheetName val="VL_thieu_HD_-_200129"/>
      <sheetName val="Tong_thieu_HD_cac_CT_-_200229"/>
      <sheetName val="Lan_trai29"/>
      <sheetName val="Van_chuyen29"/>
      <sheetName val="HDong_VC29"/>
      <sheetName val="ThieuHD_nam_200129"/>
      <sheetName val="Bang_TH29"/>
      <sheetName val="Tong_Chinh29"/>
      <sheetName val="So_sanh29"/>
      <sheetName val="Xaylap_29"/>
      <sheetName val="Nhan_cong29"/>
      <sheetName val="_KQTH_quy_hoach_13528"/>
      <sheetName val="Bao_cao_KQTH_quy_hoach_13528"/>
      <sheetName val="Co~g_hop_1,5x1,529"/>
      <sheetName val="Tong_hop_xuat_kho_nvl28"/>
      <sheetName val="Xuat_kho28"/>
      <sheetName val="Tong_hop_so_lieu_tai_nhap_kho28"/>
      <sheetName val="tai_nhap_kho28"/>
      <sheetName val="Nhap_kho28"/>
      <sheetName val="Tong_ket_nhap_kho28"/>
      <sheetName val="Tong_ket28"/>
      <sheetName val="cac_ma_can_huy28"/>
      <sheetName val="Hang_hong28"/>
      <sheetName val="Tham_khao28"/>
      <sheetName val="hang_khong_co_packing28"/>
      <sheetName val="GIA_NUOC29"/>
      <sheetName val="GIA_DIEN_THOAI29"/>
      <sheetName val="GIA_DIEN29"/>
      <sheetName val="chiet_tinh_XD29"/>
      <sheetName val="Triet_T29"/>
      <sheetName val="Phan_tich_gia29"/>
      <sheetName val="pHAN_CONG29"/>
      <sheetName val="GIA_XD29"/>
      <sheetName val="Coc_629"/>
      <sheetName val="Deo_nai29"/>
      <sheetName val="CKD_than29"/>
      <sheetName val="CTT_Thong_nhat29"/>
      <sheetName val="CTT_Nui_beo29"/>
      <sheetName val="CTT_cao_son29"/>
      <sheetName val="CTT_Khe_cham29"/>
      <sheetName val="XNxlva_sxthanKCII29"/>
      <sheetName val="Cam_Y_ut_KC29"/>
      <sheetName val="CTxay_lap_mo_CP29"/>
      <sheetName val="CTdo_luong_GDSP29"/>
      <sheetName val="Dong_bac29"/>
      <sheetName val="Cac_cang_UT_mua_than_Dong_bac29"/>
      <sheetName val="cua_hang_vtu29"/>
      <sheetName val="Khach_hang_le_29"/>
      <sheetName val="nhat_ky_529"/>
      <sheetName val="cac_cong_ty_van_tai29"/>
      <sheetName val="[IBASE2_XLSѝTNHNoi29"/>
      <sheetName val="Thang_428"/>
      <sheetName val="BC_TH_CK_(2)29"/>
      <sheetName val="BC_TH_CK29"/>
      <sheetName val="BC6tT19_food29"/>
      <sheetName val="BC6tT18_-_Food29"/>
      <sheetName val="BCCK_429"/>
      <sheetName val="BCFood-_T1629"/>
      <sheetName val="BCFood-_T1529"/>
      <sheetName val="BCFood-_T1429"/>
      <sheetName val="BCFood-_T1329"/>
      <sheetName val="TH_CK229"/>
      <sheetName val="BC6tT52_(3)29"/>
      <sheetName val="BC6tT52_(2)29"/>
      <sheetName val="TCK_1229"/>
      <sheetName val="Tong_CK29"/>
      <sheetName val="T03_-_0329"/>
      <sheetName val="THL_T0329"/>
      <sheetName val="TTBC_T0329"/>
      <sheetName val="Luong_noi_Bo_-_T329"/>
      <sheetName val="Tong_hop_-_T329"/>
      <sheetName val="Thuong_Quy_329"/>
      <sheetName val="Phu_cap_trach_nhiem29"/>
      <sheetName val="Co_quan_TCT27"/>
      <sheetName val="BOT_(PA_chon)27"/>
      <sheetName val="Yaly_&amp;_Ri_Ninh27"/>
      <sheetName val="Thuy_dien_Na_Loi27"/>
      <sheetName val="bang_so_sanh_tong_hop27"/>
      <sheetName val="bang_so_sanh_tong_hop_(ty_le)27"/>
      <sheetName val="thu_nhap_binh_quan_(2)27"/>
      <sheetName val="dang_huong27"/>
      <sheetName val="phuong_an_127"/>
      <sheetName val="phuong_an_1_(2)27"/>
      <sheetName val="phuong_an227"/>
      <sheetName val="tong_hop_BQ27"/>
      <sheetName val="tong_hop_BQ-127"/>
      <sheetName val="phuong_an_chon27"/>
      <sheetName val="bang_so_sanh_tong_hop_(_PA_ch26"/>
      <sheetName val="dang_ap_dung26"/>
      <sheetName val="bang_tong_hop_(dang_huong)26"/>
      <sheetName val="THT_nam_0426"/>
      <sheetName val="CV_di_trong__dong27"/>
      <sheetName val="ql_(2)26"/>
      <sheetName val="Heso_3-2004_(3)26"/>
      <sheetName val="Luong_(2)26"/>
      <sheetName val="heso_T326"/>
      <sheetName val="heso_T426"/>
      <sheetName val="heso_T526"/>
      <sheetName val="Heso_T626"/>
      <sheetName val="Heso_T726"/>
      <sheetName val="Heso_T826"/>
      <sheetName val="Heso_T926"/>
      <sheetName val="Heso_2-200426"/>
      <sheetName val="Heso_3-200426"/>
      <sheetName val="Heso_3-2004_(2)26"/>
      <sheetName val="tô_rôiDY26"/>
      <sheetName val="Nhap_lieu27"/>
      <sheetName val="Tien_dien26"/>
      <sheetName val="Thue_GTGT26"/>
      <sheetName val="bcth_05-0426"/>
      <sheetName val="baocao_05-0426"/>
      <sheetName val="nhan_su26"/>
      <sheetName val="luong_cty26"/>
      <sheetName val="TK__TK26"/>
      <sheetName val="ESTI_16"/>
      <sheetName val="THANG7_26"/>
      <sheetName val="THANG_1126"/>
      <sheetName val="THANG_1226"/>
      <sheetName val="Tuan_1_0114"/>
      <sheetName val="Tuan_3_01_14"/>
      <sheetName val="Tuan_5_06_14"/>
      <sheetName val="Tuan_6_06__14"/>
      <sheetName val="Tuan_7_06_14"/>
      <sheetName val="Tuan_7_06__(2)14"/>
      <sheetName val="Tuan10,06_14"/>
      <sheetName val="Tuan11,06__14"/>
      <sheetName val="Bao_cao_DD_31_3_0614"/>
      <sheetName val="Bao_cao_DD_30_4_0614"/>
      <sheetName val="Bao_cao_DD_31_5_06_14"/>
      <sheetName val="Bao_cao_Quy_I-0614"/>
      <sheetName val="Bao_cao_DD_30_6_0614"/>
      <sheetName val="Bao_cao_DD_31_7_0614"/>
      <sheetName val="Cong_ban_11yx1,214"/>
      <sheetName val="Luu_goc26"/>
      <sheetName val="km22+93_86-km22+121_8626"/>
      <sheetName val="km22+177_14-km22+205_6426"/>
      <sheetName val="Bang_20-2526"/>
      <sheetName val="km22+267_96-km22+283_9626"/>
      <sheetName val="km22+304_31-km22+344_3126"/>
      <sheetName val="km22+460_92-km22+614_5726"/>
      <sheetName val="km22+671_78-km22+713_3226"/>
      <sheetName val="Dinh_ha_nha26"/>
      <sheetName val="_tuanM26"/>
      <sheetName val="[IBASE2_XLS_Tong_hop_Matduong26"/>
      <sheetName val="THU_T1226"/>
      <sheetName val="CHI_T1226"/>
      <sheetName val="THU_T1126"/>
      <sheetName val="CHI_T1126"/>
      <sheetName val="THU_T1026"/>
      <sheetName val="CHI_T1026"/>
      <sheetName val="THU_T926"/>
      <sheetName val="CHI_T926"/>
      <sheetName val="THU_T826"/>
      <sheetName val="CHI_T826"/>
      <sheetName val="BC§_200126"/>
      <sheetName val="BBC§_200226"/>
      <sheetName val="TSC§_200126"/>
      <sheetName val="TSc®_200226"/>
      <sheetName val="BaTrieu-L_con26"/>
      <sheetName val="EDT_-_Ro26"/>
      <sheetName val="KHVô_XL26"/>
      <sheetName val="TD_khao_sat26"/>
      <sheetName val="chi_phi_cap_tien26"/>
      <sheetName val="[IBASE2_XLS}BHXH26"/>
      <sheetName val="chuong_phu26"/>
      <sheetName val="phuong_aL_126"/>
      <sheetName val="[IBASE2_XLS䁝BC6tT1726"/>
      <sheetName val="Khac_DP26"/>
      <sheetName val="Khoi_than_26"/>
      <sheetName val="De_Tai_Vhuc_Tap26"/>
      <sheetName val="02_126"/>
      <sheetName val="2_126"/>
      <sheetName val="2_326"/>
      <sheetName val="02_326"/>
      <sheetName val="B_0126"/>
      <sheetName val="B_0326"/>
      <sheetName val="D_1326"/>
      <sheetName val="det_VP26"/>
      <sheetName val="det_hn26"/>
      <sheetName val="chi_Hieu26"/>
      <sheetName val="c_thoa26"/>
      <sheetName val="A_thanh_-_DL26"/>
      <sheetName val="A_Tuyen26"/>
      <sheetName val="A_Tien_-laphu26"/>
      <sheetName val="A_Thang-_laphu26"/>
      <sheetName val="A_Dong26"/>
      <sheetName val="27-7_NB26"/>
      <sheetName val="xn_526"/>
      <sheetName val="PKD_X2026"/>
      <sheetName val="da_giay_SG26"/>
      <sheetName val="dagiay_XK26"/>
      <sheetName val="DK_Dong_xuan26"/>
      <sheetName val="chu_Ton26"/>
      <sheetName val="minh_tri26"/>
      <sheetName val="viet_huy26"/>
      <sheetName val="thanh_ha26"/>
      <sheetName val="O_Su26"/>
      <sheetName val="A_Ha-DL26"/>
      <sheetName val="Vinh_oanh26"/>
      <sheetName val="chi_Thuy26"/>
      <sheetName val="chu_Hong26"/>
      <sheetName val="thuy-_may26"/>
      <sheetName val="vu_yen26"/>
      <sheetName val="[IBASE2_XLS?TNHNoi26"/>
      <sheetName val="HD_CTrinh126"/>
      <sheetName val="HD_benA26"/>
      <sheetName val="Theodoi_HD26"/>
      <sheetName val="Theodoi_HD_(2)26"/>
      <sheetName val="_GT_CPhi_tung_dot26"/>
      <sheetName val="Cong_hop_2,0ࡸ2,026"/>
      <sheetName val="OPERATING_HEAD26"/>
      <sheetName val="31_12_0126"/>
      <sheetName val="Sat_tron26"/>
      <sheetName val="Bang_can_doi_26"/>
      <sheetName val="Tinh_hinh_cat_lang26"/>
      <sheetName val="Tinh_hinh_SX_phu26"/>
      <sheetName val="Tinh_hinh_do_xop26"/>
      <sheetName val="VtuHaTheSauTBABenThuy1_Ш2)15"/>
      <sheetName val="K252_K9и15"/>
      <sheetName val="nphuocb_415"/>
      <sheetName val="Cong_tron_D7'16"/>
      <sheetName val="bcth_05-015"/>
      <sheetName val="THU_T726"/>
      <sheetName val="CHI_T726"/>
      <sheetName val="THU_T626"/>
      <sheetName val="CHI_T626"/>
      <sheetName val="THU_T526"/>
      <sheetName val="CHI_T526"/>
      <sheetName val="THU_T426"/>
      <sheetName val="CHI_T426"/>
      <sheetName val="THU_T326"/>
      <sheetName val="CHI_T326"/>
      <sheetName val="THU_T226"/>
      <sheetName val="CHI_T226"/>
      <sheetName val="THU_T146"/>
      <sheetName val="CHI_T146"/>
      <sheetName val="TB_Grouping15"/>
      <sheetName val="Balance_Sheet15"/>
      <sheetName val="CHITIET_VL-NC15"/>
      <sheetName val="DON_GIA15"/>
      <sheetName val="So_lieu15"/>
      <sheetName val="tt_chu_dong15"/>
      <sheetName val="Tinh_j+cvi15"/>
      <sheetName val="Tinh_MoP15"/>
      <sheetName val="giai_he_215"/>
      <sheetName val="ct_luong_15"/>
      <sheetName val="Nhap_6T15"/>
      <sheetName val="Ranking_data15"/>
      <sheetName val="GDMN_115"/>
      <sheetName val="May_khau15"/>
      <sheetName val="PXKT6Via_1115"/>
      <sheetName val="PXKTLo_Thien_V_14A15"/>
      <sheetName val="V14_phu15"/>
      <sheetName val="Via_16_Lthien15"/>
      <sheetName val="lapdap_TB_14"/>
      <sheetName val="_IBASE2_XLSѝTNHNoi27"/>
      <sheetName val="_IBASE2_XLS䁝BC6tT1726"/>
      <sheetName val="_IBASE2_XLS}BHXH26"/>
      <sheetName val="_IBASE2_XLS_Tong_hop_Matduong26"/>
      <sheetName val="BTHDT_TBA_26"/>
      <sheetName val="(9_30)_IP26"/>
      <sheetName val="2_7416"/>
      <sheetName val="CN-QV_FG16"/>
      <sheetName val="CN-QV_RM16"/>
      <sheetName val="PHAV_R_M16"/>
      <sheetName val="PHAV_F_G16"/>
      <sheetName val="TOA_R_M16"/>
      <sheetName val="TOA_F_G16"/>
      <sheetName val="CVN_R_M16"/>
      <sheetName val="CVN_F_G16"/>
      <sheetName val="DENSO_R_M16"/>
      <sheetName val="DENSO_F_G16"/>
      <sheetName val="SATO_RM16"/>
      <sheetName val="SATO_F_G16"/>
      <sheetName val="Up_to_200214"/>
      <sheetName val="dongia_(2)14"/>
      <sheetName val="THPDMoi__(2)14"/>
      <sheetName val="t-h_HA_THE14"/>
      <sheetName val="CHITIET_VL-NC-TT_-1p14"/>
      <sheetName val="TONG_HOP_VL-NC_TT14"/>
      <sheetName val="TH_XL14"/>
      <sheetName val="TONGKE3p_14"/>
      <sheetName val="CHITIET_VL-NC-TT-3p14"/>
      <sheetName val="KPVC-BD_14"/>
      <sheetName val="Master_schedule14"/>
      <sheetName val="mc_2006_&amp;_0914"/>
      <sheetName val="mc_2006_&amp;_57_&amp;_0914"/>
      <sheetName val="MC3(main)"/>
      <sheetName val="MC1"/>
      <sheetName val="T11,12-2001"/>
      <sheetName val="mvt"/>
      <sheetName val="DINHMUC"/>
      <sheetName val="finishes"/>
      <sheetName val="GENREQ's"/>
      <sheetName val="masonry"/>
      <sheetName val="電気月報（A3)"/>
      <sheetName val="電気料金（A3)"/>
      <sheetName val="table record (2)"/>
      <sheetName val="設備気分(A4)"/>
      <sheetName val="電力日誌（A3)"/>
      <sheetName val="Production Manthly report"/>
      <sheetName val="transportation"/>
      <sheetName val="00000001"/>
      <sheetName val="B-B"/>
      <sheetName val="INDEX"/>
      <sheetName val="Tiến độ  Rev1 (phói hợp)"/>
      <sheetName val="TYPE-B 평균H"/>
      <sheetName val="XXXXXX_x005f_x005f_x005f_x005f_x005f_x005f_x005f_xda24_"/>
      <sheetName val="[IBASE2_XLS뭝êm283-Km284"/>
      <sheetName val="CV_dej_ngoai_TCT_(2)"/>
      <sheetName val="CV_di_ngoai_to_g_(2)"/>
      <sheetName val="So_g_trai"/>
      <sheetName val="heet9"/>
      <sheetName val="De_ai_Thuc_Tap"/>
      <sheetName val="_ngan"/>
      <sheetName val="_loi"/>
      <sheetName val="Material_(2)"/>
      <sheetName val="Bieu_2a"/>
      <sheetName val="Sat_L"/>
      <sheetName val="III_10__Road"/>
      <sheetName val="PHU_LUC2"/>
      <sheetName val="Luong_T2-06"/>
      <sheetName val="luong_T1-06"/>
      <sheetName val="mau_(2)"/>
      <sheetName val="Luong_T_hop_T2+T1-2006"/>
      <sheetName val="luong_T12"/>
      <sheetName val="TK_711"/>
      <sheetName val="TK_632"/>
      <sheetName val="Chi_tiet_511"/>
      <sheetName val="TK_342_(_thue_T_C_)"/>
      <sheetName val="Phat_sinh_2005"/>
      <sheetName val="TK_341vay_dai_han_"/>
      <sheetName val="TK_214"/>
      <sheetName val="TK_212"/>
      <sheetName val="Chi_tiet_TK_211"/>
      <sheetName val="TK_154"/>
      <sheetName val="Chi_tiet_TK_152"/>
      <sheetName val="Can_Doi_TK"/>
      <sheetName val="TK_152"/>
      <sheetName val="Chung_tu_ghi_so_"/>
      <sheetName val="TK_142"/>
      <sheetName val="TK_133"/>
      <sheetName val="Chi_tiet_TK131"/>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Bien_ban_Nthu_GK"/>
      <sheetName val="T__Ly_HD_giao_khoan_"/>
      <sheetName val="Hop_dong_giao_khoan"/>
      <sheetName val="giay_tam_ung_"/>
      <sheetName val="Bang_ke_T_toan_"/>
      <sheetName val="Hoa_don_ban_hang_"/>
      <sheetName val="Bang_phan_bo_tien_luong_2005"/>
      <sheetName val="Bang_cham_cong_"/>
      <sheetName val="Bang_T_T_Luong_CB_chu_Chot2005"/>
      <sheetName val="Bang_T_T_luong_CN_lai_xe"/>
      <sheetName val="Bang_thanh_toan_luong_2005"/>
      <sheetName val="Nhan_cong_cho_CT_nam_2005"/>
      <sheetName val="Dinh_Muc_tieu_hao_VL_2005"/>
      <sheetName val="Dang_Ky_chi_tiet_KH_2005"/>
      <sheetName val="Bang_phan_bo_NVL_nam_2005"/>
      <sheetName val="Bang_phan_bo_K_Hao_2005"/>
      <sheetName val="Dang_Ky_Khau_hao_2005"/>
      <sheetName val="Phu_luc_so_3(_TNDN)"/>
      <sheetName val="PhuLuc_so_1(TNDN)"/>
      <sheetName val="Mau_so_04_TNDN"/>
      <sheetName val="Mau_so_02C"/>
      <sheetName val="Mau_so_02B"/>
      <sheetName val="Mau_so_02A"/>
      <sheetName val="Mau_01B"/>
      <sheetName val="To_khai_Mau_11"/>
      <sheetName val="Don_xin_khat_nop_thue_nam_04"/>
      <sheetName val="Su_dung_hoa_don_mau_26"/>
      <sheetName val="QToan_hoa_don_"/>
      <sheetName val="Mau_so_01"/>
      <sheetName val="Mau_so_02"/>
      <sheetName val="Chi_tiet_Mau_03_(_mua_vao_)"/>
      <sheetName val="Mau_so_03"/>
      <sheetName val="Mau_so_04"/>
      <sheetName val="Mau_05"/>
      <sheetName val="De_nghi_giai_dap_ve_thue_"/>
      <sheetName val="the_duc"/>
      <sheetName val="Bao_cao_thong_ke_"/>
      <sheetName val="Phieu_DTra_Van_Tai_(_01_TKe_)"/>
      <sheetName val="IBASE2_XLS"/>
      <sheetName val="So_quy"/>
      <sheetName val="Thang_10"/>
      <sheetName val="Thang_9"/>
      <sheetName val="Thang_8"/>
      <sheetName val="Thang_7"/>
      <sheetName val="Thang_6"/>
      <sheetName val="Thang_5"/>
      <sheetName val="Thang_3"/>
      <sheetName val="Thang_2"/>
      <sheetName val="Thang_1"/>
      <sheetName val="Khau_hao"/>
      <sheetName val="lo_hang_1"/>
      <sheetName val="lo_hang_2"/>
      <sheetName val="Phan_bo_142"/>
      <sheetName val="Xuat_hang"/>
      <sheetName val="Can_doi"/>
      <sheetName val="DTC"/>
      <sheetName val="tai_trong_&amp;_he_so_phan_bo_ngang"/>
      <sheetName val="gioi_thieu"/>
      <sheetName val="CV_di_trůng__tong"/>
      <sheetName val="Du_toan"/>
      <sheetName val="Linh_(2)"/>
      <sheetName val="BC6tT52_("/>
      <sheetName val="Phiếu_luân_chuyển"/>
      <sheetName val="IPC_0______2"/>
      <sheetName val="GIA_TRI-AGC"/>
      <sheetName val="THKL_NC"/>
      <sheetName val="GTKT_NTTD"/>
      <sheetName val="SS_NHÂN_CÔNG"/>
      <sheetName val="KL_NC"/>
      <sheetName val="Tiến_độ__Rev1_(phói_hợp)"/>
      <sheetName val="CONG_TY"/>
      <sheetName val="OFFICE_TOWER"/>
      <sheetName val="KL_HSMT_tinh_thieu"/>
      <sheetName val="Bang_tra"/>
      <sheetName val="CAL_"/>
      <sheetName val="TYPE-B_평균H"/>
      <sheetName val="ELEMENT_SUM"/>
      <sheetName val="pile_and_pile_cap"/>
      <sheetName val="tien_"/>
      <sheetName val="TH07-07-04"/>
      <sheetName val="TH04-08-04"/>
      <sheetName val="TH10-08-04"/>
      <sheetName val="TH03-09-04 "/>
      <sheetName val="TH 20-09-04  "/>
      <sheetName val="TH 05-11-04 "/>
      <sheetName val="TH 20-11-04"/>
      <sheetName val="TH 03-12-04 "/>
      <sheetName val="TH 21-12-04"/>
      <sheetName val="TH 30-12-04"/>
      <sheetName val="TH 17-01-05"/>
      <sheetName val="[IBASE2_XLS뭝êm283-Km2843"/>
      <sheetName val="CV_dej_ngoai_TCT_(2)3"/>
      <sheetName val="CV_di_ngoai_to_g_(2)3"/>
      <sheetName val="So_g_trai3"/>
      <sheetName val="_ngan3"/>
      <sheetName val="_loi3"/>
      <sheetName val="Material_(2)3"/>
      <sheetName val="Bieu_2a3"/>
      <sheetName val="luongt_133"/>
      <sheetName val="LUONG_13"/>
      <sheetName val="LUONG_23"/>
      <sheetName val="LUONG_33"/>
      <sheetName val="Luong_43"/>
      <sheetName val="CTP_43"/>
      <sheetName val="Anca_43"/>
      <sheetName val="THUONG_TET3"/>
      <sheetName val="Sat_L3"/>
      <sheetName val="III_10__Road3"/>
      <sheetName val="PHU_LUC23"/>
      <sheetName val="For_Summary3"/>
      <sheetName val="For_Summary(KG)3"/>
      <sheetName val="PP_Cloth3"/>
      <sheetName val="Mix-PP_Cloth3"/>
      <sheetName val="Material_Price-PP3"/>
      <sheetName val="Hoan_thanh3"/>
      <sheetName val="hoan_th_153"/>
      <sheetName val="Khoach_153"/>
      <sheetName val="HT_223"/>
      <sheetName val="KH_223"/>
      <sheetName val="KH_T83"/>
      <sheetName val="Ht_483"/>
      <sheetName val="Kh_123"/>
      <sheetName val="ht_20-103"/>
      <sheetName val="Kh_6-103"/>
      <sheetName val="KE_PHI3"/>
      <sheetName val="KE_THUE3"/>
      <sheetName val="KE_CHI_PHI3"/>
      <sheetName val="TINH_GIA_THANH3"/>
      <sheetName val="TONG_HOP_KHAU_HAO3"/>
      <sheetName val="TONG_HOP_CHI_PHI3"/>
      <sheetName val="DA_SAN_XUAT_TRONG_THANG3"/>
      <sheetName val="THANH_TOAN_TIEN_UNG3"/>
      <sheetName val="KHAU_HAO_DAY_CHUYEN_DA3"/>
      <sheetName val="bang_chuan3"/>
      <sheetName val="bien_&lt;200_m23"/>
      <sheetName val="bang_chuan_(2)3"/>
      <sheetName val="thue_(chinh_thuc)3"/>
      <sheetName val="thue_(2)3"/>
      <sheetName val="bang_doi_chieu3"/>
      <sheetName val="kp_chi_tiet3"/>
      <sheetName val="Vat_lieu3"/>
      <sheetName val="to_trinh_mua_VT3"/>
      <sheetName val="Denghi_tam_ung3"/>
      <sheetName val="KTRVATU_3"/>
      <sheetName val="MAU_GNHH3"/>
      <sheetName val="T_toan13"/>
      <sheetName val="Bang_quyet_toan_VT3"/>
      <sheetName val="Gia_Ban3"/>
      <sheetName val="Gia_DSRs3"/>
      <sheetName val="Gia_NTD3"/>
      <sheetName val="KHNH_T3-T103"/>
      <sheetName val="KHNH_T4-T103"/>
      <sheetName val="Luong_T2-063"/>
      <sheetName val="luong_T1-063"/>
      <sheetName val="mau_(2)3"/>
      <sheetName val="Luong_T_hop_T2+T1-20063"/>
      <sheetName val="luong_T123"/>
      <sheetName val="T_LBD3"/>
      <sheetName val="CL_BD3"/>
      <sheetName val="T_L_Dien3"/>
      <sheetName val="T_LSan3"/>
      <sheetName val="T_LWC3"/>
      <sheetName val="TK_7113"/>
      <sheetName val="TK_6323"/>
      <sheetName val="Chi_tiet_5113"/>
      <sheetName val="TK_342_(_thue_T_C_)3"/>
      <sheetName val="Phat_sinh_20053"/>
      <sheetName val="TK_341vay_dai_han_3"/>
      <sheetName val="TK_2143"/>
      <sheetName val="TK_2123"/>
      <sheetName val="Chi_tiet_TK_2113"/>
      <sheetName val="TK_1543"/>
      <sheetName val="Chi_tiet_TK_1523"/>
      <sheetName val="Can_Doi_TK3"/>
      <sheetName val="TK_1523"/>
      <sheetName val="Chung_tu_ghi_so_3"/>
      <sheetName val="TK_1423"/>
      <sheetName val="TK_1333"/>
      <sheetName val="Chi_tiet_TK1313"/>
      <sheetName val="TK_1113"/>
      <sheetName val="Phieu_thu3"/>
      <sheetName val="Phieu_chi_3"/>
      <sheetName val="Phieu_nhap_VTu_3"/>
      <sheetName val="Phieu_xuat_VTu3"/>
      <sheetName val="Can_doi_vat_tu_nhap_xuat_3"/>
      <sheetName val="Vat_tu_nhapxuat_nam_20053"/>
      <sheetName val="Ca_may_can_dung_nam_20053"/>
      <sheetName val="Vat_Tu_can_cho_CT_nam_20053"/>
      <sheetName val="HD_thu_mua_hang_NLS_3"/>
      <sheetName val="HD_thu_mua_cat_soi_3"/>
      <sheetName val="TLy_HD_mua_ban_3"/>
      <sheetName val="Bien_ban_Nthu_GK3"/>
      <sheetName val="T__Ly_HD_giao_khoan_3"/>
      <sheetName val="Hop_dong_giao_khoan3"/>
      <sheetName val="giay_tam_ung_3"/>
      <sheetName val="Bang_ke_T_toan_3"/>
      <sheetName val="Hoa_don_ban_hang_3"/>
      <sheetName val="Bang_phan_bo_tien_luong_20053"/>
      <sheetName val="Bang_cham_cong_3"/>
      <sheetName val="Bang_T_T_Luong_CB_chu_Chot20053"/>
      <sheetName val="Bang_T_T_luong_CN_lai_xe3"/>
      <sheetName val="Bang_thanh_toan_luong_20053"/>
      <sheetName val="Nhan_cong_cho_CT_nam_20053"/>
      <sheetName val="Dinh_Muc_tieu_hao_VL_20053"/>
      <sheetName val="Dang_Ky_chi_tiet_KH_20053"/>
      <sheetName val="Bang_phan_bo_NVL_nam_20053"/>
      <sheetName val="Bang_phan_bo_K_Hao_20053"/>
      <sheetName val="Dang_Ky_Khau_hao_20053"/>
      <sheetName val="Phu_luc_so_3(_TNDN)3"/>
      <sheetName val="PhuLuc_so_1(TNDN)3"/>
      <sheetName val="Mau_so_04_TNDN3"/>
      <sheetName val="Mau_so_02C3"/>
      <sheetName val="Mau_so_02B3"/>
      <sheetName val="Mau_so_02A3"/>
      <sheetName val="Mau_01B3"/>
      <sheetName val="To_khai_Mau_113"/>
      <sheetName val="Don_xin_khat_nop_thue_nam_043"/>
      <sheetName val="Su_dung_hoa_don_mau_263"/>
      <sheetName val="QToan_hoa_don_3"/>
      <sheetName val="Mau_so_013"/>
      <sheetName val="Mau_so_023"/>
      <sheetName val="Chi_tiet_Mau_03_(_mua_vao_)3"/>
      <sheetName val="Mau_so_033"/>
      <sheetName val="Mau_so_043"/>
      <sheetName val="Mau_053"/>
      <sheetName val="De_nghi_giai_dap_ve_thue_3"/>
      <sheetName val="the_duc3"/>
      <sheetName val="Bao_cao_thong_ke_3"/>
      <sheetName val="Phieu_DTra_Van_Tai_(_01_TKe_)3"/>
      <sheetName val="THNHA_3"/>
      <sheetName val="Thuchi_3"/>
      <sheetName val="Summary_(USD)3"/>
      <sheetName val="Summary_(VND)3"/>
      <sheetName val="3rd_party3"/>
      <sheetName val="interco_3"/>
      <sheetName val="bang_thong_ke3"/>
      <sheetName val="thanh_toan3"/>
      <sheetName val="Thu_NH_T4-033"/>
      <sheetName val="THU_NH_T5-033"/>
      <sheetName val="THU_NH_T6-033"/>
      <sheetName val="THU_NH_T7-033"/>
      <sheetName val="THU_NH_T8-033"/>
      <sheetName val="THU_NH_T9-033"/>
      <sheetName val="THU_TM_T9-033"/>
      <sheetName val="THU_NH_T10_-_033"/>
      <sheetName val="Sheet2_(2)3"/>
      <sheetName val="IBASE2_XLS3"/>
      <sheetName val="qui_2-053"/>
      <sheetName val="qui_3-053"/>
      <sheetName val="T2-04_3"/>
      <sheetName val="T4-04_3"/>
      <sheetName val="T5-04__3"/>
      <sheetName val="T6-04__3"/>
      <sheetName val="QUY_II3"/>
      <sheetName val="QUY_III3"/>
      <sheetName val="QUY_IV3"/>
      <sheetName val="QUY_I3"/>
      <sheetName val="CA_NAM_043"/>
      <sheetName val="So_quy3"/>
      <sheetName val="Thang_103"/>
      <sheetName val="Thang_93"/>
      <sheetName val="Thang_83"/>
      <sheetName val="Thang_73"/>
      <sheetName val="Thang_63"/>
      <sheetName val="Thang_53"/>
      <sheetName val="Thang_33"/>
      <sheetName val="Thang_23"/>
      <sheetName val="Thang_15"/>
      <sheetName val="Khau_hao3"/>
      <sheetName val="lo_hang_13"/>
      <sheetName val="lo_hang_23"/>
      <sheetName val="Phan_bo_1423"/>
      <sheetName val="Xuat_hang3"/>
      <sheetName val="Can_doi3"/>
      <sheetName val="Tien_luong_(2)3"/>
      <sheetName val="DTX-NGG_XLS3"/>
      <sheetName val="chenh_lech3"/>
      <sheetName val="CL_Hµ_t©y3"/>
      <sheetName val="CL_Bæ_tóc3"/>
      <sheetName val="DT_Ph­¬ng_mai_13"/>
      <sheetName val="tai_trong_&amp;_he_so_phan_bo_ngan3"/>
      <sheetName val="gioi_thieu3"/>
      <sheetName val="CV_di_trůng__tong3"/>
      <sheetName val="Du_toan3"/>
      <sheetName val="Linh_(2)3"/>
      <sheetName val="T11_063"/>
      <sheetName val="Phiếu_luân_chuyển3"/>
      <sheetName val="IPC_0______23"/>
      <sheetName val="GIA_TRI-AGC3"/>
      <sheetName val="THKL_NC3"/>
      <sheetName val="GTKT_NTTD3"/>
      <sheetName val="SS_NHÂN_CÔNG3"/>
      <sheetName val="KL_NC3"/>
      <sheetName val="Tiến_độ__Rev1_(phói_hợp)3"/>
      <sheetName val="CONG_TY3"/>
      <sheetName val="OFFICE_TOWER3"/>
      <sheetName val="KL_HSMT_tinh_thieu3"/>
      <sheetName val="Bang_tra3"/>
      <sheetName val="CAL_3"/>
      <sheetName val="TYPE-B_평균H3"/>
      <sheetName val="ELEMENT_SUM3"/>
      <sheetName val="pile_and_pile_cap3"/>
      <sheetName val="tien_3"/>
      <sheetName val="BC6tT52_(3"/>
      <sheetName val="TH03-09-04_2"/>
      <sheetName val="TH_20-09-04__2"/>
      <sheetName val="TH_05-11-04_2"/>
      <sheetName val="TH_20-11-042"/>
      <sheetName val="TH_03-12-04_2"/>
      <sheetName val="TH_21-12-042"/>
      <sheetName val="TH_30-12-042"/>
      <sheetName val="TH_17-01-052"/>
      <sheetName val="[IBASE2_XLS뭝êm283-Km2841"/>
      <sheetName val="CV_dej_ngoai_TCT_(2)1"/>
      <sheetName val="CV_di_ngoai_to_g_(2)1"/>
      <sheetName val="So_g_trai1"/>
      <sheetName val="_ngan1"/>
      <sheetName val="_loi1"/>
      <sheetName val="Material_(2)1"/>
      <sheetName val="Bieu_2a1"/>
      <sheetName val="luongt_131"/>
      <sheetName val="LUONG_11"/>
      <sheetName val="LUONG_21"/>
      <sheetName val="LUONG_31"/>
      <sheetName val="Luong_41"/>
      <sheetName val="CTP_41"/>
      <sheetName val="Anca_41"/>
      <sheetName val="THUONG_TET1"/>
      <sheetName val="Sat_L1"/>
      <sheetName val="III_10__Road1"/>
      <sheetName val="PHU_LUC21"/>
      <sheetName val="Hoan_thanh1"/>
      <sheetName val="hoan_th_151"/>
      <sheetName val="Khoach_151"/>
      <sheetName val="HT_221"/>
      <sheetName val="KH_221"/>
      <sheetName val="KH_T81"/>
      <sheetName val="Ht_481"/>
      <sheetName val="Kh_121"/>
      <sheetName val="ht_20-101"/>
      <sheetName val="Kh_6-101"/>
      <sheetName val="KE_PHI1"/>
      <sheetName val="KE_THUE1"/>
      <sheetName val="KE_CHI_PHI1"/>
      <sheetName val="TINH_GIA_THANH1"/>
      <sheetName val="TONG_HOP_KHAU_HAO1"/>
      <sheetName val="TONG_HOP_CHI_PHI1"/>
      <sheetName val="DA_SAN_XUAT_TRONG_THANG1"/>
      <sheetName val="THANH_TOAN_TIEN_UNG1"/>
      <sheetName val="KHAU_HAO_DAY_CHUYEN_DA1"/>
      <sheetName val="bang_chuan1"/>
      <sheetName val="bien_&lt;200_m21"/>
      <sheetName val="bang_chuan_(2)1"/>
      <sheetName val="thue_(chinh_thuc)1"/>
      <sheetName val="thue_(2)1"/>
      <sheetName val="bang_doi_chieu1"/>
      <sheetName val="kp_chi_tiet1"/>
      <sheetName val="Vat_lieu1"/>
      <sheetName val="to_trinh_mua_VT1"/>
      <sheetName val="Denghi_tam_ung1"/>
      <sheetName val="KTRVATU_1"/>
      <sheetName val="MAU_GNHH1"/>
      <sheetName val="T_toan11"/>
      <sheetName val="Bang_quyet_toan_VT1"/>
      <sheetName val="Gia_Ban1"/>
      <sheetName val="Gia_DSRs1"/>
      <sheetName val="Gia_NTD1"/>
      <sheetName val="KHNH_T3-T101"/>
      <sheetName val="KHNH_T4-T101"/>
      <sheetName val="Luong_T2-061"/>
      <sheetName val="luong_T1-061"/>
      <sheetName val="mau_(2)1"/>
      <sheetName val="Luong_T_hop_T2+T1-20061"/>
      <sheetName val="luong_T121"/>
      <sheetName val="T_LBD1"/>
      <sheetName val="CL_BD1"/>
      <sheetName val="T_L_Dien1"/>
      <sheetName val="T_LSan1"/>
      <sheetName val="T_LWC1"/>
      <sheetName val="TK_7111"/>
      <sheetName val="TK_6321"/>
      <sheetName val="Chi_tiet_5111"/>
      <sheetName val="TK_342_(_thue_T_C_)1"/>
      <sheetName val="Phat_sinh_20051"/>
      <sheetName val="TK_341vay_dai_han_1"/>
      <sheetName val="TK_2141"/>
      <sheetName val="TK_2121"/>
      <sheetName val="Chi_tiet_TK_2111"/>
      <sheetName val="TK_1541"/>
      <sheetName val="Chi_tiet_TK_1521"/>
      <sheetName val="Can_Doi_TK1"/>
      <sheetName val="TK_1521"/>
      <sheetName val="Chung_tu_ghi_so_1"/>
      <sheetName val="TK_1421"/>
      <sheetName val="TK_1331"/>
      <sheetName val="Chi_tiet_TK131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Bien_ban_Nthu_GK1"/>
      <sheetName val="T__Ly_HD_giao_khoan_1"/>
      <sheetName val="Hop_dong_giao_khoan1"/>
      <sheetName val="giay_tam_ung_1"/>
      <sheetName val="Bang_ke_T_toan_1"/>
      <sheetName val="Hoa_don_ban_hang_1"/>
      <sheetName val="Bang_phan_bo_tien_luong_20051"/>
      <sheetName val="Bang_cham_cong_1"/>
      <sheetName val="Bang_T_T_Luong_CB_chu_Chot20051"/>
      <sheetName val="Bang_T_T_luong_CN_lai_xe1"/>
      <sheetName val="Bang_thanh_toan_luong_20051"/>
      <sheetName val="Nhan_cong_cho_CT_nam_20051"/>
      <sheetName val="Dinh_Muc_tieu_hao_VL_20051"/>
      <sheetName val="Dang_Ky_chi_tiet_KH_20051"/>
      <sheetName val="Bang_phan_bo_NVL_nam_20051"/>
      <sheetName val="Bang_phan_bo_K_Hao_20051"/>
      <sheetName val="Dang_Ky_Khau_hao_20051"/>
      <sheetName val="Phu_luc_so_3(_TNDN)1"/>
      <sheetName val="PhuLuc_so_1(TNDN)1"/>
      <sheetName val="Mau_so_04_TNDN1"/>
      <sheetName val="Mau_so_02C1"/>
      <sheetName val="Mau_so_02B1"/>
      <sheetName val="Mau_so_02A1"/>
      <sheetName val="Mau_01B1"/>
      <sheetName val="To_khai_Mau_111"/>
      <sheetName val="Don_xin_khat_nop_thue_nam_041"/>
      <sheetName val="Su_dung_hoa_don_mau_261"/>
      <sheetName val="QToan_hoa_don_1"/>
      <sheetName val="Mau_so_011"/>
      <sheetName val="Mau_so_021"/>
      <sheetName val="Chi_tiet_Mau_03_(_mua_vao_)1"/>
      <sheetName val="Mau_so_031"/>
      <sheetName val="Mau_so_041"/>
      <sheetName val="Mau_051"/>
      <sheetName val="De_nghi_giai_dap_ve_thue_1"/>
      <sheetName val="the_duc1"/>
      <sheetName val="Bao_cao_thong_ke_1"/>
      <sheetName val="Phieu_DTra_Van_Tai_(_01_TKe_)1"/>
      <sheetName val="THNHA_1"/>
      <sheetName val="Thuchi_1"/>
      <sheetName val="Summary_(USD)1"/>
      <sheetName val="Summary_(VND)1"/>
      <sheetName val="3rd_party1"/>
      <sheetName val="interco_1"/>
      <sheetName val="bang_thong_ke1"/>
      <sheetName val="thanh_toan1"/>
      <sheetName val="Thu_NH_T4-031"/>
      <sheetName val="THU_NH_T5-031"/>
      <sheetName val="THU_NH_T6-031"/>
      <sheetName val="THU_NH_T7-031"/>
      <sheetName val="THU_NH_T8-031"/>
      <sheetName val="THU_NH_T9-031"/>
      <sheetName val="THU_TM_T9-031"/>
      <sheetName val="THU_NH_T10_-_031"/>
      <sheetName val="Sheet2_(2)1"/>
      <sheetName val="IBASE2_XLS1"/>
      <sheetName val="qui_2-051"/>
      <sheetName val="qui_3-051"/>
      <sheetName val="T2-04_1"/>
      <sheetName val="T4-04_1"/>
      <sheetName val="T5-04__1"/>
      <sheetName val="T6-04__1"/>
      <sheetName val="QUY_II1"/>
      <sheetName val="QUY_III1"/>
      <sheetName val="QUY_IV1"/>
      <sheetName val="QUY_I1"/>
      <sheetName val="CA_NAM_041"/>
      <sheetName val="So_quy1"/>
      <sheetName val="Thang_101"/>
      <sheetName val="Thang_91"/>
      <sheetName val="Thang_81"/>
      <sheetName val="Thang_71"/>
      <sheetName val="Thang_61"/>
      <sheetName val="Thang_51"/>
      <sheetName val="Thang_31"/>
      <sheetName val="Thang_21"/>
      <sheetName val="Thang_13"/>
      <sheetName val="Khau_hao1"/>
      <sheetName val="lo_hang_11"/>
      <sheetName val="lo_hang_21"/>
      <sheetName val="Phan_bo_1421"/>
      <sheetName val="Xuat_hang1"/>
      <sheetName val="Can_doi1"/>
      <sheetName val="Tien_luong_(2)1"/>
      <sheetName val="DTX-NGG_XLS1"/>
      <sheetName val="chenh_lech1"/>
      <sheetName val="CL_Hµ_t©y1"/>
      <sheetName val="CL_Bæ_tóc1"/>
      <sheetName val="DT_Ph­¬ng_mai_11"/>
      <sheetName val="tai_trong_&amp;_he_so_phan_bo_ngan1"/>
      <sheetName val="gioi_thieu1"/>
      <sheetName val="CV_di_trůng__tong1"/>
      <sheetName val="Du_toan1"/>
      <sheetName val="Linh_(2)1"/>
      <sheetName val="Phiếu_luân_chuyển1"/>
      <sheetName val="IPC_0______21"/>
      <sheetName val="GIA_TRI-AGC1"/>
      <sheetName val="THKL_NC1"/>
      <sheetName val="GTKT_NTTD1"/>
      <sheetName val="SS_NHÂN_CÔNG1"/>
      <sheetName val="KL_NC1"/>
      <sheetName val="Tiến_độ__Rev1_(phói_hợp)1"/>
      <sheetName val="CONG_TY1"/>
      <sheetName val="OFFICE_TOWER1"/>
      <sheetName val="KL_HSMT_tinh_thieu1"/>
      <sheetName val="Bang_tra1"/>
      <sheetName val="CAL_1"/>
      <sheetName val="TYPE-B_평균H1"/>
      <sheetName val="ELEMENT_SUM1"/>
      <sheetName val="pile_and_pile_cap1"/>
      <sheetName val="tien_1"/>
      <sheetName val="BC6tT52_(1"/>
      <sheetName val="TH03-09-04_"/>
      <sheetName val="TH_20-09-04__"/>
      <sheetName val="TH_05-11-04_"/>
      <sheetName val="TH_20-11-04"/>
      <sheetName val="TH_03-12-04_"/>
      <sheetName val="TH_21-12-04"/>
      <sheetName val="TH_30-12-04"/>
      <sheetName val="TH_17-01-05"/>
      <sheetName val="[IBASE2_XLS뭝êm283-Km2842"/>
      <sheetName val="CV_dej_ngoai_TCT_(2)2"/>
      <sheetName val="CV_di_ngoai_to_g_(2)2"/>
      <sheetName val="So_g_trai2"/>
      <sheetName val="_ngan2"/>
      <sheetName val="_loi2"/>
      <sheetName val="Material_(2)2"/>
      <sheetName val="Bieu_2a2"/>
      <sheetName val="luongt_132"/>
      <sheetName val="LUONG_12"/>
      <sheetName val="LUONG_22"/>
      <sheetName val="LUONG_32"/>
      <sheetName val="Luong_42"/>
      <sheetName val="CTP_42"/>
      <sheetName val="Anca_42"/>
      <sheetName val="THUONG_TET2"/>
      <sheetName val="Sat_L2"/>
      <sheetName val="III_10__Road2"/>
      <sheetName val="PHU_LUC22"/>
      <sheetName val="Hoan_thanh2"/>
      <sheetName val="hoan_th_152"/>
      <sheetName val="Khoach_152"/>
      <sheetName val="HT_222"/>
      <sheetName val="KH_222"/>
      <sheetName val="KH_T82"/>
      <sheetName val="Ht_482"/>
      <sheetName val="Kh_122"/>
      <sheetName val="ht_20-102"/>
      <sheetName val="Kh_6-102"/>
      <sheetName val="KE_PHI2"/>
      <sheetName val="KE_THUE2"/>
      <sheetName val="KE_CHI_PHI2"/>
      <sheetName val="TINH_GIA_THANH2"/>
      <sheetName val="TONG_HOP_KHAU_HAO2"/>
      <sheetName val="TONG_HOP_CHI_PHI2"/>
      <sheetName val="DA_SAN_XUAT_TRONG_THANG2"/>
      <sheetName val="THANH_TOAN_TIEN_UNG2"/>
      <sheetName val="KHAU_HAO_DAY_CHUYEN_DA2"/>
      <sheetName val="bang_chuan2"/>
      <sheetName val="bien_&lt;200_m22"/>
      <sheetName val="bang_chuan_(2)2"/>
      <sheetName val="thue_(chinh_thuc)2"/>
      <sheetName val="thue_(2)2"/>
      <sheetName val="bang_doi_chieu2"/>
      <sheetName val="kp_chi_tiet2"/>
      <sheetName val="Vat_lieu2"/>
      <sheetName val="to_trinh_mua_VT2"/>
      <sheetName val="Denghi_tam_ung2"/>
      <sheetName val="KTRVATU_2"/>
      <sheetName val="MAU_GNHH2"/>
      <sheetName val="T_toan12"/>
      <sheetName val="Bang_quyet_toan_VT2"/>
      <sheetName val="Gia_Ban2"/>
      <sheetName val="Gia_DSRs2"/>
      <sheetName val="Gia_NTD2"/>
      <sheetName val="KHNH_T3-T102"/>
      <sheetName val="KHNH_T4-T102"/>
      <sheetName val="Luong_T2-062"/>
      <sheetName val="luong_T1-062"/>
      <sheetName val="mau_(2)2"/>
      <sheetName val="Luong_T_hop_T2+T1-20062"/>
      <sheetName val="luong_T122"/>
      <sheetName val="T_LBD2"/>
      <sheetName val="CL_BD2"/>
      <sheetName val="T_L_Dien2"/>
      <sheetName val="T_LSan2"/>
      <sheetName val="T_LWC2"/>
      <sheetName val="TK_7112"/>
      <sheetName val="TK_6322"/>
      <sheetName val="Chi_tiet_5112"/>
      <sheetName val="TK_342_(_thue_T_C_)2"/>
      <sheetName val="Phat_sinh_20052"/>
      <sheetName val="TK_341vay_dai_han_2"/>
      <sheetName val="TK_2142"/>
      <sheetName val="TK_2122"/>
      <sheetName val="Chi_tiet_TK_2112"/>
      <sheetName val="TK_1542"/>
      <sheetName val="Chi_tiet_TK_1522"/>
      <sheetName val="Can_Doi_TK2"/>
      <sheetName val="TK_1522"/>
      <sheetName val="Chung_tu_ghi_so_2"/>
      <sheetName val="TK_1422"/>
      <sheetName val="TK_1332"/>
      <sheetName val="Chi_tiet_TK1312"/>
      <sheetName val="TK_1112"/>
      <sheetName val="Phieu_thu2"/>
      <sheetName val="Phieu_chi_2"/>
      <sheetName val="Phieu_nhap_VTu_2"/>
      <sheetName val="Phieu_xuat_VTu2"/>
      <sheetName val="Can_doi_vat_tu_nhap_xuat_2"/>
      <sheetName val="Vat_tu_nhapxuat_nam_20052"/>
      <sheetName val="Ca_may_can_dung_nam_20052"/>
      <sheetName val="Vat_Tu_can_cho_CT_nam_20052"/>
      <sheetName val="HD_thu_mua_hang_NLS_2"/>
      <sheetName val="HD_thu_mua_cat_soi_2"/>
      <sheetName val="TLy_HD_mua_ban_2"/>
      <sheetName val="Bien_ban_Nthu_GK2"/>
      <sheetName val="T__Ly_HD_giao_khoan_2"/>
      <sheetName val="Hop_dong_giao_khoan2"/>
      <sheetName val="giay_tam_ung_2"/>
      <sheetName val="Bang_ke_T_toan_2"/>
      <sheetName val="Hoa_don_ban_hang_2"/>
      <sheetName val="Bang_phan_bo_tien_luong_20052"/>
      <sheetName val="Bang_cham_cong_2"/>
      <sheetName val="Bang_T_T_Luong_CB_chu_Chot20052"/>
      <sheetName val="Bang_T_T_luong_CN_lai_xe2"/>
      <sheetName val="Bang_thanh_toan_luong_20052"/>
      <sheetName val="Nhan_cong_cho_CT_nam_20052"/>
      <sheetName val="Dinh_Muc_tieu_hao_VL_20052"/>
      <sheetName val="Dang_Ky_chi_tiet_KH_20052"/>
      <sheetName val="Bang_phan_bo_NVL_nam_20052"/>
      <sheetName val="Bang_phan_bo_K_Hao_20052"/>
      <sheetName val="Dang_Ky_Khau_hao_20052"/>
      <sheetName val="Phu_luc_so_3(_TNDN)2"/>
      <sheetName val="PhuLuc_so_1(TNDN)2"/>
      <sheetName val="Mau_so_04_TNDN2"/>
      <sheetName val="Mau_so_02C2"/>
      <sheetName val="Mau_so_02B2"/>
      <sheetName val="Mau_so_02A2"/>
      <sheetName val="Mau_01B2"/>
      <sheetName val="To_khai_Mau_112"/>
      <sheetName val="Don_xin_khat_nop_thue_nam_042"/>
      <sheetName val="Su_dung_hoa_don_mau_262"/>
      <sheetName val="QToan_hoa_don_2"/>
      <sheetName val="Mau_so_012"/>
      <sheetName val="Mau_so_022"/>
      <sheetName val="Chi_tiet_Mau_03_(_mua_vao_)2"/>
      <sheetName val="Mau_so_032"/>
      <sheetName val="Mau_so_042"/>
      <sheetName val="Mau_052"/>
      <sheetName val="De_nghi_giai_dap_ve_thue_2"/>
      <sheetName val="the_duc2"/>
      <sheetName val="Bao_cao_thong_ke_2"/>
      <sheetName val="Phieu_DTra_Van_Tai_(_01_TKe_)2"/>
      <sheetName val="THNHA_2"/>
      <sheetName val="Thuchi_2"/>
      <sheetName val="Summary_(USD)2"/>
      <sheetName val="Summary_(VND)2"/>
      <sheetName val="3rd_party2"/>
      <sheetName val="interco_2"/>
      <sheetName val="bang_thong_ke2"/>
      <sheetName val="thanh_toan2"/>
      <sheetName val="Thu_NH_T4-032"/>
      <sheetName val="THU_NH_T5-032"/>
      <sheetName val="THU_NH_T6-032"/>
      <sheetName val="THU_NH_T7-032"/>
      <sheetName val="THU_NH_T8-032"/>
      <sheetName val="THU_NH_T9-032"/>
      <sheetName val="THU_TM_T9-032"/>
      <sheetName val="THU_NH_T10_-_032"/>
      <sheetName val="Sheet2_(2)2"/>
      <sheetName val="IBASE2_XLS2"/>
      <sheetName val="qui_2-052"/>
      <sheetName val="qui_3-052"/>
      <sheetName val="T2-04_2"/>
      <sheetName val="T4-04_2"/>
      <sheetName val="T5-04__2"/>
      <sheetName val="T6-04__2"/>
      <sheetName val="QUY_II2"/>
      <sheetName val="QUY_III2"/>
      <sheetName val="QUY_IV2"/>
      <sheetName val="QUY_I2"/>
      <sheetName val="CA_NAM_042"/>
      <sheetName val="So_quy2"/>
      <sheetName val="Thang_102"/>
      <sheetName val="Thang_92"/>
      <sheetName val="Thang_82"/>
      <sheetName val="Thang_72"/>
      <sheetName val="Thang_62"/>
      <sheetName val="Thang_52"/>
      <sheetName val="Thang_32"/>
      <sheetName val="Thang_22"/>
      <sheetName val="Thang_14"/>
      <sheetName val="Khau_hao2"/>
      <sheetName val="lo_hang_12"/>
      <sheetName val="lo_hang_22"/>
      <sheetName val="Phan_bo_1422"/>
      <sheetName val="Xuat_hang2"/>
      <sheetName val="Can_doi2"/>
      <sheetName val="Tien_luong_(2)2"/>
      <sheetName val="DTX-NGG_XLS2"/>
      <sheetName val="chenh_lech2"/>
      <sheetName val="CL_Hµ_t©y2"/>
      <sheetName val="CL_Bæ_tóc2"/>
      <sheetName val="DT_Ph­¬ng_mai_12"/>
      <sheetName val="tai_trong_&amp;_he_so_phan_bo_ngan2"/>
      <sheetName val="gioi_thieu2"/>
      <sheetName val="CV_di_trůng__tong2"/>
      <sheetName val="Du_toan2"/>
      <sheetName val="Linh_(2)2"/>
      <sheetName val="T11_062"/>
      <sheetName val="Phiếu_luân_chuyển2"/>
      <sheetName val="IPC_0______22"/>
      <sheetName val="GIA_TRI-AGC2"/>
      <sheetName val="THKL_NC2"/>
      <sheetName val="GTKT_NTTD2"/>
      <sheetName val="SS_NHÂN_CÔNG2"/>
      <sheetName val="KL_NC2"/>
      <sheetName val="Tiến_độ__Rev1_(phói_hợp)2"/>
      <sheetName val="CONG_TY2"/>
      <sheetName val="OFFICE_TOWER2"/>
      <sheetName val="KL_HSMT_tinh_thieu2"/>
      <sheetName val="Bang_tra2"/>
      <sheetName val="CAL_2"/>
      <sheetName val="TYPE-B_평균H2"/>
      <sheetName val="ELEMENT_SUM2"/>
      <sheetName val="pile_and_pile_cap2"/>
      <sheetName val="tien_2"/>
      <sheetName val="BC6tT52_(2"/>
      <sheetName val="TH03-09-04_1"/>
      <sheetName val="TH_20-09-04__1"/>
      <sheetName val="TH_05-11-04_1"/>
      <sheetName val="TH_20-11-041"/>
      <sheetName val="TH_03-12-04_1"/>
      <sheetName val="TH_21-12-041"/>
      <sheetName val="TH_30-12-041"/>
      <sheetName val="TH_17-01-051"/>
      <sheetName val="Bal Sheet"/>
      <sheetName val="HaoPhi"/>
      <sheetName val="갑지"/>
      <sheetName val="Generalofact"/>
      <sheetName val="cover page format"/>
      <sheetName val="00-Pipe Schedule for QS rev01"/>
      <sheetName val="Gtable(19)"/>
      <sheetName val="Breakdown"/>
      <sheetName val="MATK"/>
      <sheetName val="P.M(Monitoring Sche)"/>
      <sheetName val="Lab Sche (Summary)."/>
      <sheetName val="TH gia dt"/>
      <sheetName val="TH VL, NC, DDHT Thanhphuoc"/>
      <sheetName val="CANDOI"/>
      <sheetName val="Nhap VT oto"/>
      <sheetName val="REGION"/>
      <sheetName val="OFFGRID"/>
      <sheetName val="II.1 TH TDT CHUNG"/>
      <sheetName val="Dꗃ"/>
      <sheetName val="1.TT chung"/>
      <sheetName val="Cong tron۬_x0000_100"/>
      <sheetName val="CTbe tong"/>
      <sheetName val="CTDZ 0.4+cto"/>
      <sheetName val="Candoi-60-342"/>
      <sheetName val="DN"/>
      <sheetName val="T6-99_x0000__x0000__x0000__x0000__x0000__x0000__x0000__x0000__x0000__x0000__x0009__x0000__x0012_[IBASE2.XLS]T"/>
      <sheetName val="Tkedo_x0009__x0000__x0007__x0000_"/>
      <sheetName val="T6-99_x0000__x0000__x0000__x0000__x0000__x0000__x0000__x0000__x0000__x0000__x0009__x0000__x0012__IBASE2.XLS_T"/>
      <sheetName val="°_nh"/>
      <sheetName val=" THợp KCB(PL18)"/>
      <sheetName val="QDcua_TGD__2__________________2"/>
      <sheetName val="tra-vat-lieu"/>
      <sheetName val="SoCamTM"/>
      <sheetName val="p(an tich DG"/>
      <sheetName val="Fia may"/>
      <sheetName val="VtuHaTheScuTramBT3"/>
      <sheetName val="DG2018"/>
      <sheetName val="TKv42"/>
      <sheetName val="TvI "/>
      <sheetName val="TvII"/>
      <sheetName val="TvIII"/>
      <sheetName val="TvIV"/>
      <sheetName val="XÐt duyet Quý I"/>
      <sheetName val="Xet duyet QuyII"/>
      <sheetName val="XD QUY III"/>
      <sheetName val="XD QUY IV"/>
      <sheetName val="H%so"/>
      <sheetName val="Biểu 02"/>
      <sheetName val="Soqu_x0005__x0000_"/>
      <sheetName val="Km282-Km _x0000_3"/>
      <sheetName val="_x0000__x0000_ _x0000__x0000_"/>
      <sheetName val="Soqu _x0000__x0000_"/>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H18" t="e">
            <v>#REF!</v>
          </cell>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cell r="AV18" t="e">
            <v>#REF!</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cell r="AV24" t="e">
            <v>#REF!</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cell r="AV28" t="e">
            <v>#REF!</v>
          </cell>
        </row>
        <row r="29">
          <cell r="AH29" t="e">
            <v>#REF!</v>
          </cell>
          <cell r="AI29" t="str">
            <v xml:space="preserve">EPOXY RESIN </v>
          </cell>
          <cell r="AJ29" t="e">
            <v>#REF!</v>
          </cell>
          <cell r="AK29" t="e">
            <v>#REF!</v>
          </cell>
          <cell r="AL29" t="e">
            <v>#REF!</v>
          </cell>
          <cell r="AM29" t="e">
            <v>#REF!</v>
          </cell>
          <cell r="AN29" t="e">
            <v>#REF!</v>
          </cell>
          <cell r="AO29" t="e">
            <v>#REF!</v>
          </cell>
          <cell r="AP29" t="e">
            <v>#REF!</v>
          </cell>
          <cell r="AQ29" t="e">
            <v>#REF!</v>
          </cell>
          <cell r="AR29" t="e">
            <v>#REF!</v>
          </cell>
          <cell r="AS29" t="e">
            <v>#REF!</v>
          </cell>
          <cell r="AT29" t="e">
            <v>#REF!</v>
          </cell>
          <cell r="AU29" t="e">
            <v>#REF!</v>
          </cell>
          <cell r="AV29" t="e">
            <v>#REF!</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cell r="AV30" t="e">
            <v>#REF!</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cell r="AV39" t="e">
            <v>#REF!</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cell r="AV40" t="e">
            <v>#REF!</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cell r="AV41" t="e">
            <v>#REF!</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cell r="AV42" t="e">
            <v>#REF!</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cell r="AU43" t="e">
            <v>#REF!</v>
          </cell>
          <cell r="AV43" t="e">
            <v>#REF!</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cell r="AU45" t="e">
            <v>#REF!</v>
          </cell>
          <cell r="AV45" t="e">
            <v>#REF!</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cell r="AV46" t="e">
            <v>#REF!</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cell r="AV47" t="e">
            <v>#REF!</v>
          </cell>
        </row>
        <row r="48">
          <cell r="AH48" t="e">
            <v>#REF!</v>
          </cell>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cell r="AU48" t="e">
            <v>#REF!</v>
          </cell>
          <cell r="AV48" t="e">
            <v>#REF!</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cell r="AV49" t="e">
            <v>#REF!</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cell r="AV50" t="e">
            <v>#REF!</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cell r="AV53" t="e">
            <v>#REF!</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cell r="AV54" t="e">
            <v>#REF!</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cell r="AV55" t="e">
            <v>#REF!</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8">
          <cell r="AH58" t="str">
            <v>EPCP</v>
          </cell>
          <cell r="AI58" t="str">
            <v>EPOXY-PHENOLIC CURED PRIMER .</v>
          </cell>
          <cell r="AJ58" t="str">
            <v>4691(Ar-910)</v>
          </cell>
          <cell r="AK58" t="str">
            <v>1060</v>
          </cell>
          <cell r="AL58" t="str">
            <v>76</v>
          </cell>
          <cell r="AM58">
            <v>1</v>
          </cell>
          <cell r="AN58">
            <v>17.3</v>
          </cell>
          <cell r="AO58">
            <v>19.2</v>
          </cell>
          <cell r="AP58">
            <v>30.9</v>
          </cell>
          <cell r="AQ58">
            <v>43.35</v>
          </cell>
          <cell r="AR58">
            <v>31.25</v>
          </cell>
          <cell r="AS58">
            <v>25.89</v>
          </cell>
          <cell r="AT58">
            <v>750</v>
          </cell>
          <cell r="AU58">
            <v>600</v>
          </cell>
          <cell r="AV58">
            <v>800</v>
          </cell>
        </row>
        <row r="59">
          <cell r="AH59" t="e">
            <v>#REF!</v>
          </cell>
          <cell r="AI59" t="str">
            <v xml:space="preserve">CHLORINATED RUBBER RESIN </v>
          </cell>
          <cell r="AJ59" t="e">
            <v>#REF!</v>
          </cell>
          <cell r="AK59" t="e">
            <v>#REF!</v>
          </cell>
          <cell r="AL59" t="e">
            <v>#REF!</v>
          </cell>
          <cell r="AM59" t="e">
            <v>#REF!</v>
          </cell>
          <cell r="AN59" t="e">
            <v>#REF!</v>
          </cell>
          <cell r="AO59" t="e">
            <v>#REF!</v>
          </cell>
          <cell r="AP59" t="e">
            <v>#REF!</v>
          </cell>
          <cell r="AQ59" t="e">
            <v>#REF!</v>
          </cell>
          <cell r="AR59" t="e">
            <v>#REF!</v>
          </cell>
          <cell r="AS59" t="e">
            <v>#REF!</v>
          </cell>
          <cell r="AT59" t="e">
            <v>#REF!</v>
          </cell>
          <cell r="AU59" t="e">
            <v>#REF!</v>
          </cell>
          <cell r="AV59" t="e">
            <v>#REF!</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69">
          <cell r="AH69" t="str">
            <v>VZCP</v>
          </cell>
          <cell r="AI69" t="str">
            <v>CHLORINATED RUBBER BASE M.I.O.COATING</v>
          </cell>
          <cell r="AJ69" t="str">
            <v>4693(Ar-930)</v>
          </cell>
          <cell r="AK69" t="str">
            <v>1452(RF-68)</v>
          </cell>
          <cell r="AL69" t="str">
            <v>600</v>
          </cell>
          <cell r="AM69">
            <v>1</v>
          </cell>
          <cell r="AN69">
            <v>16.399999999999999</v>
          </cell>
          <cell r="AO69">
            <v>13.2</v>
          </cell>
          <cell r="AP69">
            <v>14.8</v>
          </cell>
          <cell r="AQ69">
            <v>37.799999999999997</v>
          </cell>
          <cell r="AR69">
            <v>37.880000000000003</v>
          </cell>
          <cell r="AS69">
            <v>33.72</v>
          </cell>
          <cell r="AT69">
            <v>620</v>
          </cell>
          <cell r="AU69">
            <v>500</v>
          </cell>
          <cell r="AV69">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H71" t="e">
            <v>#REF!</v>
          </cell>
          <cell r="AI71" t="str">
            <v xml:space="preserve">SILICONE RESIN </v>
          </cell>
          <cell r="AJ71">
            <v>0</v>
          </cell>
          <cell r="AK71">
            <v>0</v>
          </cell>
          <cell r="AL71">
            <v>0</v>
          </cell>
          <cell r="AM71">
            <v>0</v>
          </cell>
          <cell r="AN71">
            <v>0</v>
          </cell>
          <cell r="AO71">
            <v>0</v>
          </cell>
          <cell r="AP71">
            <v>0</v>
          </cell>
          <cell r="AQ71">
            <v>0</v>
          </cell>
          <cell r="AR71">
            <v>0</v>
          </cell>
          <cell r="AS71">
            <v>0</v>
          </cell>
          <cell r="AT71">
            <v>440</v>
          </cell>
          <cell r="AU71" t="e">
            <v>#REF!</v>
          </cell>
          <cell r="AV71" t="e">
            <v>#REF!</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cell r="AV72" t="e">
            <v>#REF!</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cell r="AV74" t="e">
            <v>#REF!</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cell r="AV76" t="e">
            <v>#REF!</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cell r="AV78" t="e">
            <v>#REF!</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cell r="AV80" t="e">
            <v>#REF!</v>
          </cell>
        </row>
        <row r="81">
          <cell r="AH81" t="e">
            <v>#REF!</v>
          </cell>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H82" t="e">
            <v>#REF!</v>
          </cell>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cell r="AV82" t="e">
            <v>#REF!</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cell r="AV84" t="e">
            <v>#REF!</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cell r="AV86" t="e">
            <v>#REF!</v>
          </cell>
        </row>
        <row r="87">
          <cell r="AH87" t="e">
            <v>#REF!</v>
          </cell>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cell r="AV87" t="e">
            <v>#REF!</v>
          </cell>
        </row>
        <row r="88">
          <cell r="AH88" t="e">
            <v>#REF!</v>
          </cell>
          <cell r="AI88" t="e">
            <v>#REF!</v>
          </cell>
          <cell r="AJ88" t="e">
            <v>#REF!</v>
          </cell>
          <cell r="AK88" t="e">
            <v>#REF!</v>
          </cell>
          <cell r="AL88" t="e">
            <v>#REF!</v>
          </cell>
          <cell r="AM88" t="e">
            <v>#REF!</v>
          </cell>
          <cell r="AN88" t="e">
            <v>#REF!</v>
          </cell>
          <cell r="AO88" t="e">
            <v>#REF!</v>
          </cell>
          <cell r="AP88" t="e">
            <v>#REF!</v>
          </cell>
          <cell r="AQ88" t="e">
            <v>#REF!</v>
          </cell>
          <cell r="AR88" t="e">
            <v>#REF!</v>
          </cell>
          <cell r="AS88" t="e">
            <v>#REF!</v>
          </cell>
          <cell r="AT88">
            <v>640</v>
          </cell>
          <cell r="AU88">
            <v>540</v>
          </cell>
          <cell r="AV88" t="e">
            <v>#REF!</v>
          </cell>
        </row>
        <row r="89">
          <cell r="AH89" t="e">
            <v>#REF!</v>
          </cell>
          <cell r="AI89" t="str">
            <v xml:space="preserve">POLYOL POLYISOCYANATE </v>
          </cell>
          <cell r="AJ89" t="e">
            <v>#REF!</v>
          </cell>
          <cell r="AK89" t="e">
            <v>#REF!</v>
          </cell>
          <cell r="AL89" t="e">
            <v>#REF!</v>
          </cell>
          <cell r="AM89" t="e">
            <v>#REF!</v>
          </cell>
          <cell r="AN89" t="e">
            <v>#REF!</v>
          </cell>
          <cell r="AO89" t="e">
            <v>#REF!</v>
          </cell>
          <cell r="AP89" t="e">
            <v>#REF!</v>
          </cell>
          <cell r="AQ89" t="e">
            <v>#REF!</v>
          </cell>
          <cell r="AR89" t="e">
            <v>#REF!</v>
          </cell>
          <cell r="AS89" t="e">
            <v>#REF!</v>
          </cell>
          <cell r="AT89" t="e">
            <v>#REF!</v>
          </cell>
          <cell r="AU89" t="e">
            <v>#REF!</v>
          </cell>
          <cell r="AV89" t="e">
            <v>#REF!</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cell r="AV93" t="e">
            <v>#REF!</v>
          </cell>
        </row>
        <row r="94">
          <cell r="AH94" t="e">
            <v>#REF!</v>
          </cell>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cell r="AV94" t="e">
            <v>#REF!</v>
          </cell>
        </row>
        <row r="95">
          <cell r="AH95" t="e">
            <v>#REF!</v>
          </cell>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cell r="AU95" t="e">
            <v>#REF!</v>
          </cell>
          <cell r="AV95" t="e">
            <v>#REF!</v>
          </cell>
        </row>
        <row r="96">
          <cell r="AH96" t="e">
            <v>#REF!</v>
          </cell>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cell r="AV96" t="e">
            <v>#REF!</v>
          </cell>
        </row>
        <row r="97">
          <cell r="AH97" t="e">
            <v>#REF!</v>
          </cell>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cell r="AV97" t="e">
            <v>#REF!</v>
          </cell>
        </row>
        <row r="98">
          <cell r="AH98" t="e">
            <v>#REF!</v>
          </cell>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cell r="AV98" t="e">
            <v>#REF!</v>
          </cell>
        </row>
        <row r="99">
          <cell r="AH99" t="e">
            <v>#REF!</v>
          </cell>
          <cell r="AI99" t="e">
            <v>#REF!</v>
          </cell>
          <cell r="AJ99" t="e">
            <v>#REF!</v>
          </cell>
          <cell r="AK99" t="e">
            <v>#REF!</v>
          </cell>
          <cell r="AL99" t="e">
            <v>#REF!</v>
          </cell>
          <cell r="AM99" t="e">
            <v>#REF!</v>
          </cell>
          <cell r="AN99" t="e">
            <v>#REF!</v>
          </cell>
          <cell r="AO99" t="e">
            <v>#REF!</v>
          </cell>
          <cell r="AP99" t="e">
            <v>#REF!</v>
          </cell>
          <cell r="AQ99" t="e">
            <v>#REF!</v>
          </cell>
          <cell r="AR99" t="e">
            <v>#REF!</v>
          </cell>
          <cell r="AS99" t="e">
            <v>#REF!</v>
          </cell>
          <cell r="AT99">
            <v>500</v>
          </cell>
          <cell r="AU99">
            <v>2000</v>
          </cell>
          <cell r="AV99" t="e">
            <v>#REF!</v>
          </cell>
        </row>
        <row r="100">
          <cell r="AH100" t="e">
            <v>#REF!</v>
          </cell>
          <cell r="AI100" t="str">
            <v>MASONRY &amp; ACRYLIC PAINT</v>
          </cell>
          <cell r="AJ100" t="e">
            <v>#REF!</v>
          </cell>
          <cell r="AK100" t="e">
            <v>#REF!</v>
          </cell>
          <cell r="AL100" t="e">
            <v>#REF!</v>
          </cell>
          <cell r="AM100" t="e">
            <v>#REF!</v>
          </cell>
          <cell r="AN100" t="e">
            <v>#REF!</v>
          </cell>
          <cell r="AO100" t="e">
            <v>#REF!</v>
          </cell>
          <cell r="AP100" t="e">
            <v>#REF!</v>
          </cell>
          <cell r="AQ100" t="e">
            <v>#REF!</v>
          </cell>
          <cell r="AR100" t="e">
            <v>#REF!</v>
          </cell>
          <cell r="AS100" t="e">
            <v>#REF!</v>
          </cell>
          <cell r="AT100" t="e">
            <v>#REF!</v>
          </cell>
          <cell r="AU100" t="e">
            <v>#REF!</v>
          </cell>
          <cell r="AV100" t="e">
            <v>#REF!</v>
          </cell>
        </row>
        <row r="101">
          <cell r="AH101" t="e">
            <v>#REF!</v>
          </cell>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H103" t="e">
            <v>#REF!</v>
          </cell>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H105" t="e">
            <v>#REF!</v>
          </cell>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H106" t="e">
            <v>#REF!</v>
          </cell>
          <cell r="AI106" t="e">
            <v>#REF!</v>
          </cell>
          <cell r="AJ106" t="e">
            <v>#REF!</v>
          </cell>
          <cell r="AK106" t="e">
            <v>#REF!</v>
          </cell>
          <cell r="AL106" t="e">
            <v>#REF!</v>
          </cell>
          <cell r="AM106" t="e">
            <v>#REF!</v>
          </cell>
          <cell r="AN106" t="e">
            <v>#REF!</v>
          </cell>
          <cell r="AO106" t="e">
            <v>#REF!</v>
          </cell>
          <cell r="AP106" t="e">
            <v>#REF!</v>
          </cell>
          <cell r="AQ106" t="e">
            <v>#REF!</v>
          </cell>
          <cell r="AR106" t="e">
            <v>#REF!</v>
          </cell>
          <cell r="AS106" t="e">
            <v>#REF!</v>
          </cell>
          <cell r="AT106" t="e">
            <v>#REF!</v>
          </cell>
          <cell r="AU106" t="e">
            <v>#REF!</v>
          </cell>
          <cell r="AV106">
            <v>193</v>
          </cell>
        </row>
        <row r="107">
          <cell r="AH107" t="e">
            <v>#REF!</v>
          </cell>
          <cell r="AI107" t="str">
            <v>OTHER PAINT</v>
          </cell>
          <cell r="AJ107" t="e">
            <v>#REF!</v>
          </cell>
          <cell r="AK107" t="e">
            <v>#REF!</v>
          </cell>
          <cell r="AL107" t="e">
            <v>#REF!</v>
          </cell>
          <cell r="AM107" t="e">
            <v>#REF!</v>
          </cell>
          <cell r="AN107" t="e">
            <v>#REF!</v>
          </cell>
          <cell r="AO107" t="e">
            <v>#REF!</v>
          </cell>
          <cell r="AP107" t="e">
            <v>#REF!</v>
          </cell>
          <cell r="AQ107" t="e">
            <v>#REF!</v>
          </cell>
          <cell r="AR107" t="e">
            <v>#REF!</v>
          </cell>
          <cell r="AS107" t="e">
            <v>#REF!</v>
          </cell>
          <cell r="AT107" t="e">
            <v>#REF!</v>
          </cell>
          <cell r="AU107" t="e">
            <v>#REF!</v>
          </cell>
          <cell r="AV107" t="e">
            <v>#REF!</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cell r="AV108" t="e">
            <v>#REF!</v>
          </cell>
        </row>
        <row r="109">
          <cell r="AH109" t="e">
            <v>#REF!</v>
          </cell>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H110" t="e">
            <v>#REF!</v>
          </cell>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ow r="7">
          <cell r="AH7" t="str">
            <v>SP1</v>
          </cell>
        </row>
      </sheetData>
      <sheetData sheetId="2">
        <row r="7">
          <cell r="AH7" t="str">
            <v>SP1</v>
          </cell>
        </row>
      </sheetData>
      <sheetData sheetId="3">
        <row r="7">
          <cell r="AH7" t="str">
            <v>SP1</v>
          </cell>
        </row>
      </sheetData>
      <sheetData sheetId="4">
        <row r="7">
          <cell r="AH7" t="str">
            <v>SP1</v>
          </cell>
        </row>
      </sheetData>
      <sheetData sheetId="5">
        <row r="7">
          <cell r="AH7" t="str">
            <v>SP1</v>
          </cell>
        </row>
      </sheetData>
      <sheetData sheetId="6">
        <row r="7">
          <cell r="AH7" t="str">
            <v>SP1</v>
          </cell>
        </row>
      </sheetData>
      <sheetData sheetId="7">
        <row r="7">
          <cell r="AH7" t="str">
            <v>SP1</v>
          </cell>
        </row>
      </sheetData>
      <sheetData sheetId="8">
        <row r="7">
          <cell r="AH7" t="str">
            <v>SP1</v>
          </cell>
        </row>
      </sheetData>
      <sheetData sheetId="9">
        <row r="7">
          <cell r="AH7" t="str">
            <v>SP1</v>
          </cell>
        </row>
      </sheetData>
      <sheetData sheetId="10">
        <row r="7">
          <cell r="AH7" t="str">
            <v>SP1</v>
          </cell>
        </row>
      </sheetData>
      <sheetData sheetId="11">
        <row r="7">
          <cell r="AH7" t="str">
            <v>SP1</v>
          </cell>
        </row>
      </sheetData>
      <sheetData sheetId="12">
        <row r="7">
          <cell r="AH7" t="str">
            <v>SP1</v>
          </cell>
        </row>
      </sheetData>
      <sheetData sheetId="13">
        <row r="7">
          <cell r="AH7" t="str">
            <v>SP1</v>
          </cell>
        </row>
      </sheetData>
      <sheetData sheetId="14">
        <row r="7">
          <cell r="AH7" t="str">
            <v>SP1</v>
          </cell>
        </row>
      </sheetData>
      <sheetData sheetId="15">
        <row r="7">
          <cell r="AH7" t="str">
            <v>SP1</v>
          </cell>
        </row>
      </sheetData>
      <sheetData sheetId="16">
        <row r="7">
          <cell r="AH7" t="str">
            <v>SP1</v>
          </cell>
        </row>
      </sheetData>
      <sheetData sheetId="17">
        <row r="7">
          <cell r="AH7" t="str">
            <v>SP1</v>
          </cell>
        </row>
      </sheetData>
      <sheetData sheetId="18">
        <row r="7">
          <cell r="AH7" t="str">
            <v>SP1</v>
          </cell>
        </row>
      </sheetData>
      <sheetData sheetId="19">
        <row r="7">
          <cell r="AH7" t="str">
            <v>SP1</v>
          </cell>
        </row>
      </sheetData>
      <sheetData sheetId="20"/>
      <sheetData sheetId="21">
        <row r="7">
          <cell r="AH7" t="str">
            <v>SP1</v>
          </cell>
        </row>
      </sheetData>
      <sheetData sheetId="22">
        <row r="7">
          <cell r="AH7" t="str">
            <v>SP1</v>
          </cell>
        </row>
      </sheetData>
      <sheetData sheetId="23">
        <row r="7">
          <cell r="AH7" t="str">
            <v>SP1</v>
          </cell>
        </row>
      </sheetData>
      <sheetData sheetId="24">
        <row r="7">
          <cell r="AH7" t="str">
            <v>SP1</v>
          </cell>
        </row>
      </sheetData>
      <sheetData sheetId="25">
        <row r="7">
          <cell r="AH7" t="str">
            <v>SP1</v>
          </cell>
        </row>
      </sheetData>
      <sheetData sheetId="26">
        <row r="7">
          <cell r="AH7" t="str">
            <v>SP1</v>
          </cell>
        </row>
      </sheetData>
      <sheetData sheetId="27">
        <row r="7">
          <cell r="AH7" t="str">
            <v>SP1</v>
          </cell>
        </row>
      </sheetData>
      <sheetData sheetId="28">
        <row r="7">
          <cell r="AH7" t="str">
            <v>SP1</v>
          </cell>
        </row>
      </sheetData>
      <sheetData sheetId="29"/>
      <sheetData sheetId="30">
        <row r="7">
          <cell r="AH7" t="str">
            <v>SP1</v>
          </cell>
        </row>
      </sheetData>
      <sheetData sheetId="31">
        <row r="7">
          <cell r="AH7" t="str">
            <v>SP1</v>
          </cell>
        </row>
      </sheetData>
      <sheetData sheetId="32">
        <row r="7">
          <cell r="AH7" t="str">
            <v>SP1</v>
          </cell>
        </row>
      </sheetData>
      <sheetData sheetId="33">
        <row r="7">
          <cell r="AH7" t="str">
            <v>SP1</v>
          </cell>
        </row>
      </sheetData>
      <sheetData sheetId="34">
        <row r="7">
          <cell r="AH7" t="str">
            <v>SP1</v>
          </cell>
        </row>
      </sheetData>
      <sheetData sheetId="35">
        <row r="7">
          <cell r="AH7" t="str">
            <v>SP1</v>
          </cell>
        </row>
      </sheetData>
      <sheetData sheetId="36">
        <row r="7">
          <cell r="AH7" t="str">
            <v>SP1</v>
          </cell>
        </row>
      </sheetData>
      <sheetData sheetId="37">
        <row r="7">
          <cell r="AH7" t="str">
            <v>SP1</v>
          </cell>
        </row>
      </sheetData>
      <sheetData sheetId="38">
        <row r="7">
          <cell r="AH7" t="str">
            <v>SP1</v>
          </cell>
        </row>
      </sheetData>
      <sheetData sheetId="39">
        <row r="7">
          <cell r="AH7" t="str">
            <v>SP1</v>
          </cell>
        </row>
      </sheetData>
      <sheetData sheetId="40">
        <row r="7">
          <cell r="AH7" t="str">
            <v>SP1</v>
          </cell>
        </row>
      </sheetData>
      <sheetData sheetId="41">
        <row r="7">
          <cell r="AH7" t="str">
            <v>SP1</v>
          </cell>
        </row>
      </sheetData>
      <sheetData sheetId="42">
        <row r="7">
          <cell r="AH7" t="str">
            <v>SP1</v>
          </cell>
        </row>
      </sheetData>
      <sheetData sheetId="43">
        <row r="7">
          <cell r="AH7" t="str">
            <v>SP1</v>
          </cell>
        </row>
      </sheetData>
      <sheetData sheetId="44">
        <row r="7">
          <cell r="AH7" t="str">
            <v>SP1</v>
          </cell>
        </row>
      </sheetData>
      <sheetData sheetId="45">
        <row r="7">
          <cell r="AH7" t="str">
            <v>SP1</v>
          </cell>
        </row>
      </sheetData>
      <sheetData sheetId="46">
        <row r="7">
          <cell r="AH7" t="str">
            <v>SP1</v>
          </cell>
        </row>
      </sheetData>
      <sheetData sheetId="47">
        <row r="7">
          <cell r="AH7" t="str">
            <v>SP1</v>
          </cell>
        </row>
      </sheetData>
      <sheetData sheetId="48">
        <row r="7">
          <cell r="AH7" t="str">
            <v>SP1</v>
          </cell>
        </row>
      </sheetData>
      <sheetData sheetId="49">
        <row r="7">
          <cell r="AH7" t="str">
            <v>SP1</v>
          </cell>
        </row>
      </sheetData>
      <sheetData sheetId="50">
        <row r="7">
          <cell r="AH7" t="str">
            <v>SP1</v>
          </cell>
        </row>
      </sheetData>
      <sheetData sheetId="51">
        <row r="7">
          <cell r="AH7" t="str">
            <v>SP1</v>
          </cell>
        </row>
      </sheetData>
      <sheetData sheetId="52">
        <row r="7">
          <cell r="AH7" t="str">
            <v>SP1</v>
          </cell>
        </row>
      </sheetData>
      <sheetData sheetId="53" refreshError="1"/>
      <sheetData sheetId="54">
        <row r="7">
          <cell r="AH7" t="str">
            <v>SP1</v>
          </cell>
        </row>
      </sheetData>
      <sheetData sheetId="55">
        <row r="7">
          <cell r="AH7" t="str">
            <v>SP1</v>
          </cell>
        </row>
      </sheetData>
      <sheetData sheetId="56">
        <row r="7">
          <cell r="AH7" t="str">
            <v>SP1</v>
          </cell>
        </row>
      </sheetData>
      <sheetData sheetId="57">
        <row r="7">
          <cell r="AH7" t="str">
            <v>SP1</v>
          </cell>
        </row>
      </sheetData>
      <sheetData sheetId="58">
        <row r="7">
          <cell r="AH7" t="str">
            <v>SP1</v>
          </cell>
        </row>
      </sheetData>
      <sheetData sheetId="59">
        <row r="7">
          <cell r="AH7" t="str">
            <v>SP1</v>
          </cell>
        </row>
      </sheetData>
      <sheetData sheetId="60">
        <row r="7">
          <cell r="AH7" t="str">
            <v>SP1</v>
          </cell>
        </row>
      </sheetData>
      <sheetData sheetId="61">
        <row r="7">
          <cell r="AH7" t="str">
            <v>SP1</v>
          </cell>
        </row>
      </sheetData>
      <sheetData sheetId="62">
        <row r="7">
          <cell r="AH7" t="str">
            <v>SP1</v>
          </cell>
        </row>
      </sheetData>
      <sheetData sheetId="63">
        <row r="7">
          <cell r="AH7" t="str">
            <v>SP1</v>
          </cell>
        </row>
      </sheetData>
      <sheetData sheetId="64">
        <row r="7">
          <cell r="AH7" t="str">
            <v>SP1</v>
          </cell>
        </row>
      </sheetData>
      <sheetData sheetId="65">
        <row r="7">
          <cell r="AH7" t="str">
            <v>SP1</v>
          </cell>
        </row>
      </sheetData>
      <sheetData sheetId="66">
        <row r="7">
          <cell r="AH7" t="str">
            <v>SP1</v>
          </cell>
        </row>
      </sheetData>
      <sheetData sheetId="67">
        <row r="7">
          <cell r="AH7" t="str">
            <v>SP1</v>
          </cell>
        </row>
      </sheetData>
      <sheetData sheetId="68">
        <row r="7">
          <cell r="AH7" t="str">
            <v>SP1</v>
          </cell>
        </row>
      </sheetData>
      <sheetData sheetId="69">
        <row r="7">
          <cell r="AH7" t="str">
            <v>SP1</v>
          </cell>
        </row>
      </sheetData>
      <sheetData sheetId="70">
        <row r="7">
          <cell r="AH7" t="str">
            <v>SP1</v>
          </cell>
        </row>
      </sheetData>
      <sheetData sheetId="71">
        <row r="7">
          <cell r="AH7" t="str">
            <v>SP1</v>
          </cell>
        </row>
      </sheetData>
      <sheetData sheetId="72">
        <row r="7">
          <cell r="AH7" t="str">
            <v>SP1</v>
          </cell>
        </row>
      </sheetData>
      <sheetData sheetId="73">
        <row r="7">
          <cell r="AH7" t="str">
            <v>SP1</v>
          </cell>
        </row>
      </sheetData>
      <sheetData sheetId="74">
        <row r="7">
          <cell r="AH7" t="str">
            <v>SP1</v>
          </cell>
        </row>
      </sheetData>
      <sheetData sheetId="75"/>
      <sheetData sheetId="76"/>
      <sheetData sheetId="77"/>
      <sheetData sheetId="78"/>
      <sheetData sheetId="79"/>
      <sheetData sheetId="80"/>
      <sheetData sheetId="81"/>
      <sheetData sheetId="82">
        <row r="7">
          <cell r="AH7" t="str">
            <v>SP1</v>
          </cell>
        </row>
      </sheetData>
      <sheetData sheetId="83">
        <row r="7">
          <cell r="AH7" t="str">
            <v>SP1</v>
          </cell>
        </row>
      </sheetData>
      <sheetData sheetId="84">
        <row r="7">
          <cell r="AH7" t="str">
            <v>SP1</v>
          </cell>
        </row>
      </sheetData>
      <sheetData sheetId="85" refreshError="1"/>
      <sheetData sheetId="86" refreshError="1"/>
      <sheetData sheetId="87" refreshError="1"/>
      <sheetData sheetId="88" refreshError="1"/>
      <sheetData sheetId="89">
        <row r="7">
          <cell r="AH7" t="str">
            <v>SP1</v>
          </cell>
        </row>
      </sheetData>
      <sheetData sheetId="90">
        <row r="7">
          <cell r="AH7" t="str">
            <v>SP1</v>
          </cell>
        </row>
      </sheetData>
      <sheetData sheetId="91">
        <row r="7">
          <cell r="AH7" t="str">
            <v>SP1</v>
          </cell>
        </row>
      </sheetData>
      <sheetData sheetId="92">
        <row r="7">
          <cell r="AH7" t="str">
            <v>SP1</v>
          </cell>
        </row>
      </sheetData>
      <sheetData sheetId="93">
        <row r="7">
          <cell r="AH7" t="str">
            <v>SP1</v>
          </cell>
        </row>
      </sheetData>
      <sheetData sheetId="94">
        <row r="7">
          <cell r="AH7" t="str">
            <v>SP1</v>
          </cell>
        </row>
      </sheetData>
      <sheetData sheetId="95">
        <row r="7">
          <cell r="AH7" t="str">
            <v>SP1</v>
          </cell>
        </row>
      </sheetData>
      <sheetData sheetId="96">
        <row r="7">
          <cell r="AH7" t="str">
            <v>SP1</v>
          </cell>
        </row>
      </sheetData>
      <sheetData sheetId="97">
        <row r="7">
          <cell r="AH7" t="str">
            <v>SP1</v>
          </cell>
        </row>
      </sheetData>
      <sheetData sheetId="98">
        <row r="7">
          <cell r="AH7" t="str">
            <v>SP1</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ow r="7">
          <cell r="AH7" t="str">
            <v>SP1</v>
          </cell>
        </row>
      </sheetData>
      <sheetData sheetId="117">
        <row r="7">
          <cell r="AH7" t="str">
            <v>SP1</v>
          </cell>
        </row>
      </sheetData>
      <sheetData sheetId="118">
        <row r="7">
          <cell r="AH7" t="str">
            <v>SP1</v>
          </cell>
        </row>
      </sheetData>
      <sheetData sheetId="119">
        <row r="7">
          <cell r="AH7" t="str">
            <v>SP1</v>
          </cell>
        </row>
      </sheetData>
      <sheetData sheetId="120">
        <row r="7">
          <cell r="AH7" t="str">
            <v>SP1</v>
          </cell>
        </row>
      </sheetData>
      <sheetData sheetId="121">
        <row r="7">
          <cell r="AH7" t="str">
            <v>SP1</v>
          </cell>
        </row>
      </sheetData>
      <sheetData sheetId="122">
        <row r="7">
          <cell r="AH7" t="str">
            <v>SP1</v>
          </cell>
        </row>
      </sheetData>
      <sheetData sheetId="123">
        <row r="7">
          <cell r="AH7" t="str">
            <v>SP1</v>
          </cell>
        </row>
      </sheetData>
      <sheetData sheetId="124">
        <row r="7">
          <cell r="AH7" t="str">
            <v>SP1</v>
          </cell>
        </row>
      </sheetData>
      <sheetData sheetId="125">
        <row r="7">
          <cell r="AH7" t="str">
            <v>SP1</v>
          </cell>
        </row>
      </sheetData>
      <sheetData sheetId="126">
        <row r="7">
          <cell r="AH7" t="str">
            <v>SP1</v>
          </cell>
        </row>
      </sheetData>
      <sheetData sheetId="127">
        <row r="7">
          <cell r="AH7" t="str">
            <v>SP1</v>
          </cell>
        </row>
      </sheetData>
      <sheetData sheetId="128">
        <row r="7">
          <cell r="AI7">
            <v>10000</v>
          </cell>
        </row>
      </sheetData>
      <sheetData sheetId="129">
        <row r="7">
          <cell r="AI7">
            <v>10000</v>
          </cell>
        </row>
      </sheetData>
      <sheetData sheetId="130">
        <row r="7">
          <cell r="AI7">
            <v>10000</v>
          </cell>
        </row>
      </sheetData>
      <sheetData sheetId="131">
        <row r="7">
          <cell r="AI7">
            <v>10000</v>
          </cell>
        </row>
      </sheetData>
      <sheetData sheetId="132">
        <row r="7">
          <cell r="AI7">
            <v>10000</v>
          </cell>
        </row>
      </sheetData>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row r="7">
          <cell r="AI7">
            <v>10000</v>
          </cell>
        </row>
      </sheetData>
      <sheetData sheetId="145">
        <row r="7">
          <cell r="AH7" t="str">
            <v>SP1</v>
          </cell>
        </row>
      </sheetData>
      <sheetData sheetId="146"/>
      <sheetData sheetId="147"/>
      <sheetData sheetId="148"/>
      <sheetData sheetId="149"/>
      <sheetData sheetId="150">
        <row r="7">
          <cell r="AH7" t="str">
            <v>SP1</v>
          </cell>
        </row>
      </sheetData>
      <sheetData sheetId="151"/>
      <sheetData sheetId="152">
        <row r="7">
          <cell r="AH7" t="str">
            <v>SP1</v>
          </cell>
        </row>
      </sheetData>
      <sheetData sheetId="153">
        <row r="7">
          <cell r="AH7" t="str">
            <v>SP1</v>
          </cell>
        </row>
      </sheetData>
      <sheetData sheetId="154">
        <row r="7">
          <cell r="AH7" t="str">
            <v>SP1</v>
          </cell>
        </row>
      </sheetData>
      <sheetData sheetId="155">
        <row r="7">
          <cell r="AH7" t="str">
            <v>SP1</v>
          </cell>
        </row>
      </sheetData>
      <sheetData sheetId="156">
        <row r="7">
          <cell r="AH7" t="str">
            <v>SP1</v>
          </cell>
        </row>
      </sheetData>
      <sheetData sheetId="157">
        <row r="7">
          <cell r="AH7" t="str">
            <v>SP1</v>
          </cell>
        </row>
      </sheetData>
      <sheetData sheetId="158">
        <row r="7">
          <cell r="AH7" t="str">
            <v>SP1</v>
          </cell>
        </row>
      </sheetData>
      <sheetData sheetId="159">
        <row r="7">
          <cell r="AH7" t="str">
            <v>SP1</v>
          </cell>
        </row>
      </sheetData>
      <sheetData sheetId="160">
        <row r="7">
          <cell r="AI7">
            <v>10000</v>
          </cell>
        </row>
      </sheetData>
      <sheetData sheetId="161">
        <row r="7">
          <cell r="AI7">
            <v>10000</v>
          </cell>
        </row>
      </sheetData>
      <sheetData sheetId="162">
        <row r="7">
          <cell r="AI7">
            <v>10000</v>
          </cell>
        </row>
      </sheetData>
      <sheetData sheetId="163" refreshError="1"/>
      <sheetData sheetId="164"/>
      <sheetData sheetId="165"/>
      <sheetData sheetId="166"/>
      <sheetData sheetId="167"/>
      <sheetData sheetId="168"/>
      <sheetData sheetId="169"/>
      <sheetData sheetId="170"/>
      <sheetData sheetId="171"/>
      <sheetData sheetId="172">
        <row r="7">
          <cell r="AI7">
            <v>10000</v>
          </cell>
        </row>
      </sheetData>
      <sheetData sheetId="173">
        <row r="7">
          <cell r="AI7">
            <v>10000</v>
          </cell>
        </row>
      </sheetData>
      <sheetData sheetId="174">
        <row r="7">
          <cell r="AI7">
            <v>10000</v>
          </cell>
        </row>
      </sheetData>
      <sheetData sheetId="175">
        <row r="7">
          <cell r="AI7">
            <v>10000</v>
          </cell>
        </row>
      </sheetData>
      <sheetData sheetId="176">
        <row r="7">
          <cell r="AI7">
            <v>10000</v>
          </cell>
        </row>
      </sheetData>
      <sheetData sheetId="177">
        <row r="7">
          <cell r="AI7">
            <v>10000</v>
          </cell>
        </row>
      </sheetData>
      <sheetData sheetId="178">
        <row r="7">
          <cell r="AI7">
            <v>10000</v>
          </cell>
        </row>
      </sheetData>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row r="7">
          <cell r="AI7">
            <v>10000</v>
          </cell>
        </row>
      </sheetData>
      <sheetData sheetId="197">
        <row r="7">
          <cell r="AI7">
            <v>10000</v>
          </cell>
        </row>
      </sheetData>
      <sheetData sheetId="198">
        <row r="7">
          <cell r="AI7">
            <v>10000</v>
          </cell>
        </row>
      </sheetData>
      <sheetData sheetId="199">
        <row r="7">
          <cell r="AI7">
            <v>10000</v>
          </cell>
        </row>
      </sheetData>
      <sheetData sheetId="200">
        <row r="7">
          <cell r="AI7">
            <v>10000</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ow r="7">
          <cell r="AI7">
            <v>10000</v>
          </cell>
        </row>
      </sheetData>
      <sheetData sheetId="231">
        <row r="7">
          <cell r="AI7">
            <v>10000</v>
          </cell>
        </row>
      </sheetData>
      <sheetData sheetId="232">
        <row r="7">
          <cell r="AI7">
            <v>10000</v>
          </cell>
        </row>
      </sheetData>
      <sheetData sheetId="233" refreshError="1"/>
      <sheetData sheetId="234" refreshError="1"/>
      <sheetData sheetId="235">
        <row r="7">
          <cell r="AH7" t="str">
            <v>SP1</v>
          </cell>
        </row>
      </sheetData>
      <sheetData sheetId="236">
        <row r="7">
          <cell r="AH7" t="str">
            <v>SP1</v>
          </cell>
        </row>
      </sheetData>
      <sheetData sheetId="237">
        <row r="7">
          <cell r="AH7" t="str">
            <v>SP1</v>
          </cell>
        </row>
      </sheetData>
      <sheetData sheetId="238">
        <row r="7">
          <cell r="AH7" t="str">
            <v>SP1</v>
          </cell>
        </row>
      </sheetData>
      <sheetData sheetId="239">
        <row r="7">
          <cell r="AH7" t="str">
            <v>SP1</v>
          </cell>
        </row>
      </sheetData>
      <sheetData sheetId="240">
        <row r="7">
          <cell r="AH7" t="str">
            <v>SP1</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sheetData sheetId="285" refreshError="1"/>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ow r="7">
          <cell r="AI7">
            <v>10000</v>
          </cell>
        </row>
      </sheetData>
      <sheetData sheetId="313"/>
      <sheetData sheetId="314"/>
      <sheetData sheetId="315"/>
      <sheetData sheetId="316"/>
      <sheetData sheetId="317"/>
      <sheetData sheetId="318"/>
      <sheetData sheetId="319"/>
      <sheetData sheetId="320">
        <row r="7">
          <cell r="AI7">
            <v>10000</v>
          </cell>
        </row>
      </sheetData>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row r="7">
          <cell r="AH7" t="str">
            <v>SP1</v>
          </cell>
        </row>
      </sheetData>
      <sheetData sheetId="334">
        <row r="7">
          <cell r="AH7" t="str">
            <v>SP1</v>
          </cell>
        </row>
      </sheetData>
      <sheetData sheetId="335">
        <row r="7">
          <cell r="AI7">
            <v>10000</v>
          </cell>
        </row>
      </sheetData>
      <sheetData sheetId="336">
        <row r="7">
          <cell r="AH7" t="str">
            <v>SP1</v>
          </cell>
        </row>
      </sheetData>
      <sheetData sheetId="337">
        <row r="7">
          <cell r="AH7" t="str">
            <v>SP1</v>
          </cell>
        </row>
      </sheetData>
      <sheetData sheetId="338">
        <row r="7">
          <cell r="AH7" t="str">
            <v>SP1</v>
          </cell>
        </row>
      </sheetData>
      <sheetData sheetId="339">
        <row r="7">
          <cell r="AH7" t="str">
            <v>SP1</v>
          </cell>
        </row>
      </sheetData>
      <sheetData sheetId="340">
        <row r="7">
          <cell r="AI7">
            <v>10000</v>
          </cell>
        </row>
      </sheetData>
      <sheetData sheetId="341">
        <row r="7">
          <cell r="AH7" t="str">
            <v>SP1</v>
          </cell>
        </row>
      </sheetData>
      <sheetData sheetId="342">
        <row r="7">
          <cell r="AH7" t="str">
            <v>SP1</v>
          </cell>
        </row>
      </sheetData>
      <sheetData sheetId="343">
        <row r="7">
          <cell r="AH7" t="str">
            <v>SP1</v>
          </cell>
        </row>
      </sheetData>
      <sheetData sheetId="344">
        <row r="7">
          <cell r="AH7" t="str">
            <v>SP1</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ow r="7">
          <cell r="AI7">
            <v>10000</v>
          </cell>
        </row>
      </sheetData>
      <sheetData sheetId="353">
        <row r="7">
          <cell r="AH7" t="str">
            <v>SP1</v>
          </cell>
        </row>
      </sheetData>
      <sheetData sheetId="354">
        <row r="7">
          <cell r="AI7">
            <v>10000</v>
          </cell>
        </row>
      </sheetData>
      <sheetData sheetId="355">
        <row r="7">
          <cell r="AI7">
            <v>10000</v>
          </cell>
        </row>
      </sheetData>
      <sheetData sheetId="356">
        <row r="7">
          <cell r="AI7">
            <v>10000</v>
          </cell>
        </row>
      </sheetData>
      <sheetData sheetId="357">
        <row r="7">
          <cell r="AI7">
            <v>10000</v>
          </cell>
        </row>
      </sheetData>
      <sheetData sheetId="358">
        <row r="7">
          <cell r="AI7">
            <v>10000</v>
          </cell>
        </row>
      </sheetData>
      <sheetData sheetId="359">
        <row r="7">
          <cell r="AI7">
            <v>10000</v>
          </cell>
        </row>
      </sheetData>
      <sheetData sheetId="360">
        <row r="7">
          <cell r="AI7">
            <v>10000</v>
          </cell>
        </row>
      </sheetData>
      <sheetData sheetId="361">
        <row r="7">
          <cell r="AI7">
            <v>10000</v>
          </cell>
        </row>
      </sheetData>
      <sheetData sheetId="362">
        <row r="7">
          <cell r="AI7">
            <v>10000</v>
          </cell>
        </row>
      </sheetData>
      <sheetData sheetId="363">
        <row r="7">
          <cell r="AI7">
            <v>10000</v>
          </cell>
        </row>
      </sheetData>
      <sheetData sheetId="364">
        <row r="7">
          <cell r="AI7">
            <v>10000</v>
          </cell>
        </row>
      </sheetData>
      <sheetData sheetId="365">
        <row r="7">
          <cell r="AI7">
            <v>10000</v>
          </cell>
        </row>
      </sheetData>
      <sheetData sheetId="366">
        <row r="7">
          <cell r="AH7" t="str">
            <v>SP1</v>
          </cell>
        </row>
      </sheetData>
      <sheetData sheetId="367">
        <row r="7">
          <cell r="AH7" t="str">
            <v>SP1</v>
          </cell>
        </row>
      </sheetData>
      <sheetData sheetId="368">
        <row r="7">
          <cell r="AH7" t="str">
            <v>SP1</v>
          </cell>
        </row>
      </sheetData>
      <sheetData sheetId="369">
        <row r="7">
          <cell r="AH7" t="str">
            <v>SP1</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ow r="7">
          <cell r="AI7">
            <v>10000</v>
          </cell>
        </row>
      </sheetData>
      <sheetData sheetId="390">
        <row r="7">
          <cell r="AI7">
            <v>10000</v>
          </cell>
        </row>
      </sheetData>
      <sheetData sheetId="391"/>
      <sheetData sheetId="392"/>
      <sheetData sheetId="393">
        <row r="7">
          <cell r="AI7">
            <v>10000</v>
          </cell>
        </row>
      </sheetData>
      <sheetData sheetId="394">
        <row r="7">
          <cell r="AI7">
            <v>10000</v>
          </cell>
        </row>
      </sheetData>
      <sheetData sheetId="395">
        <row r="7">
          <cell r="AH7" t="str">
            <v>SP1</v>
          </cell>
        </row>
      </sheetData>
      <sheetData sheetId="396">
        <row r="7">
          <cell r="AH7" t="str">
            <v>SP1</v>
          </cell>
        </row>
      </sheetData>
      <sheetData sheetId="397">
        <row r="7">
          <cell r="AH7" t="str">
            <v>SP1</v>
          </cell>
        </row>
      </sheetData>
      <sheetData sheetId="398"/>
      <sheetData sheetId="399"/>
      <sheetData sheetId="400"/>
      <sheetData sheetId="401"/>
      <sheetData sheetId="402"/>
      <sheetData sheetId="403"/>
      <sheetData sheetId="404"/>
      <sheetData sheetId="405">
        <row r="7">
          <cell r="AI7">
            <v>10000</v>
          </cell>
        </row>
      </sheetData>
      <sheetData sheetId="406">
        <row r="7">
          <cell r="AI7">
            <v>10000</v>
          </cell>
        </row>
      </sheetData>
      <sheetData sheetId="407">
        <row r="7">
          <cell r="AH7" t="str">
            <v>SP1</v>
          </cell>
        </row>
      </sheetData>
      <sheetData sheetId="408">
        <row r="7">
          <cell r="AH7" t="str">
            <v>SP1</v>
          </cell>
        </row>
      </sheetData>
      <sheetData sheetId="409"/>
      <sheetData sheetId="410"/>
      <sheetData sheetId="411"/>
      <sheetData sheetId="412"/>
      <sheetData sheetId="413">
        <row r="7">
          <cell r="AI7">
            <v>10000</v>
          </cell>
        </row>
      </sheetData>
      <sheetData sheetId="414">
        <row r="7">
          <cell r="AI7">
            <v>10000</v>
          </cell>
        </row>
      </sheetData>
      <sheetData sheetId="415">
        <row r="7">
          <cell r="AI7">
            <v>10000</v>
          </cell>
        </row>
      </sheetData>
      <sheetData sheetId="416"/>
      <sheetData sheetId="417">
        <row r="7">
          <cell r="AI7">
            <v>10000</v>
          </cell>
        </row>
      </sheetData>
      <sheetData sheetId="418">
        <row r="7">
          <cell r="AI7">
            <v>10000</v>
          </cell>
        </row>
      </sheetData>
      <sheetData sheetId="419">
        <row r="7">
          <cell r="AI7">
            <v>10000</v>
          </cell>
        </row>
      </sheetData>
      <sheetData sheetId="420">
        <row r="7">
          <cell r="AI7">
            <v>10000</v>
          </cell>
        </row>
      </sheetData>
      <sheetData sheetId="421">
        <row r="7">
          <cell r="AH7" t="str">
            <v>SP1</v>
          </cell>
        </row>
      </sheetData>
      <sheetData sheetId="422">
        <row r="7">
          <cell r="AH7" t="str">
            <v>SP1</v>
          </cell>
        </row>
      </sheetData>
      <sheetData sheetId="423">
        <row r="7">
          <cell r="AH7" t="str">
            <v>SP1</v>
          </cell>
        </row>
      </sheetData>
      <sheetData sheetId="424">
        <row r="7">
          <cell r="AH7" t="str">
            <v>SP1</v>
          </cell>
        </row>
      </sheetData>
      <sheetData sheetId="425">
        <row r="7">
          <cell r="AH7" t="str">
            <v>SP1</v>
          </cell>
        </row>
      </sheetData>
      <sheetData sheetId="426">
        <row r="7">
          <cell r="AH7" t="str">
            <v>SP1</v>
          </cell>
        </row>
      </sheetData>
      <sheetData sheetId="427"/>
      <sheetData sheetId="428">
        <row r="7">
          <cell r="AI7">
            <v>10000</v>
          </cell>
        </row>
      </sheetData>
      <sheetData sheetId="429">
        <row r="7">
          <cell r="AI7">
            <v>10000</v>
          </cell>
        </row>
      </sheetData>
      <sheetData sheetId="430">
        <row r="7">
          <cell r="AI7">
            <v>10000</v>
          </cell>
        </row>
      </sheetData>
      <sheetData sheetId="431">
        <row r="7">
          <cell r="AI7">
            <v>10000</v>
          </cell>
        </row>
      </sheetData>
      <sheetData sheetId="432">
        <row r="7">
          <cell r="AI7">
            <v>10000</v>
          </cell>
        </row>
      </sheetData>
      <sheetData sheetId="433">
        <row r="7">
          <cell r="AI7">
            <v>10000</v>
          </cell>
        </row>
      </sheetData>
      <sheetData sheetId="434">
        <row r="7">
          <cell r="AI7">
            <v>10000</v>
          </cell>
        </row>
      </sheetData>
      <sheetData sheetId="435">
        <row r="7">
          <cell r="AI7">
            <v>10000</v>
          </cell>
        </row>
      </sheetData>
      <sheetData sheetId="436">
        <row r="7">
          <cell r="AI7">
            <v>10000</v>
          </cell>
        </row>
      </sheetData>
      <sheetData sheetId="437">
        <row r="7">
          <cell r="AI7">
            <v>10000</v>
          </cell>
        </row>
      </sheetData>
      <sheetData sheetId="438">
        <row r="7">
          <cell r="AI7">
            <v>10000</v>
          </cell>
        </row>
      </sheetData>
      <sheetData sheetId="439">
        <row r="7">
          <cell r="AI7">
            <v>10000</v>
          </cell>
        </row>
      </sheetData>
      <sheetData sheetId="440">
        <row r="7">
          <cell r="AI7">
            <v>10000</v>
          </cell>
        </row>
      </sheetData>
      <sheetData sheetId="441">
        <row r="7">
          <cell r="AI7">
            <v>10000</v>
          </cell>
        </row>
      </sheetData>
      <sheetData sheetId="442">
        <row r="7">
          <cell r="AI7">
            <v>10000</v>
          </cell>
        </row>
      </sheetData>
      <sheetData sheetId="443">
        <row r="7">
          <cell r="AI7">
            <v>10000</v>
          </cell>
        </row>
      </sheetData>
      <sheetData sheetId="444">
        <row r="7">
          <cell r="AI7">
            <v>10000</v>
          </cell>
        </row>
      </sheetData>
      <sheetData sheetId="445">
        <row r="7">
          <cell r="AI7">
            <v>10000</v>
          </cell>
        </row>
      </sheetData>
      <sheetData sheetId="446">
        <row r="7">
          <cell r="AI7">
            <v>10000</v>
          </cell>
        </row>
      </sheetData>
      <sheetData sheetId="447">
        <row r="7">
          <cell r="AI7">
            <v>10000</v>
          </cell>
        </row>
      </sheetData>
      <sheetData sheetId="448">
        <row r="7">
          <cell r="AI7">
            <v>10000</v>
          </cell>
        </row>
      </sheetData>
      <sheetData sheetId="449">
        <row r="7">
          <cell r="AI7">
            <v>10000</v>
          </cell>
        </row>
      </sheetData>
      <sheetData sheetId="450">
        <row r="7">
          <cell r="AI7">
            <v>10000</v>
          </cell>
        </row>
      </sheetData>
      <sheetData sheetId="451">
        <row r="7">
          <cell r="AI7">
            <v>10000</v>
          </cell>
        </row>
      </sheetData>
      <sheetData sheetId="452">
        <row r="7">
          <cell r="AI7">
            <v>10000</v>
          </cell>
        </row>
      </sheetData>
      <sheetData sheetId="453">
        <row r="7">
          <cell r="AH7" t="str">
            <v>SP1</v>
          </cell>
        </row>
      </sheetData>
      <sheetData sheetId="454">
        <row r="7">
          <cell r="AH7" t="str">
            <v>SP1</v>
          </cell>
        </row>
      </sheetData>
      <sheetData sheetId="455">
        <row r="7">
          <cell r="AH7" t="str">
            <v>SP1</v>
          </cell>
        </row>
      </sheetData>
      <sheetData sheetId="456">
        <row r="7">
          <cell r="AH7" t="str">
            <v>SP1</v>
          </cell>
        </row>
      </sheetData>
      <sheetData sheetId="457">
        <row r="7">
          <cell r="AH7" t="str">
            <v>SP1</v>
          </cell>
        </row>
      </sheetData>
      <sheetData sheetId="458"/>
      <sheetData sheetId="459">
        <row r="7">
          <cell r="AI7">
            <v>10000</v>
          </cell>
        </row>
      </sheetData>
      <sheetData sheetId="460">
        <row r="7">
          <cell r="AI7">
            <v>10000</v>
          </cell>
        </row>
      </sheetData>
      <sheetData sheetId="461">
        <row r="7">
          <cell r="AI7">
            <v>10000</v>
          </cell>
        </row>
      </sheetData>
      <sheetData sheetId="462">
        <row r="7">
          <cell r="AI7">
            <v>10000</v>
          </cell>
        </row>
      </sheetData>
      <sheetData sheetId="463">
        <row r="7">
          <cell r="AI7">
            <v>10000</v>
          </cell>
        </row>
      </sheetData>
      <sheetData sheetId="464">
        <row r="7">
          <cell r="AI7">
            <v>10000</v>
          </cell>
        </row>
      </sheetData>
      <sheetData sheetId="465">
        <row r="7">
          <cell r="AI7">
            <v>10000</v>
          </cell>
        </row>
      </sheetData>
      <sheetData sheetId="466">
        <row r="7">
          <cell r="AI7">
            <v>10000</v>
          </cell>
        </row>
      </sheetData>
      <sheetData sheetId="467">
        <row r="7">
          <cell r="AI7">
            <v>10000</v>
          </cell>
        </row>
      </sheetData>
      <sheetData sheetId="468">
        <row r="7">
          <cell r="AI7">
            <v>10000</v>
          </cell>
        </row>
      </sheetData>
      <sheetData sheetId="469">
        <row r="7">
          <cell r="AI7">
            <v>10000</v>
          </cell>
        </row>
      </sheetData>
      <sheetData sheetId="470">
        <row r="7">
          <cell r="AI7">
            <v>10000</v>
          </cell>
        </row>
      </sheetData>
      <sheetData sheetId="471">
        <row r="7">
          <cell r="AI7">
            <v>10000</v>
          </cell>
        </row>
      </sheetData>
      <sheetData sheetId="472">
        <row r="7">
          <cell r="AI7">
            <v>10000</v>
          </cell>
        </row>
      </sheetData>
      <sheetData sheetId="473">
        <row r="7">
          <cell r="AI7">
            <v>10000</v>
          </cell>
        </row>
      </sheetData>
      <sheetData sheetId="474">
        <row r="7">
          <cell r="AI7">
            <v>10000</v>
          </cell>
        </row>
      </sheetData>
      <sheetData sheetId="475"/>
      <sheetData sheetId="476">
        <row r="7">
          <cell r="AI7">
            <v>10000</v>
          </cell>
        </row>
      </sheetData>
      <sheetData sheetId="477"/>
      <sheetData sheetId="478"/>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ow r="7">
          <cell r="AI7">
            <v>10000</v>
          </cell>
        </row>
      </sheetData>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ow r="7">
          <cell r="AI7">
            <v>10000</v>
          </cell>
        </row>
      </sheetData>
      <sheetData sheetId="507">
        <row r="7">
          <cell r="AI7">
            <v>10000</v>
          </cell>
        </row>
      </sheetData>
      <sheetData sheetId="508">
        <row r="7">
          <cell r="AI7">
            <v>10000</v>
          </cell>
        </row>
      </sheetData>
      <sheetData sheetId="509">
        <row r="7">
          <cell r="AI7">
            <v>10000</v>
          </cell>
        </row>
      </sheetData>
      <sheetData sheetId="510">
        <row r="7">
          <cell r="AI7">
            <v>10000</v>
          </cell>
        </row>
      </sheetData>
      <sheetData sheetId="511">
        <row r="7">
          <cell r="AI7">
            <v>10000</v>
          </cell>
        </row>
      </sheetData>
      <sheetData sheetId="512">
        <row r="7">
          <cell r="AI7">
            <v>10000</v>
          </cell>
        </row>
      </sheetData>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ow r="7">
          <cell r="AI7">
            <v>10000</v>
          </cell>
        </row>
      </sheetData>
      <sheetData sheetId="530">
        <row r="7">
          <cell r="AI7">
            <v>10000</v>
          </cell>
        </row>
      </sheetData>
      <sheetData sheetId="531">
        <row r="7">
          <cell r="AI7">
            <v>10000</v>
          </cell>
        </row>
      </sheetData>
      <sheetData sheetId="532">
        <row r="7">
          <cell r="AH7" t="str">
            <v>SP1</v>
          </cell>
        </row>
      </sheetData>
      <sheetData sheetId="533">
        <row r="7">
          <cell r="AH7" t="str">
            <v>SP1</v>
          </cell>
        </row>
      </sheetData>
      <sheetData sheetId="534">
        <row r="7">
          <cell r="AH7" t="str">
            <v>SP1</v>
          </cell>
        </row>
      </sheetData>
      <sheetData sheetId="535">
        <row r="7">
          <cell r="AI7">
            <v>10000</v>
          </cell>
        </row>
      </sheetData>
      <sheetData sheetId="536">
        <row r="7">
          <cell r="AI7">
            <v>10000</v>
          </cell>
        </row>
      </sheetData>
      <sheetData sheetId="537" refreshError="1"/>
      <sheetData sheetId="538"/>
      <sheetData sheetId="539"/>
      <sheetData sheetId="540">
        <row r="7">
          <cell r="AI7">
            <v>10000</v>
          </cell>
        </row>
      </sheetData>
      <sheetData sheetId="541">
        <row r="7">
          <cell r="AH7" t="str">
            <v>SP1</v>
          </cell>
        </row>
      </sheetData>
      <sheetData sheetId="542">
        <row r="7">
          <cell r="AI7">
            <v>10000</v>
          </cell>
        </row>
      </sheetData>
      <sheetData sheetId="543">
        <row r="7">
          <cell r="AI7">
            <v>10000</v>
          </cell>
        </row>
      </sheetData>
      <sheetData sheetId="544">
        <row r="7">
          <cell r="AI7">
            <v>10000</v>
          </cell>
        </row>
      </sheetData>
      <sheetData sheetId="545">
        <row r="7">
          <cell r="AI7">
            <v>10000</v>
          </cell>
        </row>
      </sheetData>
      <sheetData sheetId="546"/>
      <sheetData sheetId="547">
        <row r="7">
          <cell r="AI7">
            <v>10000</v>
          </cell>
        </row>
      </sheetData>
      <sheetData sheetId="548">
        <row r="7">
          <cell r="AH7" t="str">
            <v>SP1</v>
          </cell>
        </row>
      </sheetData>
      <sheetData sheetId="549">
        <row r="7">
          <cell r="AH7" t="str">
            <v>SP1</v>
          </cell>
        </row>
      </sheetData>
      <sheetData sheetId="550">
        <row r="7">
          <cell r="AH7" t="str">
            <v>SP1</v>
          </cell>
        </row>
      </sheetData>
      <sheetData sheetId="551">
        <row r="7">
          <cell r="AH7" t="str">
            <v>SP1</v>
          </cell>
        </row>
      </sheetData>
      <sheetData sheetId="552">
        <row r="7">
          <cell r="AI7">
            <v>10000</v>
          </cell>
        </row>
      </sheetData>
      <sheetData sheetId="553"/>
      <sheetData sheetId="554"/>
      <sheetData sheetId="555"/>
      <sheetData sheetId="556"/>
      <sheetData sheetId="557"/>
      <sheetData sheetId="558"/>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row r="7">
          <cell r="AI7">
            <v>10000</v>
          </cell>
        </row>
      </sheetData>
      <sheetData sheetId="597">
        <row r="7">
          <cell r="AI7">
            <v>10000</v>
          </cell>
        </row>
      </sheetData>
      <sheetData sheetId="598"/>
      <sheetData sheetId="599"/>
      <sheetData sheetId="600"/>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ow r="7">
          <cell r="AH7" t="str">
            <v>SP1</v>
          </cell>
        </row>
      </sheetData>
      <sheetData sheetId="613"/>
      <sheetData sheetId="614">
        <row r="7">
          <cell r="AH7" t="str">
            <v>SP1</v>
          </cell>
        </row>
      </sheetData>
      <sheetData sheetId="615">
        <row r="7">
          <cell r="AH7" t="str">
            <v>SP1</v>
          </cell>
        </row>
      </sheetData>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ow r="7">
          <cell r="AH7" t="str">
            <v>SP1</v>
          </cell>
        </row>
      </sheetData>
      <sheetData sheetId="632">
        <row r="7">
          <cell r="AH7" t="str">
            <v>SP1</v>
          </cell>
        </row>
      </sheetData>
      <sheetData sheetId="633">
        <row r="7">
          <cell r="AH7" t="str">
            <v>SP1</v>
          </cell>
        </row>
      </sheetData>
      <sheetData sheetId="634">
        <row r="7">
          <cell r="AH7" t="str">
            <v>SP1</v>
          </cell>
        </row>
      </sheetData>
      <sheetData sheetId="635">
        <row r="7">
          <cell r="AI7">
            <v>10000</v>
          </cell>
        </row>
      </sheetData>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refreshError="1"/>
      <sheetData sheetId="696" refreshError="1"/>
      <sheetData sheetId="697" refreshError="1"/>
      <sheetData sheetId="698" refreshError="1"/>
      <sheetData sheetId="699" refreshError="1"/>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refreshError="1"/>
      <sheetData sheetId="716" refreshError="1"/>
      <sheetData sheetId="717"/>
      <sheetData sheetId="718" refreshError="1"/>
      <sheetData sheetId="719" refreshError="1"/>
      <sheetData sheetId="720" refreshError="1"/>
      <sheetData sheetId="721" refreshError="1"/>
      <sheetData sheetId="722" refreshError="1"/>
      <sheetData sheetId="723" refreshError="1"/>
      <sheetData sheetId="724">
        <row r="7">
          <cell r="AI7">
            <v>10000</v>
          </cell>
        </row>
      </sheetData>
      <sheetData sheetId="725">
        <row r="7">
          <cell r="AI7">
            <v>10000</v>
          </cell>
        </row>
      </sheetData>
      <sheetData sheetId="726"/>
      <sheetData sheetId="727"/>
      <sheetData sheetId="728"/>
      <sheetData sheetId="729"/>
      <sheetData sheetId="730"/>
      <sheetData sheetId="731"/>
      <sheetData sheetId="732"/>
      <sheetData sheetId="733"/>
      <sheetData sheetId="734"/>
      <sheetData sheetId="735"/>
      <sheetData sheetId="736" refreshError="1"/>
      <sheetData sheetId="737"/>
      <sheetData sheetId="738"/>
      <sheetData sheetId="739"/>
      <sheetData sheetId="740"/>
      <sheetData sheetId="741">
        <row r="7">
          <cell r="AI7">
            <v>10000</v>
          </cell>
        </row>
      </sheetData>
      <sheetData sheetId="742"/>
      <sheetData sheetId="743"/>
      <sheetData sheetId="744"/>
      <sheetData sheetId="745"/>
      <sheetData sheetId="746"/>
      <sheetData sheetId="747"/>
      <sheetData sheetId="748">
        <row r="7">
          <cell r="AI7">
            <v>10000</v>
          </cell>
        </row>
      </sheetData>
      <sheetData sheetId="749">
        <row r="7">
          <cell r="AI7">
            <v>10000</v>
          </cell>
        </row>
      </sheetData>
      <sheetData sheetId="750">
        <row r="7">
          <cell r="AI7">
            <v>10000</v>
          </cell>
        </row>
      </sheetData>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row r="7">
          <cell r="AH7" t="str">
            <v>SP1</v>
          </cell>
        </row>
      </sheetData>
      <sheetData sheetId="765">
        <row r="7">
          <cell r="AI7">
            <v>10000</v>
          </cell>
        </row>
      </sheetData>
      <sheetData sheetId="766">
        <row r="7">
          <cell r="AI7">
            <v>10000</v>
          </cell>
        </row>
      </sheetData>
      <sheetData sheetId="767">
        <row r="7">
          <cell r="AH7" t="str">
            <v>SP1</v>
          </cell>
        </row>
      </sheetData>
      <sheetData sheetId="768"/>
      <sheetData sheetId="769"/>
      <sheetData sheetId="770" refreshError="1"/>
      <sheetData sheetId="771" refreshError="1"/>
      <sheetData sheetId="772" refreshError="1"/>
      <sheetData sheetId="773" refreshError="1"/>
      <sheetData sheetId="774" refreshError="1"/>
      <sheetData sheetId="775"/>
      <sheetData sheetId="776"/>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sheetData sheetId="789"/>
      <sheetData sheetId="790"/>
      <sheetData sheetId="791"/>
      <sheetData sheetId="792"/>
      <sheetData sheetId="793" refreshError="1"/>
      <sheetData sheetId="794" refreshError="1"/>
      <sheetData sheetId="795" refreshError="1"/>
      <sheetData sheetId="796" refreshError="1"/>
      <sheetData sheetId="797" refreshError="1"/>
      <sheetData sheetId="798" refreshError="1"/>
      <sheetData sheetId="799"/>
      <sheetData sheetId="800"/>
      <sheetData sheetId="801"/>
      <sheetData sheetId="802"/>
      <sheetData sheetId="803"/>
      <sheetData sheetId="804"/>
      <sheetData sheetId="805"/>
      <sheetData sheetId="806" refreshError="1"/>
      <sheetData sheetId="807"/>
      <sheetData sheetId="808" refreshError="1"/>
      <sheetData sheetId="809" refreshError="1"/>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sheetData sheetId="822"/>
      <sheetData sheetId="823"/>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sheetData sheetId="870"/>
      <sheetData sheetId="871"/>
      <sheetData sheetId="872"/>
      <sheetData sheetId="873"/>
      <sheetData sheetId="874" refreshError="1"/>
      <sheetData sheetId="875"/>
      <sheetData sheetId="876"/>
      <sheetData sheetId="877"/>
      <sheetData sheetId="878"/>
      <sheetData sheetId="879"/>
      <sheetData sheetId="880"/>
      <sheetData sheetId="881"/>
      <sheetData sheetId="882"/>
      <sheetData sheetId="883" refreshError="1"/>
      <sheetData sheetId="884" refreshError="1"/>
      <sheetData sheetId="885">
        <row r="7">
          <cell r="AI7">
            <v>10000</v>
          </cell>
        </row>
      </sheetData>
      <sheetData sheetId="886" refreshError="1"/>
      <sheetData sheetId="887">
        <row r="7">
          <cell r="AI7">
            <v>10000</v>
          </cell>
        </row>
      </sheetData>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refreshError="1"/>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sheetData sheetId="1072"/>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sheetData sheetId="1204"/>
      <sheetData sheetId="1205">
        <row r="7">
          <cell r="AI7">
            <v>10000</v>
          </cell>
        </row>
      </sheetData>
      <sheetData sheetId="1206">
        <row r="7">
          <cell r="AI7">
            <v>10000</v>
          </cell>
        </row>
      </sheetData>
      <sheetData sheetId="1207">
        <row r="7">
          <cell r="AI7">
            <v>10000</v>
          </cell>
        </row>
      </sheetData>
      <sheetData sheetId="1208" refreshError="1"/>
      <sheetData sheetId="1209"/>
      <sheetData sheetId="1210" refreshError="1"/>
      <sheetData sheetId="121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sheetData sheetId="1234"/>
      <sheetData sheetId="1235"/>
      <sheetData sheetId="1236"/>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sheetData sheetId="1248"/>
      <sheetData sheetId="1249" refreshError="1"/>
      <sheetData sheetId="1250" refreshError="1"/>
      <sheetData sheetId="1251"/>
      <sheetData sheetId="1252" refreshError="1"/>
      <sheetData sheetId="1253"/>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sheetData sheetId="1665"/>
      <sheetData sheetId="1666"/>
      <sheetData sheetId="1667"/>
      <sheetData sheetId="1668"/>
      <sheetData sheetId="1669" refreshError="1"/>
      <sheetData sheetId="1670" refreshError="1"/>
      <sheetData sheetId="1671" refreshError="1"/>
      <sheetData sheetId="1672" refreshError="1"/>
      <sheetData sheetId="1673" refreshError="1"/>
      <sheetData sheetId="1674"/>
      <sheetData sheetId="1675" refreshError="1"/>
      <sheetData sheetId="1676" refreshError="1"/>
      <sheetData sheetId="1677"/>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sheetData sheetId="1688" refreshError="1"/>
      <sheetData sheetId="1689"/>
      <sheetData sheetId="1690" refreshError="1"/>
      <sheetData sheetId="1691" refreshError="1"/>
      <sheetData sheetId="1692" refreshError="1"/>
      <sheetData sheetId="1693" refreshError="1"/>
      <sheetData sheetId="1694" refreshError="1"/>
      <sheetData sheetId="1695"/>
      <sheetData sheetId="1696"/>
      <sheetData sheetId="1697" refreshError="1"/>
      <sheetData sheetId="1698" refreshError="1"/>
      <sheetData sheetId="1699"/>
      <sheetData sheetId="1700"/>
      <sheetData sheetId="1701"/>
      <sheetData sheetId="1702"/>
      <sheetData sheetId="1703"/>
      <sheetData sheetId="1704"/>
      <sheetData sheetId="1705"/>
      <sheetData sheetId="1706"/>
      <sheetData sheetId="1707"/>
      <sheetData sheetId="1708" refreshError="1"/>
      <sheetData sheetId="1709">
        <row r="7">
          <cell r="AI7">
            <v>10000</v>
          </cell>
        </row>
      </sheetData>
      <sheetData sheetId="1710" refreshError="1"/>
      <sheetData sheetId="1711" refreshError="1"/>
      <sheetData sheetId="1712"/>
      <sheetData sheetId="1713" refreshError="1"/>
      <sheetData sheetId="1714" refreshError="1"/>
      <sheetData sheetId="1715" refreshError="1"/>
      <sheetData sheetId="1716" refreshError="1"/>
      <sheetData sheetId="1717" refreshError="1"/>
      <sheetData sheetId="1718"/>
      <sheetData sheetId="1719" refreshError="1"/>
      <sheetData sheetId="1720"/>
      <sheetData sheetId="1721" refreshError="1"/>
      <sheetData sheetId="1722" refreshError="1"/>
      <sheetData sheetId="1723">
        <row r="7">
          <cell r="AH7" t="str">
            <v>SP1</v>
          </cell>
        </row>
      </sheetData>
      <sheetData sheetId="1724" refreshError="1"/>
      <sheetData sheetId="1725" refreshError="1"/>
      <sheetData sheetId="1726" refreshError="1"/>
      <sheetData sheetId="1727"/>
      <sheetData sheetId="1728" refreshError="1"/>
      <sheetData sheetId="1729" refreshError="1"/>
      <sheetData sheetId="1730" refreshError="1"/>
      <sheetData sheetId="1731"/>
      <sheetData sheetId="1732">
        <row r="7">
          <cell r="AI7">
            <v>10000</v>
          </cell>
        </row>
      </sheetData>
      <sheetData sheetId="1733">
        <row r="7">
          <cell r="AI7">
            <v>10000</v>
          </cell>
        </row>
      </sheetData>
      <sheetData sheetId="1734">
        <row r="7">
          <cell r="AI7">
            <v>10000</v>
          </cell>
        </row>
      </sheetData>
      <sheetData sheetId="1735">
        <row r="7">
          <cell r="AH7" t="str">
            <v>SP1</v>
          </cell>
        </row>
      </sheetData>
      <sheetData sheetId="1736"/>
      <sheetData sheetId="1737" refreshError="1"/>
      <sheetData sheetId="1738" refreshError="1"/>
      <sheetData sheetId="1739" refreshError="1"/>
      <sheetData sheetId="1740" refreshError="1"/>
      <sheetData sheetId="1741" refreshError="1"/>
      <sheetData sheetId="1742"/>
      <sheetData sheetId="1743" refreshError="1"/>
      <sheetData sheetId="1744">
        <row r="7">
          <cell r="AI7">
            <v>10000</v>
          </cell>
        </row>
      </sheetData>
      <sheetData sheetId="1745">
        <row r="7">
          <cell r="AI7">
            <v>10000</v>
          </cell>
        </row>
      </sheetData>
      <sheetData sheetId="1746">
        <row r="7">
          <cell r="AI7">
            <v>10000</v>
          </cell>
        </row>
      </sheetData>
      <sheetData sheetId="1747">
        <row r="7">
          <cell r="AI7">
            <v>10000</v>
          </cell>
        </row>
      </sheetData>
      <sheetData sheetId="1748" refreshError="1"/>
      <sheetData sheetId="1749"/>
      <sheetData sheetId="1750">
        <row r="7">
          <cell r="AI7">
            <v>10000</v>
          </cell>
        </row>
      </sheetData>
      <sheetData sheetId="1751">
        <row r="7">
          <cell r="AI7">
            <v>10000</v>
          </cell>
        </row>
      </sheetData>
      <sheetData sheetId="1752"/>
      <sheetData sheetId="1753">
        <row r="7">
          <cell r="AI7">
            <v>10000</v>
          </cell>
        </row>
      </sheetData>
      <sheetData sheetId="1754" refreshError="1"/>
      <sheetData sheetId="1755" refreshError="1"/>
      <sheetData sheetId="1756" refreshError="1"/>
      <sheetData sheetId="1757" refreshError="1"/>
      <sheetData sheetId="1758" refreshError="1"/>
      <sheetData sheetId="1759" refreshError="1"/>
      <sheetData sheetId="1760"/>
      <sheetData sheetId="176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sheetData sheetId="1788"/>
      <sheetData sheetId="1789">
        <row r="7">
          <cell r="AI7">
            <v>10000</v>
          </cell>
        </row>
      </sheetData>
      <sheetData sheetId="1790">
        <row r="7">
          <cell r="AI7">
            <v>10000</v>
          </cell>
        </row>
      </sheetData>
      <sheetData sheetId="1791">
        <row r="7">
          <cell r="AI7">
            <v>10000</v>
          </cell>
        </row>
      </sheetData>
      <sheetData sheetId="1792">
        <row r="7">
          <cell r="AI7">
            <v>10000</v>
          </cell>
        </row>
      </sheetData>
      <sheetData sheetId="1793">
        <row r="7">
          <cell r="AI7">
            <v>10000</v>
          </cell>
        </row>
      </sheetData>
      <sheetData sheetId="1794">
        <row r="7">
          <cell r="AI7">
            <v>10000</v>
          </cell>
        </row>
      </sheetData>
      <sheetData sheetId="1795">
        <row r="7">
          <cell r="AI7">
            <v>10000</v>
          </cell>
        </row>
      </sheetData>
      <sheetData sheetId="1796" refreshError="1"/>
      <sheetData sheetId="1797"/>
      <sheetData sheetId="1798">
        <row r="7">
          <cell r="AI7">
            <v>10000</v>
          </cell>
        </row>
      </sheetData>
      <sheetData sheetId="1799"/>
      <sheetData sheetId="1800"/>
      <sheetData sheetId="1801">
        <row r="7">
          <cell r="AI7">
            <v>10000</v>
          </cell>
        </row>
      </sheetData>
      <sheetData sheetId="1802">
        <row r="7">
          <cell r="AI7">
            <v>10000</v>
          </cell>
        </row>
      </sheetData>
      <sheetData sheetId="1803" refreshError="1"/>
      <sheetData sheetId="1804">
        <row r="7">
          <cell r="AI7">
            <v>10000</v>
          </cell>
        </row>
      </sheetData>
      <sheetData sheetId="1805">
        <row r="7">
          <cell r="AI7">
            <v>10000</v>
          </cell>
        </row>
      </sheetData>
      <sheetData sheetId="1806">
        <row r="7">
          <cell r="AI7">
            <v>10000</v>
          </cell>
        </row>
      </sheetData>
      <sheetData sheetId="1807" refreshError="1"/>
      <sheetData sheetId="1808" refreshError="1"/>
      <sheetData sheetId="1809" refreshError="1"/>
      <sheetData sheetId="1810">
        <row r="7">
          <cell r="AI7">
            <v>10000</v>
          </cell>
        </row>
      </sheetData>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ow r="7">
          <cell r="AI7">
            <v>10000</v>
          </cell>
        </row>
      </sheetData>
      <sheetData sheetId="1820">
        <row r="7">
          <cell r="AI7">
            <v>10000</v>
          </cell>
        </row>
      </sheetData>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ow r="7">
          <cell r="AI7">
            <v>10000</v>
          </cell>
        </row>
      </sheetData>
      <sheetData sheetId="1847">
        <row r="7">
          <cell r="AI7">
            <v>10000</v>
          </cell>
        </row>
      </sheetData>
      <sheetData sheetId="1848">
        <row r="7">
          <cell r="AI7">
            <v>10000</v>
          </cell>
        </row>
      </sheetData>
      <sheetData sheetId="1849">
        <row r="7">
          <cell r="AI7">
            <v>10000</v>
          </cell>
        </row>
      </sheetData>
      <sheetData sheetId="1850">
        <row r="7">
          <cell r="AI7">
            <v>10000</v>
          </cell>
        </row>
      </sheetData>
      <sheetData sheetId="1851">
        <row r="7">
          <cell r="AI7">
            <v>10000</v>
          </cell>
        </row>
      </sheetData>
      <sheetData sheetId="1852">
        <row r="7">
          <cell r="AI7">
            <v>10000</v>
          </cell>
        </row>
      </sheetData>
      <sheetData sheetId="1853" refreshError="1"/>
      <sheetData sheetId="1854" refreshError="1"/>
      <sheetData sheetId="1855" refreshError="1"/>
      <sheetData sheetId="1856" refreshError="1"/>
      <sheetData sheetId="1857" refreshError="1"/>
      <sheetData sheetId="1858">
        <row r="7">
          <cell r="AI7">
            <v>10000</v>
          </cell>
        </row>
      </sheetData>
      <sheetData sheetId="1859" refreshError="1"/>
      <sheetData sheetId="1860" refreshError="1"/>
      <sheetData sheetId="1861" refreshError="1"/>
      <sheetData sheetId="1862">
        <row r="7">
          <cell r="AI7">
            <v>10000</v>
          </cell>
        </row>
      </sheetData>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ow r="7">
          <cell r="AI7">
            <v>10000</v>
          </cell>
        </row>
      </sheetData>
      <sheetData sheetId="1877">
        <row r="7">
          <cell r="AI7">
            <v>10000</v>
          </cell>
        </row>
      </sheetData>
      <sheetData sheetId="1878">
        <row r="7">
          <cell r="AI7">
            <v>10000</v>
          </cell>
        </row>
      </sheetData>
      <sheetData sheetId="1879" refreshError="1"/>
      <sheetData sheetId="1880" refreshError="1"/>
      <sheetData sheetId="1881" refreshError="1"/>
      <sheetData sheetId="1882" refreshError="1"/>
      <sheetData sheetId="1883" refreshError="1"/>
      <sheetData sheetId="1884" refreshError="1"/>
      <sheetData sheetId="1885">
        <row r="7">
          <cell r="AI7">
            <v>10000</v>
          </cell>
        </row>
      </sheetData>
      <sheetData sheetId="1886">
        <row r="7">
          <cell r="AI7">
            <v>10000</v>
          </cell>
        </row>
      </sheetData>
      <sheetData sheetId="1887">
        <row r="7">
          <cell r="AI7">
            <v>10000</v>
          </cell>
        </row>
      </sheetData>
      <sheetData sheetId="1888">
        <row r="7">
          <cell r="AI7">
            <v>10000</v>
          </cell>
        </row>
      </sheetData>
      <sheetData sheetId="1889">
        <row r="7">
          <cell r="AI7">
            <v>10000</v>
          </cell>
        </row>
      </sheetData>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ow r="7">
          <cell r="AI7">
            <v>10000</v>
          </cell>
        </row>
      </sheetData>
      <sheetData sheetId="1909">
        <row r="7">
          <cell r="AI7">
            <v>10000</v>
          </cell>
        </row>
      </sheetData>
      <sheetData sheetId="1910">
        <row r="7">
          <cell r="AI7">
            <v>10000</v>
          </cell>
        </row>
      </sheetData>
      <sheetData sheetId="1911">
        <row r="7">
          <cell r="AI7">
            <v>10000</v>
          </cell>
        </row>
      </sheetData>
      <sheetData sheetId="1912">
        <row r="7">
          <cell r="AI7">
            <v>10000</v>
          </cell>
        </row>
      </sheetData>
      <sheetData sheetId="1913">
        <row r="7">
          <cell r="AI7">
            <v>10000</v>
          </cell>
        </row>
      </sheetData>
      <sheetData sheetId="1914">
        <row r="7">
          <cell r="AI7">
            <v>10000</v>
          </cell>
        </row>
      </sheetData>
      <sheetData sheetId="1915">
        <row r="7">
          <cell r="AI7">
            <v>10000</v>
          </cell>
        </row>
      </sheetData>
      <sheetData sheetId="1916">
        <row r="7">
          <cell r="AI7">
            <v>10000</v>
          </cell>
        </row>
      </sheetData>
      <sheetData sheetId="1917">
        <row r="7">
          <cell r="AI7">
            <v>10000</v>
          </cell>
        </row>
      </sheetData>
      <sheetData sheetId="1918">
        <row r="7">
          <cell r="AI7">
            <v>10000</v>
          </cell>
        </row>
      </sheetData>
      <sheetData sheetId="1919">
        <row r="7">
          <cell r="AI7">
            <v>10000</v>
          </cell>
        </row>
      </sheetData>
      <sheetData sheetId="1920">
        <row r="7">
          <cell r="AI7">
            <v>10000</v>
          </cell>
        </row>
      </sheetData>
      <sheetData sheetId="1921">
        <row r="7">
          <cell r="AI7">
            <v>10000</v>
          </cell>
        </row>
      </sheetData>
      <sheetData sheetId="1922">
        <row r="7">
          <cell r="AI7">
            <v>10000</v>
          </cell>
        </row>
      </sheetData>
      <sheetData sheetId="1923">
        <row r="7">
          <cell r="AI7">
            <v>10000</v>
          </cell>
        </row>
      </sheetData>
      <sheetData sheetId="1924">
        <row r="7">
          <cell r="AI7">
            <v>10000</v>
          </cell>
        </row>
      </sheetData>
      <sheetData sheetId="1925">
        <row r="7">
          <cell r="AI7">
            <v>10000</v>
          </cell>
        </row>
      </sheetData>
      <sheetData sheetId="1926">
        <row r="7">
          <cell r="AI7">
            <v>10000</v>
          </cell>
        </row>
      </sheetData>
      <sheetData sheetId="1927">
        <row r="7">
          <cell r="AI7">
            <v>10000</v>
          </cell>
        </row>
      </sheetData>
      <sheetData sheetId="1928">
        <row r="7">
          <cell r="AI7">
            <v>10000</v>
          </cell>
        </row>
      </sheetData>
      <sheetData sheetId="1929">
        <row r="7">
          <cell r="AI7">
            <v>10000</v>
          </cell>
        </row>
      </sheetData>
      <sheetData sheetId="1930">
        <row r="7">
          <cell r="AI7">
            <v>10000</v>
          </cell>
        </row>
      </sheetData>
      <sheetData sheetId="1931">
        <row r="7">
          <cell r="AI7">
            <v>10000</v>
          </cell>
        </row>
      </sheetData>
      <sheetData sheetId="1932">
        <row r="7">
          <cell r="AI7">
            <v>10000</v>
          </cell>
        </row>
      </sheetData>
      <sheetData sheetId="1933">
        <row r="7">
          <cell r="AI7">
            <v>10000</v>
          </cell>
        </row>
      </sheetData>
      <sheetData sheetId="1934">
        <row r="7">
          <cell r="AI7">
            <v>10000</v>
          </cell>
        </row>
      </sheetData>
      <sheetData sheetId="1935">
        <row r="7">
          <cell r="AI7">
            <v>10000</v>
          </cell>
        </row>
      </sheetData>
      <sheetData sheetId="1936">
        <row r="7">
          <cell r="AI7">
            <v>10000</v>
          </cell>
        </row>
      </sheetData>
      <sheetData sheetId="1937">
        <row r="7">
          <cell r="AI7">
            <v>10000</v>
          </cell>
        </row>
      </sheetData>
      <sheetData sheetId="1938">
        <row r="7">
          <cell r="AI7">
            <v>10000</v>
          </cell>
        </row>
      </sheetData>
      <sheetData sheetId="1939">
        <row r="7">
          <cell r="AI7">
            <v>10000</v>
          </cell>
        </row>
      </sheetData>
      <sheetData sheetId="1940">
        <row r="7">
          <cell r="AI7">
            <v>10000</v>
          </cell>
        </row>
      </sheetData>
      <sheetData sheetId="1941">
        <row r="7">
          <cell r="AI7">
            <v>10000</v>
          </cell>
        </row>
      </sheetData>
      <sheetData sheetId="1942">
        <row r="7">
          <cell r="AI7">
            <v>10000</v>
          </cell>
        </row>
      </sheetData>
      <sheetData sheetId="1943">
        <row r="7">
          <cell r="AI7">
            <v>10000</v>
          </cell>
        </row>
      </sheetData>
      <sheetData sheetId="1944">
        <row r="7">
          <cell r="AI7">
            <v>10000</v>
          </cell>
        </row>
      </sheetData>
      <sheetData sheetId="1945">
        <row r="7">
          <cell r="AI7">
            <v>10000</v>
          </cell>
        </row>
      </sheetData>
      <sheetData sheetId="1946">
        <row r="7">
          <cell r="AI7">
            <v>10000</v>
          </cell>
        </row>
      </sheetData>
      <sheetData sheetId="1947">
        <row r="7">
          <cell r="AI7">
            <v>10000</v>
          </cell>
        </row>
      </sheetData>
      <sheetData sheetId="1948">
        <row r="7">
          <cell r="AI7">
            <v>10000</v>
          </cell>
        </row>
      </sheetData>
      <sheetData sheetId="1949">
        <row r="7">
          <cell r="AI7">
            <v>10000</v>
          </cell>
        </row>
      </sheetData>
      <sheetData sheetId="1950">
        <row r="7">
          <cell r="AI7">
            <v>10000</v>
          </cell>
        </row>
      </sheetData>
      <sheetData sheetId="1951">
        <row r="7">
          <cell r="AI7">
            <v>10000</v>
          </cell>
        </row>
      </sheetData>
      <sheetData sheetId="1952">
        <row r="7">
          <cell r="AI7">
            <v>10000</v>
          </cell>
        </row>
      </sheetData>
      <sheetData sheetId="1953">
        <row r="7">
          <cell r="AI7">
            <v>10000</v>
          </cell>
        </row>
      </sheetData>
      <sheetData sheetId="1954">
        <row r="7">
          <cell r="AI7">
            <v>10000</v>
          </cell>
        </row>
      </sheetData>
      <sheetData sheetId="1955">
        <row r="7">
          <cell r="AI7">
            <v>10000</v>
          </cell>
        </row>
      </sheetData>
      <sheetData sheetId="1956">
        <row r="7">
          <cell r="AI7">
            <v>10000</v>
          </cell>
        </row>
      </sheetData>
      <sheetData sheetId="1957">
        <row r="7">
          <cell r="AI7">
            <v>10000</v>
          </cell>
        </row>
      </sheetData>
      <sheetData sheetId="1958">
        <row r="7">
          <cell r="AI7">
            <v>10000</v>
          </cell>
        </row>
      </sheetData>
      <sheetData sheetId="1959">
        <row r="7">
          <cell r="AI7">
            <v>10000</v>
          </cell>
        </row>
      </sheetData>
      <sheetData sheetId="1960">
        <row r="7">
          <cell r="AI7">
            <v>10000</v>
          </cell>
        </row>
      </sheetData>
      <sheetData sheetId="1961">
        <row r="7">
          <cell r="AI7">
            <v>10000</v>
          </cell>
        </row>
      </sheetData>
      <sheetData sheetId="1962">
        <row r="7">
          <cell r="AI7">
            <v>10000</v>
          </cell>
        </row>
      </sheetData>
      <sheetData sheetId="1963">
        <row r="7">
          <cell r="AI7">
            <v>10000</v>
          </cell>
        </row>
      </sheetData>
      <sheetData sheetId="1964">
        <row r="7">
          <cell r="AI7">
            <v>10000</v>
          </cell>
        </row>
      </sheetData>
      <sheetData sheetId="1965">
        <row r="7">
          <cell r="AI7">
            <v>10000</v>
          </cell>
        </row>
      </sheetData>
      <sheetData sheetId="1966">
        <row r="7">
          <cell r="AI7">
            <v>10000</v>
          </cell>
        </row>
      </sheetData>
      <sheetData sheetId="1967">
        <row r="7">
          <cell r="AI7">
            <v>10000</v>
          </cell>
        </row>
      </sheetData>
      <sheetData sheetId="1968">
        <row r="7">
          <cell r="AI7">
            <v>10000</v>
          </cell>
        </row>
      </sheetData>
      <sheetData sheetId="1969">
        <row r="7">
          <cell r="AI7">
            <v>10000</v>
          </cell>
        </row>
      </sheetData>
      <sheetData sheetId="1970">
        <row r="7">
          <cell r="AI7">
            <v>10000</v>
          </cell>
        </row>
      </sheetData>
      <sheetData sheetId="1971">
        <row r="7">
          <cell r="AI7">
            <v>10000</v>
          </cell>
        </row>
      </sheetData>
      <sheetData sheetId="1972">
        <row r="7">
          <cell r="AI7">
            <v>10000</v>
          </cell>
        </row>
      </sheetData>
      <sheetData sheetId="1973">
        <row r="7">
          <cell r="AI7">
            <v>10000</v>
          </cell>
        </row>
      </sheetData>
      <sheetData sheetId="1974">
        <row r="7">
          <cell r="AI7">
            <v>10000</v>
          </cell>
        </row>
      </sheetData>
      <sheetData sheetId="1975">
        <row r="7">
          <cell r="AI7">
            <v>10000</v>
          </cell>
        </row>
      </sheetData>
      <sheetData sheetId="1976">
        <row r="7">
          <cell r="AI7">
            <v>10000</v>
          </cell>
        </row>
      </sheetData>
      <sheetData sheetId="1977">
        <row r="7">
          <cell r="AI7">
            <v>10000</v>
          </cell>
        </row>
      </sheetData>
      <sheetData sheetId="1978">
        <row r="7">
          <cell r="AI7">
            <v>10000</v>
          </cell>
        </row>
      </sheetData>
      <sheetData sheetId="1979">
        <row r="7">
          <cell r="AI7">
            <v>10000</v>
          </cell>
        </row>
      </sheetData>
      <sheetData sheetId="1980">
        <row r="7">
          <cell r="AI7">
            <v>10000</v>
          </cell>
        </row>
      </sheetData>
      <sheetData sheetId="1981">
        <row r="7">
          <cell r="AI7">
            <v>10000</v>
          </cell>
        </row>
      </sheetData>
      <sheetData sheetId="1982">
        <row r="7">
          <cell r="AI7">
            <v>10000</v>
          </cell>
        </row>
      </sheetData>
      <sheetData sheetId="1983">
        <row r="7">
          <cell r="AI7">
            <v>10000</v>
          </cell>
        </row>
      </sheetData>
      <sheetData sheetId="1984">
        <row r="7">
          <cell r="AI7">
            <v>10000</v>
          </cell>
        </row>
      </sheetData>
      <sheetData sheetId="1985">
        <row r="7">
          <cell r="AI7">
            <v>10000</v>
          </cell>
        </row>
      </sheetData>
      <sheetData sheetId="1986">
        <row r="7">
          <cell r="AI7">
            <v>10000</v>
          </cell>
        </row>
      </sheetData>
      <sheetData sheetId="1987">
        <row r="7">
          <cell r="AI7">
            <v>10000</v>
          </cell>
        </row>
      </sheetData>
      <sheetData sheetId="1988">
        <row r="7">
          <cell r="AI7">
            <v>10000</v>
          </cell>
        </row>
      </sheetData>
      <sheetData sheetId="1989">
        <row r="7">
          <cell r="AI7">
            <v>10000</v>
          </cell>
        </row>
      </sheetData>
      <sheetData sheetId="1990">
        <row r="7">
          <cell r="AI7">
            <v>10000</v>
          </cell>
        </row>
      </sheetData>
      <sheetData sheetId="1991">
        <row r="7">
          <cell r="AI7">
            <v>10000</v>
          </cell>
        </row>
      </sheetData>
      <sheetData sheetId="1992">
        <row r="7">
          <cell r="AI7">
            <v>10000</v>
          </cell>
        </row>
      </sheetData>
      <sheetData sheetId="1993">
        <row r="7">
          <cell r="AI7">
            <v>10000</v>
          </cell>
        </row>
      </sheetData>
      <sheetData sheetId="1994">
        <row r="7">
          <cell r="AI7">
            <v>10000</v>
          </cell>
        </row>
      </sheetData>
      <sheetData sheetId="1995">
        <row r="7">
          <cell r="AI7">
            <v>10000</v>
          </cell>
        </row>
      </sheetData>
      <sheetData sheetId="1996">
        <row r="7">
          <cell r="AI7">
            <v>10000</v>
          </cell>
        </row>
      </sheetData>
      <sheetData sheetId="1997">
        <row r="7">
          <cell r="AI7">
            <v>10000</v>
          </cell>
        </row>
      </sheetData>
      <sheetData sheetId="1998">
        <row r="7">
          <cell r="AI7">
            <v>10000</v>
          </cell>
        </row>
      </sheetData>
      <sheetData sheetId="1999">
        <row r="7">
          <cell r="AI7">
            <v>10000</v>
          </cell>
        </row>
      </sheetData>
      <sheetData sheetId="2000">
        <row r="7">
          <cell r="AI7">
            <v>10000</v>
          </cell>
        </row>
      </sheetData>
      <sheetData sheetId="2001">
        <row r="7">
          <cell r="AI7">
            <v>10000</v>
          </cell>
        </row>
      </sheetData>
      <sheetData sheetId="2002">
        <row r="7">
          <cell r="AI7">
            <v>10000</v>
          </cell>
        </row>
      </sheetData>
      <sheetData sheetId="2003">
        <row r="7">
          <cell r="AI7">
            <v>10000</v>
          </cell>
        </row>
      </sheetData>
      <sheetData sheetId="2004">
        <row r="7">
          <cell r="AI7">
            <v>10000</v>
          </cell>
        </row>
      </sheetData>
      <sheetData sheetId="2005">
        <row r="7">
          <cell r="AI7">
            <v>10000</v>
          </cell>
        </row>
      </sheetData>
      <sheetData sheetId="2006">
        <row r="7">
          <cell r="AI7">
            <v>10000</v>
          </cell>
        </row>
      </sheetData>
      <sheetData sheetId="2007">
        <row r="7">
          <cell r="AI7">
            <v>10000</v>
          </cell>
        </row>
      </sheetData>
      <sheetData sheetId="2008">
        <row r="7">
          <cell r="AI7">
            <v>10000</v>
          </cell>
        </row>
      </sheetData>
      <sheetData sheetId="2009">
        <row r="7">
          <cell r="AI7">
            <v>10000</v>
          </cell>
        </row>
      </sheetData>
      <sheetData sheetId="2010">
        <row r="7">
          <cell r="AI7">
            <v>10000</v>
          </cell>
        </row>
      </sheetData>
      <sheetData sheetId="2011">
        <row r="7">
          <cell r="AI7">
            <v>10000</v>
          </cell>
        </row>
      </sheetData>
      <sheetData sheetId="2012">
        <row r="7">
          <cell r="AI7">
            <v>10000</v>
          </cell>
        </row>
      </sheetData>
      <sheetData sheetId="2013">
        <row r="7">
          <cell r="AI7">
            <v>10000</v>
          </cell>
        </row>
      </sheetData>
      <sheetData sheetId="2014">
        <row r="7">
          <cell r="AI7">
            <v>10000</v>
          </cell>
        </row>
      </sheetData>
      <sheetData sheetId="2015">
        <row r="7">
          <cell r="AI7">
            <v>10000</v>
          </cell>
        </row>
      </sheetData>
      <sheetData sheetId="2016">
        <row r="7">
          <cell r="AI7">
            <v>10000</v>
          </cell>
        </row>
      </sheetData>
      <sheetData sheetId="2017">
        <row r="7">
          <cell r="AI7">
            <v>10000</v>
          </cell>
        </row>
      </sheetData>
      <sheetData sheetId="2018">
        <row r="7">
          <cell r="AI7">
            <v>10000</v>
          </cell>
        </row>
      </sheetData>
      <sheetData sheetId="2019">
        <row r="7">
          <cell r="AI7">
            <v>10000</v>
          </cell>
        </row>
      </sheetData>
      <sheetData sheetId="2020">
        <row r="7">
          <cell r="AI7">
            <v>10000</v>
          </cell>
        </row>
      </sheetData>
      <sheetData sheetId="2021">
        <row r="7">
          <cell r="AI7">
            <v>10000</v>
          </cell>
        </row>
      </sheetData>
      <sheetData sheetId="2022">
        <row r="7">
          <cell r="AI7">
            <v>10000</v>
          </cell>
        </row>
      </sheetData>
      <sheetData sheetId="2023">
        <row r="7">
          <cell r="AI7">
            <v>10000</v>
          </cell>
        </row>
      </sheetData>
      <sheetData sheetId="2024">
        <row r="7">
          <cell r="AI7">
            <v>10000</v>
          </cell>
        </row>
      </sheetData>
      <sheetData sheetId="2025">
        <row r="7">
          <cell r="AI7">
            <v>10000</v>
          </cell>
        </row>
      </sheetData>
      <sheetData sheetId="2026">
        <row r="7">
          <cell r="AI7">
            <v>10000</v>
          </cell>
        </row>
      </sheetData>
      <sheetData sheetId="2027">
        <row r="7">
          <cell r="AI7">
            <v>10000</v>
          </cell>
        </row>
      </sheetData>
      <sheetData sheetId="2028">
        <row r="7">
          <cell r="AI7">
            <v>10000</v>
          </cell>
        </row>
      </sheetData>
      <sheetData sheetId="2029">
        <row r="7">
          <cell r="AI7">
            <v>10000</v>
          </cell>
        </row>
      </sheetData>
      <sheetData sheetId="2030">
        <row r="7">
          <cell r="AI7">
            <v>10000</v>
          </cell>
        </row>
      </sheetData>
      <sheetData sheetId="2031">
        <row r="7">
          <cell r="AI7">
            <v>10000</v>
          </cell>
        </row>
      </sheetData>
      <sheetData sheetId="2032">
        <row r="7">
          <cell r="AI7">
            <v>10000</v>
          </cell>
        </row>
      </sheetData>
      <sheetData sheetId="2033">
        <row r="7">
          <cell r="AI7">
            <v>10000</v>
          </cell>
        </row>
      </sheetData>
      <sheetData sheetId="2034">
        <row r="7">
          <cell r="AI7">
            <v>10000</v>
          </cell>
        </row>
      </sheetData>
      <sheetData sheetId="2035">
        <row r="7">
          <cell r="AI7">
            <v>10000</v>
          </cell>
        </row>
      </sheetData>
      <sheetData sheetId="2036">
        <row r="7">
          <cell r="AI7">
            <v>10000</v>
          </cell>
        </row>
      </sheetData>
      <sheetData sheetId="2037">
        <row r="7">
          <cell r="AI7">
            <v>10000</v>
          </cell>
        </row>
      </sheetData>
      <sheetData sheetId="2038">
        <row r="7">
          <cell r="AI7">
            <v>10000</v>
          </cell>
        </row>
      </sheetData>
      <sheetData sheetId="2039">
        <row r="7">
          <cell r="AI7">
            <v>10000</v>
          </cell>
        </row>
      </sheetData>
      <sheetData sheetId="2040">
        <row r="7">
          <cell r="AI7">
            <v>10000</v>
          </cell>
        </row>
      </sheetData>
      <sheetData sheetId="2041">
        <row r="7">
          <cell r="AI7">
            <v>10000</v>
          </cell>
        </row>
      </sheetData>
      <sheetData sheetId="2042">
        <row r="7">
          <cell r="AI7">
            <v>10000</v>
          </cell>
        </row>
      </sheetData>
      <sheetData sheetId="2043">
        <row r="7">
          <cell r="AI7">
            <v>10000</v>
          </cell>
        </row>
      </sheetData>
      <sheetData sheetId="2044">
        <row r="7">
          <cell r="AI7">
            <v>10000</v>
          </cell>
        </row>
      </sheetData>
      <sheetData sheetId="2045">
        <row r="7">
          <cell r="AI7">
            <v>10000</v>
          </cell>
        </row>
      </sheetData>
      <sheetData sheetId="2046">
        <row r="7">
          <cell r="AI7">
            <v>10000</v>
          </cell>
        </row>
      </sheetData>
      <sheetData sheetId="2047">
        <row r="7">
          <cell r="AI7">
            <v>10000</v>
          </cell>
        </row>
      </sheetData>
      <sheetData sheetId="2048">
        <row r="7">
          <cell r="AI7">
            <v>10000</v>
          </cell>
        </row>
      </sheetData>
      <sheetData sheetId="2049">
        <row r="7">
          <cell r="AI7">
            <v>10000</v>
          </cell>
        </row>
      </sheetData>
      <sheetData sheetId="2050">
        <row r="7">
          <cell r="AI7">
            <v>10000</v>
          </cell>
        </row>
      </sheetData>
      <sheetData sheetId="2051">
        <row r="7">
          <cell r="AI7">
            <v>10000</v>
          </cell>
        </row>
      </sheetData>
      <sheetData sheetId="2052">
        <row r="7">
          <cell r="AI7">
            <v>10000</v>
          </cell>
        </row>
      </sheetData>
      <sheetData sheetId="2053">
        <row r="7">
          <cell r="AI7">
            <v>10000</v>
          </cell>
        </row>
      </sheetData>
      <sheetData sheetId="2054">
        <row r="7">
          <cell r="AI7">
            <v>10000</v>
          </cell>
        </row>
      </sheetData>
      <sheetData sheetId="2055">
        <row r="7">
          <cell r="AI7">
            <v>10000</v>
          </cell>
        </row>
      </sheetData>
      <sheetData sheetId="2056">
        <row r="7">
          <cell r="AI7">
            <v>10000</v>
          </cell>
        </row>
      </sheetData>
      <sheetData sheetId="2057">
        <row r="7">
          <cell r="AI7">
            <v>10000</v>
          </cell>
        </row>
      </sheetData>
      <sheetData sheetId="2058">
        <row r="7">
          <cell r="AI7">
            <v>10000</v>
          </cell>
        </row>
      </sheetData>
      <sheetData sheetId="2059">
        <row r="7">
          <cell r="AI7">
            <v>10000</v>
          </cell>
        </row>
      </sheetData>
      <sheetData sheetId="2060">
        <row r="7">
          <cell r="AI7">
            <v>10000</v>
          </cell>
        </row>
      </sheetData>
      <sheetData sheetId="2061">
        <row r="7">
          <cell r="AI7">
            <v>10000</v>
          </cell>
        </row>
      </sheetData>
      <sheetData sheetId="2062">
        <row r="7">
          <cell r="AI7">
            <v>10000</v>
          </cell>
        </row>
      </sheetData>
      <sheetData sheetId="2063">
        <row r="7">
          <cell r="AI7">
            <v>10000</v>
          </cell>
        </row>
      </sheetData>
      <sheetData sheetId="2064">
        <row r="7">
          <cell r="AI7">
            <v>10000</v>
          </cell>
        </row>
      </sheetData>
      <sheetData sheetId="2065">
        <row r="7">
          <cell r="AI7">
            <v>10000</v>
          </cell>
        </row>
      </sheetData>
      <sheetData sheetId="2066">
        <row r="7">
          <cell r="AI7">
            <v>10000</v>
          </cell>
        </row>
      </sheetData>
      <sheetData sheetId="2067">
        <row r="7">
          <cell r="AI7">
            <v>10000</v>
          </cell>
        </row>
      </sheetData>
      <sheetData sheetId="2068">
        <row r="7">
          <cell r="AI7">
            <v>10000</v>
          </cell>
        </row>
      </sheetData>
      <sheetData sheetId="2069">
        <row r="7">
          <cell r="AI7">
            <v>10000</v>
          </cell>
        </row>
      </sheetData>
      <sheetData sheetId="2070">
        <row r="7">
          <cell r="AI7">
            <v>10000</v>
          </cell>
        </row>
      </sheetData>
      <sheetData sheetId="2071">
        <row r="7">
          <cell r="AI7">
            <v>10000</v>
          </cell>
        </row>
      </sheetData>
      <sheetData sheetId="2072">
        <row r="7">
          <cell r="AI7">
            <v>10000</v>
          </cell>
        </row>
      </sheetData>
      <sheetData sheetId="2073">
        <row r="7">
          <cell r="AI7">
            <v>10000</v>
          </cell>
        </row>
      </sheetData>
      <sheetData sheetId="2074">
        <row r="7">
          <cell r="AI7">
            <v>10000</v>
          </cell>
        </row>
      </sheetData>
      <sheetData sheetId="2075">
        <row r="7">
          <cell r="AI7">
            <v>10000</v>
          </cell>
        </row>
      </sheetData>
      <sheetData sheetId="2076">
        <row r="7">
          <cell r="AI7">
            <v>10000</v>
          </cell>
        </row>
      </sheetData>
      <sheetData sheetId="2077">
        <row r="7">
          <cell r="AI7">
            <v>10000</v>
          </cell>
        </row>
      </sheetData>
      <sheetData sheetId="2078">
        <row r="7">
          <cell r="AI7">
            <v>10000</v>
          </cell>
        </row>
      </sheetData>
      <sheetData sheetId="2079">
        <row r="7">
          <cell r="AI7">
            <v>10000</v>
          </cell>
        </row>
      </sheetData>
      <sheetData sheetId="2080">
        <row r="7">
          <cell r="AI7">
            <v>10000</v>
          </cell>
        </row>
      </sheetData>
      <sheetData sheetId="2081">
        <row r="7">
          <cell r="AI7">
            <v>10000</v>
          </cell>
        </row>
      </sheetData>
      <sheetData sheetId="2082">
        <row r="7">
          <cell r="AI7">
            <v>10000</v>
          </cell>
        </row>
      </sheetData>
      <sheetData sheetId="2083">
        <row r="7">
          <cell r="AI7">
            <v>10000</v>
          </cell>
        </row>
      </sheetData>
      <sheetData sheetId="2084">
        <row r="7">
          <cell r="AI7">
            <v>10000</v>
          </cell>
        </row>
      </sheetData>
      <sheetData sheetId="2085">
        <row r="7">
          <cell r="AI7">
            <v>10000</v>
          </cell>
        </row>
      </sheetData>
      <sheetData sheetId="2086">
        <row r="7">
          <cell r="AI7">
            <v>10000</v>
          </cell>
        </row>
      </sheetData>
      <sheetData sheetId="2087">
        <row r="7">
          <cell r="AI7">
            <v>10000</v>
          </cell>
        </row>
      </sheetData>
      <sheetData sheetId="2088">
        <row r="7">
          <cell r="AI7">
            <v>10000</v>
          </cell>
        </row>
      </sheetData>
      <sheetData sheetId="2089">
        <row r="7">
          <cell r="AI7">
            <v>10000</v>
          </cell>
        </row>
      </sheetData>
      <sheetData sheetId="2090">
        <row r="7">
          <cell r="AI7">
            <v>10000</v>
          </cell>
        </row>
      </sheetData>
      <sheetData sheetId="2091">
        <row r="7">
          <cell r="AI7">
            <v>10000</v>
          </cell>
        </row>
      </sheetData>
      <sheetData sheetId="2092">
        <row r="7">
          <cell r="AI7">
            <v>10000</v>
          </cell>
        </row>
      </sheetData>
      <sheetData sheetId="2093">
        <row r="7">
          <cell r="AI7">
            <v>10000</v>
          </cell>
        </row>
      </sheetData>
      <sheetData sheetId="2094">
        <row r="7">
          <cell r="AI7">
            <v>10000</v>
          </cell>
        </row>
      </sheetData>
      <sheetData sheetId="2095">
        <row r="7">
          <cell r="AI7">
            <v>10000</v>
          </cell>
        </row>
      </sheetData>
      <sheetData sheetId="2096">
        <row r="7">
          <cell r="AI7">
            <v>10000</v>
          </cell>
        </row>
      </sheetData>
      <sheetData sheetId="2097">
        <row r="7">
          <cell r="AH7" t="str">
            <v>SP1</v>
          </cell>
        </row>
      </sheetData>
      <sheetData sheetId="2098">
        <row r="7">
          <cell r="AH7" t="str">
            <v>SP1</v>
          </cell>
        </row>
      </sheetData>
      <sheetData sheetId="2099">
        <row r="7">
          <cell r="AH7" t="str">
            <v>SP1</v>
          </cell>
        </row>
      </sheetData>
      <sheetData sheetId="2100">
        <row r="7">
          <cell r="AI7">
            <v>10000</v>
          </cell>
        </row>
      </sheetData>
      <sheetData sheetId="2101">
        <row r="7">
          <cell r="AI7">
            <v>10000</v>
          </cell>
        </row>
      </sheetData>
      <sheetData sheetId="2102">
        <row r="7">
          <cell r="AI7">
            <v>10000</v>
          </cell>
        </row>
      </sheetData>
      <sheetData sheetId="2103">
        <row r="7">
          <cell r="AI7">
            <v>10000</v>
          </cell>
        </row>
      </sheetData>
      <sheetData sheetId="2104">
        <row r="7">
          <cell r="AI7">
            <v>10000</v>
          </cell>
        </row>
      </sheetData>
      <sheetData sheetId="2105">
        <row r="7">
          <cell r="AI7">
            <v>10000</v>
          </cell>
        </row>
      </sheetData>
      <sheetData sheetId="2106">
        <row r="7">
          <cell r="AI7">
            <v>10000</v>
          </cell>
        </row>
      </sheetData>
      <sheetData sheetId="2107">
        <row r="7">
          <cell r="AI7">
            <v>10000</v>
          </cell>
        </row>
      </sheetData>
      <sheetData sheetId="2108">
        <row r="7">
          <cell r="AI7">
            <v>10000</v>
          </cell>
        </row>
      </sheetData>
      <sheetData sheetId="2109">
        <row r="7">
          <cell r="AH7" t="str">
            <v>SP1</v>
          </cell>
        </row>
      </sheetData>
      <sheetData sheetId="2110">
        <row r="7">
          <cell r="AH7" t="str">
            <v>SP1</v>
          </cell>
        </row>
      </sheetData>
      <sheetData sheetId="2111">
        <row r="7">
          <cell r="AH7" t="str">
            <v>SP1</v>
          </cell>
        </row>
      </sheetData>
      <sheetData sheetId="2112">
        <row r="7">
          <cell r="AI7">
            <v>10000</v>
          </cell>
        </row>
      </sheetData>
      <sheetData sheetId="2113">
        <row r="7">
          <cell r="AI7">
            <v>10000</v>
          </cell>
        </row>
      </sheetData>
      <sheetData sheetId="2114">
        <row r="7">
          <cell r="AI7">
            <v>10000</v>
          </cell>
        </row>
      </sheetData>
      <sheetData sheetId="2115">
        <row r="7">
          <cell r="AI7">
            <v>10000</v>
          </cell>
        </row>
      </sheetData>
      <sheetData sheetId="2116">
        <row r="7">
          <cell r="AI7">
            <v>10000</v>
          </cell>
        </row>
      </sheetData>
      <sheetData sheetId="2117">
        <row r="7">
          <cell r="AI7">
            <v>10000</v>
          </cell>
        </row>
      </sheetData>
      <sheetData sheetId="2118">
        <row r="7">
          <cell r="AI7">
            <v>10000</v>
          </cell>
        </row>
      </sheetData>
      <sheetData sheetId="2119">
        <row r="7">
          <cell r="AI7">
            <v>10000</v>
          </cell>
        </row>
      </sheetData>
      <sheetData sheetId="2120">
        <row r="7">
          <cell r="AI7">
            <v>10000</v>
          </cell>
        </row>
      </sheetData>
      <sheetData sheetId="2121">
        <row r="7">
          <cell r="AI7">
            <v>10000</v>
          </cell>
        </row>
      </sheetData>
      <sheetData sheetId="2122">
        <row r="7">
          <cell r="AI7">
            <v>10000</v>
          </cell>
        </row>
      </sheetData>
      <sheetData sheetId="2123">
        <row r="7">
          <cell r="AI7">
            <v>10000</v>
          </cell>
        </row>
      </sheetData>
      <sheetData sheetId="2124">
        <row r="7">
          <cell r="AI7">
            <v>10000</v>
          </cell>
        </row>
      </sheetData>
      <sheetData sheetId="2125">
        <row r="7">
          <cell r="AI7">
            <v>10000</v>
          </cell>
        </row>
      </sheetData>
      <sheetData sheetId="2126">
        <row r="7">
          <cell r="AI7">
            <v>10000</v>
          </cell>
        </row>
      </sheetData>
      <sheetData sheetId="2127">
        <row r="7">
          <cell r="AI7">
            <v>10000</v>
          </cell>
        </row>
      </sheetData>
      <sheetData sheetId="2128">
        <row r="7">
          <cell r="AI7">
            <v>10000</v>
          </cell>
        </row>
      </sheetData>
      <sheetData sheetId="2129">
        <row r="7">
          <cell r="AH7" t="str">
            <v>SP1</v>
          </cell>
        </row>
      </sheetData>
      <sheetData sheetId="2130">
        <row r="7">
          <cell r="AH7" t="str">
            <v>SP1</v>
          </cell>
        </row>
      </sheetData>
      <sheetData sheetId="2131">
        <row r="7">
          <cell r="AH7" t="str">
            <v>SP1</v>
          </cell>
        </row>
      </sheetData>
      <sheetData sheetId="2132">
        <row r="7">
          <cell r="AI7">
            <v>10000</v>
          </cell>
        </row>
      </sheetData>
      <sheetData sheetId="2133">
        <row r="7">
          <cell r="AI7">
            <v>10000</v>
          </cell>
        </row>
      </sheetData>
      <sheetData sheetId="2134">
        <row r="7">
          <cell r="AI7">
            <v>10000</v>
          </cell>
        </row>
      </sheetData>
      <sheetData sheetId="2135">
        <row r="7">
          <cell r="AI7">
            <v>10000</v>
          </cell>
        </row>
      </sheetData>
      <sheetData sheetId="2136">
        <row r="7">
          <cell r="AI7">
            <v>10000</v>
          </cell>
        </row>
      </sheetData>
      <sheetData sheetId="2137">
        <row r="7">
          <cell r="AI7">
            <v>10000</v>
          </cell>
        </row>
      </sheetData>
      <sheetData sheetId="2138">
        <row r="7">
          <cell r="AI7">
            <v>10000</v>
          </cell>
        </row>
      </sheetData>
      <sheetData sheetId="2139">
        <row r="7">
          <cell r="AI7">
            <v>10000</v>
          </cell>
        </row>
      </sheetData>
      <sheetData sheetId="2140">
        <row r="7">
          <cell r="AI7">
            <v>10000</v>
          </cell>
        </row>
      </sheetData>
      <sheetData sheetId="2141">
        <row r="7">
          <cell r="AH7" t="str">
            <v>SP1</v>
          </cell>
        </row>
      </sheetData>
      <sheetData sheetId="2142">
        <row r="7">
          <cell r="AH7" t="str">
            <v>SP1</v>
          </cell>
        </row>
      </sheetData>
      <sheetData sheetId="2143">
        <row r="7">
          <cell r="AH7" t="str">
            <v>SP1</v>
          </cell>
        </row>
      </sheetData>
      <sheetData sheetId="2144">
        <row r="7">
          <cell r="AH7" t="str">
            <v>SP1</v>
          </cell>
        </row>
      </sheetData>
      <sheetData sheetId="2145">
        <row r="7">
          <cell r="AI7">
            <v>10000</v>
          </cell>
        </row>
      </sheetData>
      <sheetData sheetId="2146">
        <row r="7">
          <cell r="AI7">
            <v>10000</v>
          </cell>
        </row>
      </sheetData>
      <sheetData sheetId="2147">
        <row r="7">
          <cell r="AI7">
            <v>10000</v>
          </cell>
        </row>
      </sheetData>
      <sheetData sheetId="2148">
        <row r="7">
          <cell r="AI7">
            <v>10000</v>
          </cell>
        </row>
      </sheetData>
      <sheetData sheetId="2149">
        <row r="7">
          <cell r="AI7">
            <v>10000</v>
          </cell>
        </row>
      </sheetData>
      <sheetData sheetId="2150">
        <row r="7">
          <cell r="AI7">
            <v>10000</v>
          </cell>
        </row>
      </sheetData>
      <sheetData sheetId="2151">
        <row r="7">
          <cell r="AI7">
            <v>10000</v>
          </cell>
        </row>
      </sheetData>
      <sheetData sheetId="2152">
        <row r="7">
          <cell r="AI7">
            <v>10000</v>
          </cell>
        </row>
      </sheetData>
      <sheetData sheetId="2153">
        <row r="7">
          <cell r="AI7">
            <v>10000</v>
          </cell>
        </row>
      </sheetData>
      <sheetData sheetId="2154">
        <row r="7">
          <cell r="AH7" t="str">
            <v>SP1</v>
          </cell>
        </row>
      </sheetData>
      <sheetData sheetId="2155">
        <row r="7">
          <cell r="AH7" t="str">
            <v>SP1</v>
          </cell>
        </row>
      </sheetData>
      <sheetData sheetId="2156">
        <row r="7">
          <cell r="AH7" t="str">
            <v>SP1</v>
          </cell>
        </row>
      </sheetData>
      <sheetData sheetId="2157">
        <row r="7">
          <cell r="AI7">
            <v>10000</v>
          </cell>
        </row>
      </sheetData>
      <sheetData sheetId="2158">
        <row r="7">
          <cell r="AI7">
            <v>10000</v>
          </cell>
        </row>
      </sheetData>
      <sheetData sheetId="2159">
        <row r="7">
          <cell r="AI7">
            <v>10000</v>
          </cell>
        </row>
      </sheetData>
      <sheetData sheetId="2160">
        <row r="7">
          <cell r="AI7">
            <v>10000</v>
          </cell>
        </row>
      </sheetData>
      <sheetData sheetId="2161">
        <row r="7">
          <cell r="AI7">
            <v>10000</v>
          </cell>
        </row>
      </sheetData>
      <sheetData sheetId="2162">
        <row r="7">
          <cell r="AI7">
            <v>10000</v>
          </cell>
        </row>
      </sheetData>
      <sheetData sheetId="2163">
        <row r="7">
          <cell r="AI7">
            <v>10000</v>
          </cell>
        </row>
      </sheetData>
      <sheetData sheetId="2164">
        <row r="7">
          <cell r="AI7">
            <v>10000</v>
          </cell>
        </row>
      </sheetData>
      <sheetData sheetId="2165">
        <row r="7">
          <cell r="AI7">
            <v>10000</v>
          </cell>
        </row>
      </sheetData>
      <sheetData sheetId="2166">
        <row r="7">
          <cell r="AI7">
            <v>10000</v>
          </cell>
        </row>
      </sheetData>
      <sheetData sheetId="2167">
        <row r="7">
          <cell r="AI7">
            <v>10000</v>
          </cell>
        </row>
      </sheetData>
      <sheetData sheetId="2168">
        <row r="7">
          <cell r="AI7">
            <v>10000</v>
          </cell>
        </row>
      </sheetData>
      <sheetData sheetId="2169">
        <row r="7">
          <cell r="AI7">
            <v>10000</v>
          </cell>
        </row>
      </sheetData>
      <sheetData sheetId="2170">
        <row r="7">
          <cell r="AI7">
            <v>10000</v>
          </cell>
        </row>
      </sheetData>
      <sheetData sheetId="2171">
        <row r="7">
          <cell r="AI7">
            <v>10000</v>
          </cell>
        </row>
      </sheetData>
      <sheetData sheetId="2172">
        <row r="7">
          <cell r="AI7">
            <v>10000</v>
          </cell>
        </row>
      </sheetData>
      <sheetData sheetId="2173">
        <row r="7">
          <cell r="AI7">
            <v>10000</v>
          </cell>
        </row>
      </sheetData>
      <sheetData sheetId="2174">
        <row r="7">
          <cell r="AH7" t="str">
            <v>SP1</v>
          </cell>
        </row>
      </sheetData>
      <sheetData sheetId="2175">
        <row r="7">
          <cell r="AH7" t="str">
            <v>SP1</v>
          </cell>
        </row>
      </sheetData>
      <sheetData sheetId="2176">
        <row r="7">
          <cell r="AH7" t="str">
            <v>SP1</v>
          </cell>
        </row>
      </sheetData>
      <sheetData sheetId="2177">
        <row r="7">
          <cell r="AI7">
            <v>10000</v>
          </cell>
        </row>
      </sheetData>
      <sheetData sheetId="2178">
        <row r="7">
          <cell r="AI7">
            <v>10000</v>
          </cell>
        </row>
      </sheetData>
      <sheetData sheetId="2179">
        <row r="7">
          <cell r="AI7">
            <v>10000</v>
          </cell>
        </row>
      </sheetData>
      <sheetData sheetId="2180">
        <row r="7">
          <cell r="AI7">
            <v>10000</v>
          </cell>
        </row>
      </sheetData>
      <sheetData sheetId="2181">
        <row r="7">
          <cell r="AI7">
            <v>10000</v>
          </cell>
        </row>
      </sheetData>
      <sheetData sheetId="2182">
        <row r="7">
          <cell r="AI7">
            <v>10000</v>
          </cell>
        </row>
      </sheetData>
      <sheetData sheetId="2183">
        <row r="7">
          <cell r="AI7">
            <v>10000</v>
          </cell>
        </row>
      </sheetData>
      <sheetData sheetId="2184">
        <row r="7">
          <cell r="AI7">
            <v>10000</v>
          </cell>
        </row>
      </sheetData>
      <sheetData sheetId="2185">
        <row r="7">
          <cell r="AI7">
            <v>10000</v>
          </cell>
        </row>
      </sheetData>
      <sheetData sheetId="2186">
        <row r="7">
          <cell r="AH7" t="str">
            <v>SP1</v>
          </cell>
        </row>
      </sheetData>
      <sheetData sheetId="2187">
        <row r="7">
          <cell r="AH7" t="str">
            <v>SP1</v>
          </cell>
        </row>
      </sheetData>
      <sheetData sheetId="2188">
        <row r="7">
          <cell r="AH7" t="str">
            <v>SP1</v>
          </cell>
        </row>
      </sheetData>
      <sheetData sheetId="2189">
        <row r="7">
          <cell r="AI7">
            <v>10000</v>
          </cell>
        </row>
      </sheetData>
      <sheetData sheetId="2190">
        <row r="7">
          <cell r="AI7">
            <v>10000</v>
          </cell>
        </row>
      </sheetData>
      <sheetData sheetId="2191">
        <row r="7">
          <cell r="AI7">
            <v>10000</v>
          </cell>
        </row>
      </sheetData>
      <sheetData sheetId="2192">
        <row r="7">
          <cell r="AI7">
            <v>10000</v>
          </cell>
        </row>
      </sheetData>
      <sheetData sheetId="2193">
        <row r="7">
          <cell r="AI7">
            <v>10000</v>
          </cell>
        </row>
      </sheetData>
      <sheetData sheetId="2194" refreshError="1"/>
      <sheetData sheetId="2195">
        <row r="7">
          <cell r="AI7">
            <v>10000</v>
          </cell>
        </row>
      </sheetData>
      <sheetData sheetId="2196">
        <row r="7">
          <cell r="AI7">
            <v>10000</v>
          </cell>
        </row>
      </sheetData>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ow r="7">
          <cell r="AI7">
            <v>10000</v>
          </cell>
        </row>
      </sheetData>
      <sheetData sheetId="2221" refreshError="1"/>
      <sheetData sheetId="2222" refreshError="1"/>
      <sheetData sheetId="2223" refreshError="1"/>
      <sheetData sheetId="2224" refreshError="1"/>
      <sheetData sheetId="2225">
        <row r="7">
          <cell r="AI7">
            <v>10000</v>
          </cell>
        </row>
      </sheetData>
      <sheetData sheetId="2226" refreshError="1"/>
      <sheetData sheetId="2227" refreshError="1"/>
      <sheetData sheetId="2228" refreshError="1"/>
      <sheetData sheetId="2229" refreshError="1"/>
      <sheetData sheetId="2230" refreshError="1"/>
      <sheetData sheetId="2231">
        <row r="7">
          <cell r="AI7">
            <v>10000</v>
          </cell>
        </row>
      </sheetData>
      <sheetData sheetId="2232">
        <row r="7">
          <cell r="AI7">
            <v>10000</v>
          </cell>
        </row>
      </sheetData>
      <sheetData sheetId="2233">
        <row r="7">
          <cell r="AI7">
            <v>10000</v>
          </cell>
        </row>
      </sheetData>
      <sheetData sheetId="2234">
        <row r="7">
          <cell r="AI7">
            <v>10000</v>
          </cell>
        </row>
      </sheetData>
      <sheetData sheetId="2235">
        <row r="7">
          <cell r="AI7">
            <v>10000</v>
          </cell>
        </row>
      </sheetData>
      <sheetData sheetId="2236">
        <row r="7">
          <cell r="AI7">
            <v>10000</v>
          </cell>
        </row>
      </sheetData>
      <sheetData sheetId="2237">
        <row r="7">
          <cell r="AI7">
            <v>10000</v>
          </cell>
        </row>
      </sheetData>
      <sheetData sheetId="2238">
        <row r="7">
          <cell r="AI7">
            <v>10000</v>
          </cell>
        </row>
      </sheetData>
      <sheetData sheetId="2239">
        <row r="7">
          <cell r="AI7">
            <v>10000</v>
          </cell>
        </row>
      </sheetData>
      <sheetData sheetId="2240">
        <row r="7">
          <cell r="AI7">
            <v>10000</v>
          </cell>
        </row>
      </sheetData>
      <sheetData sheetId="2241">
        <row r="7">
          <cell r="AI7">
            <v>10000</v>
          </cell>
        </row>
      </sheetData>
      <sheetData sheetId="2242">
        <row r="7">
          <cell r="AI7">
            <v>10000</v>
          </cell>
        </row>
      </sheetData>
      <sheetData sheetId="2243">
        <row r="7">
          <cell r="AI7">
            <v>10000</v>
          </cell>
        </row>
      </sheetData>
      <sheetData sheetId="2244">
        <row r="7">
          <cell r="AI7">
            <v>10000</v>
          </cell>
        </row>
      </sheetData>
      <sheetData sheetId="2245">
        <row r="7">
          <cell r="AI7">
            <v>10000</v>
          </cell>
        </row>
      </sheetData>
      <sheetData sheetId="2246">
        <row r="7">
          <cell r="AI7">
            <v>10000</v>
          </cell>
        </row>
      </sheetData>
      <sheetData sheetId="2247">
        <row r="7">
          <cell r="AI7">
            <v>10000</v>
          </cell>
        </row>
      </sheetData>
      <sheetData sheetId="2248">
        <row r="7">
          <cell r="AI7">
            <v>10000</v>
          </cell>
        </row>
      </sheetData>
      <sheetData sheetId="2249">
        <row r="7">
          <cell r="AI7">
            <v>10000</v>
          </cell>
        </row>
      </sheetData>
      <sheetData sheetId="2250">
        <row r="7">
          <cell r="AI7">
            <v>10000</v>
          </cell>
        </row>
      </sheetData>
      <sheetData sheetId="2251">
        <row r="7">
          <cell r="AI7">
            <v>10000</v>
          </cell>
        </row>
      </sheetData>
      <sheetData sheetId="2252">
        <row r="7">
          <cell r="AI7">
            <v>10000</v>
          </cell>
        </row>
      </sheetData>
      <sheetData sheetId="2253">
        <row r="7">
          <cell r="AI7">
            <v>10000</v>
          </cell>
        </row>
      </sheetData>
      <sheetData sheetId="2254">
        <row r="7">
          <cell r="AI7">
            <v>10000</v>
          </cell>
        </row>
      </sheetData>
      <sheetData sheetId="2255">
        <row r="7">
          <cell r="AI7">
            <v>10000</v>
          </cell>
        </row>
      </sheetData>
      <sheetData sheetId="2256">
        <row r="7">
          <cell r="AI7">
            <v>10000</v>
          </cell>
        </row>
      </sheetData>
      <sheetData sheetId="2257">
        <row r="7">
          <cell r="AI7">
            <v>10000</v>
          </cell>
        </row>
      </sheetData>
      <sheetData sheetId="2258">
        <row r="7">
          <cell r="AI7">
            <v>10000</v>
          </cell>
        </row>
      </sheetData>
      <sheetData sheetId="2259">
        <row r="7">
          <cell r="AI7">
            <v>10000</v>
          </cell>
        </row>
      </sheetData>
      <sheetData sheetId="2260">
        <row r="7">
          <cell r="AI7">
            <v>10000</v>
          </cell>
        </row>
      </sheetData>
      <sheetData sheetId="2261">
        <row r="7">
          <cell r="AI7">
            <v>10000</v>
          </cell>
        </row>
      </sheetData>
      <sheetData sheetId="2262">
        <row r="7">
          <cell r="AI7">
            <v>10000</v>
          </cell>
        </row>
      </sheetData>
      <sheetData sheetId="2263">
        <row r="7">
          <cell r="AI7">
            <v>10000</v>
          </cell>
        </row>
      </sheetData>
      <sheetData sheetId="2264">
        <row r="7">
          <cell r="AI7">
            <v>10000</v>
          </cell>
        </row>
      </sheetData>
      <sheetData sheetId="2265">
        <row r="7">
          <cell r="AI7">
            <v>10000</v>
          </cell>
        </row>
      </sheetData>
      <sheetData sheetId="2266">
        <row r="7">
          <cell r="AI7">
            <v>10000</v>
          </cell>
        </row>
      </sheetData>
      <sheetData sheetId="2267">
        <row r="7">
          <cell r="AI7">
            <v>10000</v>
          </cell>
        </row>
      </sheetData>
      <sheetData sheetId="2268">
        <row r="7">
          <cell r="AI7">
            <v>10000</v>
          </cell>
        </row>
      </sheetData>
      <sheetData sheetId="2269">
        <row r="7">
          <cell r="AI7">
            <v>10000</v>
          </cell>
        </row>
      </sheetData>
      <sheetData sheetId="2270">
        <row r="7">
          <cell r="AI7">
            <v>10000</v>
          </cell>
        </row>
      </sheetData>
      <sheetData sheetId="2271">
        <row r="7">
          <cell r="AI7">
            <v>10000</v>
          </cell>
        </row>
      </sheetData>
      <sheetData sheetId="2272">
        <row r="7">
          <cell r="AI7">
            <v>10000</v>
          </cell>
        </row>
      </sheetData>
      <sheetData sheetId="2273">
        <row r="7">
          <cell r="AI7">
            <v>10000</v>
          </cell>
        </row>
      </sheetData>
      <sheetData sheetId="2274">
        <row r="7">
          <cell r="AI7">
            <v>10000</v>
          </cell>
        </row>
      </sheetData>
      <sheetData sheetId="2275">
        <row r="7">
          <cell r="AI7">
            <v>10000</v>
          </cell>
        </row>
      </sheetData>
      <sheetData sheetId="2276">
        <row r="7">
          <cell r="AI7">
            <v>10000</v>
          </cell>
        </row>
      </sheetData>
      <sheetData sheetId="2277">
        <row r="7">
          <cell r="AI7">
            <v>10000</v>
          </cell>
        </row>
      </sheetData>
      <sheetData sheetId="2278">
        <row r="7">
          <cell r="AI7">
            <v>10000</v>
          </cell>
        </row>
      </sheetData>
      <sheetData sheetId="2279">
        <row r="7">
          <cell r="AI7">
            <v>10000</v>
          </cell>
        </row>
      </sheetData>
      <sheetData sheetId="2280">
        <row r="7">
          <cell r="AI7">
            <v>10000</v>
          </cell>
        </row>
      </sheetData>
      <sheetData sheetId="2281">
        <row r="7">
          <cell r="AI7">
            <v>10000</v>
          </cell>
        </row>
      </sheetData>
      <sheetData sheetId="2282">
        <row r="7">
          <cell r="AI7">
            <v>10000</v>
          </cell>
        </row>
      </sheetData>
      <sheetData sheetId="2283">
        <row r="7">
          <cell r="AI7">
            <v>10000</v>
          </cell>
        </row>
      </sheetData>
      <sheetData sheetId="2284">
        <row r="7">
          <cell r="AI7">
            <v>10000</v>
          </cell>
        </row>
      </sheetData>
      <sheetData sheetId="2285">
        <row r="7">
          <cell r="AI7">
            <v>10000</v>
          </cell>
        </row>
      </sheetData>
      <sheetData sheetId="2286">
        <row r="7">
          <cell r="AI7">
            <v>10000</v>
          </cell>
        </row>
      </sheetData>
      <sheetData sheetId="2287">
        <row r="7">
          <cell r="AI7">
            <v>10000</v>
          </cell>
        </row>
      </sheetData>
      <sheetData sheetId="2288">
        <row r="7">
          <cell r="AI7">
            <v>10000</v>
          </cell>
        </row>
      </sheetData>
      <sheetData sheetId="2289">
        <row r="7">
          <cell r="AI7">
            <v>10000</v>
          </cell>
        </row>
      </sheetData>
      <sheetData sheetId="2290">
        <row r="7">
          <cell r="AI7">
            <v>10000</v>
          </cell>
        </row>
      </sheetData>
      <sheetData sheetId="2291">
        <row r="7">
          <cell r="AI7">
            <v>10000</v>
          </cell>
        </row>
      </sheetData>
      <sheetData sheetId="2292">
        <row r="7">
          <cell r="AI7">
            <v>10000</v>
          </cell>
        </row>
      </sheetData>
      <sheetData sheetId="2293">
        <row r="7">
          <cell r="AI7">
            <v>10000</v>
          </cell>
        </row>
      </sheetData>
      <sheetData sheetId="2294">
        <row r="7">
          <cell r="AI7">
            <v>10000</v>
          </cell>
        </row>
      </sheetData>
      <sheetData sheetId="2295">
        <row r="7">
          <cell r="AI7">
            <v>10000</v>
          </cell>
        </row>
      </sheetData>
      <sheetData sheetId="2296">
        <row r="7">
          <cell r="AI7">
            <v>10000</v>
          </cell>
        </row>
      </sheetData>
      <sheetData sheetId="2297">
        <row r="7">
          <cell r="AI7">
            <v>10000</v>
          </cell>
        </row>
      </sheetData>
      <sheetData sheetId="2298">
        <row r="7">
          <cell r="AI7">
            <v>10000</v>
          </cell>
        </row>
      </sheetData>
      <sheetData sheetId="2299">
        <row r="7">
          <cell r="AI7">
            <v>10000</v>
          </cell>
        </row>
      </sheetData>
      <sheetData sheetId="2300">
        <row r="7">
          <cell r="AI7">
            <v>10000</v>
          </cell>
        </row>
      </sheetData>
      <sheetData sheetId="2301">
        <row r="7">
          <cell r="AI7">
            <v>10000</v>
          </cell>
        </row>
      </sheetData>
      <sheetData sheetId="2302">
        <row r="7">
          <cell r="AI7">
            <v>10000</v>
          </cell>
        </row>
      </sheetData>
      <sheetData sheetId="2303">
        <row r="7">
          <cell r="AI7">
            <v>10000</v>
          </cell>
        </row>
      </sheetData>
      <sheetData sheetId="2304">
        <row r="7">
          <cell r="AI7">
            <v>10000</v>
          </cell>
        </row>
      </sheetData>
      <sheetData sheetId="2305">
        <row r="7">
          <cell r="AI7">
            <v>10000</v>
          </cell>
        </row>
      </sheetData>
      <sheetData sheetId="2306">
        <row r="7">
          <cell r="AI7">
            <v>10000</v>
          </cell>
        </row>
      </sheetData>
      <sheetData sheetId="2307">
        <row r="7">
          <cell r="AI7">
            <v>10000</v>
          </cell>
        </row>
      </sheetData>
      <sheetData sheetId="2308">
        <row r="7">
          <cell r="AI7">
            <v>10000</v>
          </cell>
        </row>
      </sheetData>
      <sheetData sheetId="2309">
        <row r="7">
          <cell r="AI7">
            <v>10000</v>
          </cell>
        </row>
      </sheetData>
      <sheetData sheetId="2310">
        <row r="7">
          <cell r="AI7">
            <v>10000</v>
          </cell>
        </row>
      </sheetData>
      <sheetData sheetId="2311">
        <row r="7">
          <cell r="AI7">
            <v>10000</v>
          </cell>
        </row>
      </sheetData>
      <sheetData sheetId="2312">
        <row r="7">
          <cell r="AI7">
            <v>10000</v>
          </cell>
        </row>
      </sheetData>
      <sheetData sheetId="2313">
        <row r="7">
          <cell r="AI7">
            <v>10000</v>
          </cell>
        </row>
      </sheetData>
      <sheetData sheetId="2314">
        <row r="7">
          <cell r="AI7">
            <v>10000</v>
          </cell>
        </row>
      </sheetData>
      <sheetData sheetId="2315">
        <row r="7">
          <cell r="AI7">
            <v>10000</v>
          </cell>
        </row>
      </sheetData>
      <sheetData sheetId="2316">
        <row r="7">
          <cell r="AI7">
            <v>10000</v>
          </cell>
        </row>
      </sheetData>
      <sheetData sheetId="2317">
        <row r="7">
          <cell r="AI7">
            <v>10000</v>
          </cell>
        </row>
      </sheetData>
      <sheetData sheetId="2318">
        <row r="7">
          <cell r="AI7">
            <v>10000</v>
          </cell>
        </row>
      </sheetData>
      <sheetData sheetId="2319">
        <row r="7">
          <cell r="AI7">
            <v>10000</v>
          </cell>
        </row>
      </sheetData>
      <sheetData sheetId="2320">
        <row r="7">
          <cell r="AI7">
            <v>10000</v>
          </cell>
        </row>
      </sheetData>
      <sheetData sheetId="2321">
        <row r="7">
          <cell r="AI7">
            <v>10000</v>
          </cell>
        </row>
      </sheetData>
      <sheetData sheetId="2322">
        <row r="7">
          <cell r="AI7">
            <v>10000</v>
          </cell>
        </row>
      </sheetData>
      <sheetData sheetId="2323">
        <row r="7">
          <cell r="AI7">
            <v>10000</v>
          </cell>
        </row>
      </sheetData>
      <sheetData sheetId="2324">
        <row r="7">
          <cell r="AI7">
            <v>10000</v>
          </cell>
        </row>
      </sheetData>
      <sheetData sheetId="2325">
        <row r="7">
          <cell r="AI7">
            <v>10000</v>
          </cell>
        </row>
      </sheetData>
      <sheetData sheetId="2326">
        <row r="7">
          <cell r="AI7">
            <v>10000</v>
          </cell>
        </row>
      </sheetData>
      <sheetData sheetId="2327">
        <row r="7">
          <cell r="AI7">
            <v>10000</v>
          </cell>
        </row>
      </sheetData>
      <sheetData sheetId="2328">
        <row r="7">
          <cell r="AI7">
            <v>10000</v>
          </cell>
        </row>
      </sheetData>
      <sheetData sheetId="2329">
        <row r="7">
          <cell r="AI7">
            <v>10000</v>
          </cell>
        </row>
      </sheetData>
      <sheetData sheetId="2330">
        <row r="7">
          <cell r="AI7">
            <v>10000</v>
          </cell>
        </row>
      </sheetData>
      <sheetData sheetId="2331">
        <row r="7">
          <cell r="AI7">
            <v>10000</v>
          </cell>
        </row>
      </sheetData>
      <sheetData sheetId="2332">
        <row r="7">
          <cell r="AI7">
            <v>10000</v>
          </cell>
        </row>
      </sheetData>
      <sheetData sheetId="2333">
        <row r="7">
          <cell r="AI7">
            <v>10000</v>
          </cell>
        </row>
      </sheetData>
      <sheetData sheetId="2334">
        <row r="7">
          <cell r="AI7">
            <v>10000</v>
          </cell>
        </row>
      </sheetData>
      <sheetData sheetId="2335">
        <row r="7">
          <cell r="AI7">
            <v>10000</v>
          </cell>
        </row>
      </sheetData>
      <sheetData sheetId="2336">
        <row r="7">
          <cell r="AI7">
            <v>10000</v>
          </cell>
        </row>
      </sheetData>
      <sheetData sheetId="2337">
        <row r="7">
          <cell r="AI7">
            <v>10000</v>
          </cell>
        </row>
      </sheetData>
      <sheetData sheetId="2338">
        <row r="7">
          <cell r="AI7">
            <v>10000</v>
          </cell>
        </row>
      </sheetData>
      <sheetData sheetId="2339">
        <row r="7">
          <cell r="AI7">
            <v>10000</v>
          </cell>
        </row>
      </sheetData>
      <sheetData sheetId="2340">
        <row r="7">
          <cell r="AI7">
            <v>10000</v>
          </cell>
        </row>
      </sheetData>
      <sheetData sheetId="2341">
        <row r="7">
          <cell r="AI7">
            <v>10000</v>
          </cell>
        </row>
      </sheetData>
      <sheetData sheetId="2342">
        <row r="7">
          <cell r="AI7">
            <v>10000</v>
          </cell>
        </row>
      </sheetData>
      <sheetData sheetId="2343">
        <row r="7">
          <cell r="AI7">
            <v>10000</v>
          </cell>
        </row>
      </sheetData>
      <sheetData sheetId="2344">
        <row r="7">
          <cell r="AI7">
            <v>10000</v>
          </cell>
        </row>
      </sheetData>
      <sheetData sheetId="2345">
        <row r="7">
          <cell r="AI7">
            <v>10000</v>
          </cell>
        </row>
      </sheetData>
      <sheetData sheetId="2346">
        <row r="7">
          <cell r="AI7">
            <v>10000</v>
          </cell>
        </row>
      </sheetData>
      <sheetData sheetId="2347">
        <row r="7">
          <cell r="AI7">
            <v>10000</v>
          </cell>
        </row>
      </sheetData>
      <sheetData sheetId="2348">
        <row r="7">
          <cell r="AI7">
            <v>10000</v>
          </cell>
        </row>
      </sheetData>
      <sheetData sheetId="2349">
        <row r="7">
          <cell r="AI7">
            <v>10000</v>
          </cell>
        </row>
      </sheetData>
      <sheetData sheetId="2350">
        <row r="7">
          <cell r="AI7">
            <v>10000</v>
          </cell>
        </row>
      </sheetData>
      <sheetData sheetId="2351">
        <row r="7">
          <cell r="AI7">
            <v>10000</v>
          </cell>
        </row>
      </sheetData>
      <sheetData sheetId="2352">
        <row r="7">
          <cell r="AI7">
            <v>10000</v>
          </cell>
        </row>
      </sheetData>
      <sheetData sheetId="2353">
        <row r="7">
          <cell r="AI7">
            <v>10000</v>
          </cell>
        </row>
      </sheetData>
      <sheetData sheetId="2354">
        <row r="7">
          <cell r="AI7">
            <v>10000</v>
          </cell>
        </row>
      </sheetData>
      <sheetData sheetId="2355">
        <row r="7">
          <cell r="AI7">
            <v>10000</v>
          </cell>
        </row>
      </sheetData>
      <sheetData sheetId="2356">
        <row r="7">
          <cell r="AI7">
            <v>10000</v>
          </cell>
        </row>
      </sheetData>
      <sheetData sheetId="2357">
        <row r="7">
          <cell r="AI7">
            <v>10000</v>
          </cell>
        </row>
      </sheetData>
      <sheetData sheetId="2358">
        <row r="7">
          <cell r="AI7">
            <v>10000</v>
          </cell>
        </row>
      </sheetData>
      <sheetData sheetId="2359">
        <row r="7">
          <cell r="AI7">
            <v>10000</v>
          </cell>
        </row>
      </sheetData>
      <sheetData sheetId="2360">
        <row r="7">
          <cell r="AI7">
            <v>10000</v>
          </cell>
        </row>
      </sheetData>
      <sheetData sheetId="2361">
        <row r="7">
          <cell r="AI7">
            <v>10000</v>
          </cell>
        </row>
      </sheetData>
      <sheetData sheetId="2362">
        <row r="7">
          <cell r="AI7">
            <v>10000</v>
          </cell>
        </row>
      </sheetData>
      <sheetData sheetId="2363">
        <row r="7">
          <cell r="AI7">
            <v>10000</v>
          </cell>
        </row>
      </sheetData>
      <sheetData sheetId="2364">
        <row r="7">
          <cell r="AI7">
            <v>10000</v>
          </cell>
        </row>
      </sheetData>
      <sheetData sheetId="2365">
        <row r="7">
          <cell r="AI7">
            <v>10000</v>
          </cell>
        </row>
      </sheetData>
      <sheetData sheetId="2366">
        <row r="7">
          <cell r="AI7">
            <v>10000</v>
          </cell>
        </row>
      </sheetData>
      <sheetData sheetId="2367">
        <row r="7">
          <cell r="AI7">
            <v>10000</v>
          </cell>
        </row>
      </sheetData>
      <sheetData sheetId="2368">
        <row r="7">
          <cell r="AI7">
            <v>10000</v>
          </cell>
        </row>
      </sheetData>
      <sheetData sheetId="2369">
        <row r="7">
          <cell r="AI7">
            <v>10000</v>
          </cell>
        </row>
      </sheetData>
      <sheetData sheetId="2370">
        <row r="7">
          <cell r="AI7">
            <v>10000</v>
          </cell>
        </row>
      </sheetData>
      <sheetData sheetId="2371">
        <row r="7">
          <cell r="AI7">
            <v>10000</v>
          </cell>
        </row>
      </sheetData>
      <sheetData sheetId="2372">
        <row r="7">
          <cell r="AI7">
            <v>10000</v>
          </cell>
        </row>
      </sheetData>
      <sheetData sheetId="2373">
        <row r="7">
          <cell r="AI7">
            <v>10000</v>
          </cell>
        </row>
      </sheetData>
      <sheetData sheetId="2374">
        <row r="7">
          <cell r="AI7">
            <v>10000</v>
          </cell>
        </row>
      </sheetData>
      <sheetData sheetId="2375">
        <row r="7">
          <cell r="AI7">
            <v>10000</v>
          </cell>
        </row>
      </sheetData>
      <sheetData sheetId="2376">
        <row r="7">
          <cell r="AI7">
            <v>10000</v>
          </cell>
        </row>
      </sheetData>
      <sheetData sheetId="2377">
        <row r="7">
          <cell r="AI7">
            <v>10000</v>
          </cell>
        </row>
      </sheetData>
      <sheetData sheetId="2378">
        <row r="7">
          <cell r="AI7">
            <v>10000</v>
          </cell>
        </row>
      </sheetData>
      <sheetData sheetId="2379">
        <row r="7">
          <cell r="AI7">
            <v>10000</v>
          </cell>
        </row>
      </sheetData>
      <sheetData sheetId="2380">
        <row r="7">
          <cell r="AI7">
            <v>10000</v>
          </cell>
        </row>
      </sheetData>
      <sheetData sheetId="2381">
        <row r="7">
          <cell r="AI7">
            <v>10000</v>
          </cell>
        </row>
      </sheetData>
      <sheetData sheetId="2382">
        <row r="7">
          <cell r="AI7">
            <v>10000</v>
          </cell>
        </row>
      </sheetData>
      <sheetData sheetId="2383">
        <row r="7">
          <cell r="AI7">
            <v>10000</v>
          </cell>
        </row>
      </sheetData>
      <sheetData sheetId="2384">
        <row r="7">
          <cell r="AI7">
            <v>10000</v>
          </cell>
        </row>
      </sheetData>
      <sheetData sheetId="2385">
        <row r="7">
          <cell r="AI7">
            <v>10000</v>
          </cell>
        </row>
      </sheetData>
      <sheetData sheetId="2386">
        <row r="7">
          <cell r="AI7">
            <v>10000</v>
          </cell>
        </row>
      </sheetData>
      <sheetData sheetId="2387">
        <row r="7">
          <cell r="AI7">
            <v>10000</v>
          </cell>
        </row>
      </sheetData>
      <sheetData sheetId="2388">
        <row r="7">
          <cell r="AI7">
            <v>10000</v>
          </cell>
        </row>
      </sheetData>
      <sheetData sheetId="2389">
        <row r="7">
          <cell r="AI7">
            <v>10000</v>
          </cell>
        </row>
      </sheetData>
      <sheetData sheetId="2390">
        <row r="7">
          <cell r="AI7">
            <v>10000</v>
          </cell>
        </row>
      </sheetData>
      <sheetData sheetId="2391">
        <row r="7">
          <cell r="AI7">
            <v>10000</v>
          </cell>
        </row>
      </sheetData>
      <sheetData sheetId="2392">
        <row r="7">
          <cell r="AI7">
            <v>10000</v>
          </cell>
        </row>
      </sheetData>
      <sheetData sheetId="2393">
        <row r="7">
          <cell r="AI7">
            <v>10000</v>
          </cell>
        </row>
      </sheetData>
      <sheetData sheetId="2394">
        <row r="7">
          <cell r="AI7">
            <v>10000</v>
          </cell>
        </row>
      </sheetData>
      <sheetData sheetId="2395">
        <row r="7">
          <cell r="AI7">
            <v>10000</v>
          </cell>
        </row>
      </sheetData>
      <sheetData sheetId="2396">
        <row r="7">
          <cell r="AI7">
            <v>10000</v>
          </cell>
        </row>
      </sheetData>
      <sheetData sheetId="2397">
        <row r="7">
          <cell r="AI7">
            <v>10000</v>
          </cell>
        </row>
      </sheetData>
      <sheetData sheetId="2398">
        <row r="7">
          <cell r="AI7">
            <v>10000</v>
          </cell>
        </row>
      </sheetData>
      <sheetData sheetId="2399">
        <row r="7">
          <cell r="AI7">
            <v>10000</v>
          </cell>
        </row>
      </sheetData>
      <sheetData sheetId="2400">
        <row r="7">
          <cell r="AI7">
            <v>10000</v>
          </cell>
        </row>
      </sheetData>
      <sheetData sheetId="2401">
        <row r="7">
          <cell r="AI7">
            <v>10000</v>
          </cell>
        </row>
      </sheetData>
      <sheetData sheetId="2402">
        <row r="7">
          <cell r="AI7">
            <v>10000</v>
          </cell>
        </row>
      </sheetData>
      <sheetData sheetId="2403">
        <row r="7">
          <cell r="AI7">
            <v>10000</v>
          </cell>
        </row>
      </sheetData>
      <sheetData sheetId="2404">
        <row r="7">
          <cell r="AI7">
            <v>10000</v>
          </cell>
        </row>
      </sheetData>
      <sheetData sheetId="2405">
        <row r="7">
          <cell r="AI7">
            <v>10000</v>
          </cell>
        </row>
      </sheetData>
      <sheetData sheetId="2406">
        <row r="7">
          <cell r="AI7">
            <v>10000</v>
          </cell>
        </row>
      </sheetData>
      <sheetData sheetId="2407">
        <row r="7">
          <cell r="AI7">
            <v>10000</v>
          </cell>
        </row>
      </sheetData>
      <sheetData sheetId="2408">
        <row r="7">
          <cell r="AI7">
            <v>10000</v>
          </cell>
        </row>
      </sheetData>
      <sheetData sheetId="2409">
        <row r="7">
          <cell r="AI7">
            <v>10000</v>
          </cell>
        </row>
      </sheetData>
      <sheetData sheetId="2410">
        <row r="7">
          <cell r="AI7">
            <v>10000</v>
          </cell>
        </row>
      </sheetData>
      <sheetData sheetId="2411">
        <row r="7">
          <cell r="AI7">
            <v>10000</v>
          </cell>
        </row>
      </sheetData>
      <sheetData sheetId="2412">
        <row r="7">
          <cell r="AI7">
            <v>10000</v>
          </cell>
        </row>
      </sheetData>
      <sheetData sheetId="2413">
        <row r="7">
          <cell r="AI7">
            <v>10000</v>
          </cell>
        </row>
      </sheetData>
      <sheetData sheetId="2414">
        <row r="7">
          <cell r="AI7">
            <v>10000</v>
          </cell>
        </row>
      </sheetData>
      <sheetData sheetId="2415">
        <row r="7">
          <cell r="AI7">
            <v>10000</v>
          </cell>
        </row>
      </sheetData>
      <sheetData sheetId="2416">
        <row r="7">
          <cell r="AI7">
            <v>10000</v>
          </cell>
        </row>
      </sheetData>
      <sheetData sheetId="2417">
        <row r="7">
          <cell r="AI7">
            <v>10000</v>
          </cell>
        </row>
      </sheetData>
      <sheetData sheetId="2418">
        <row r="7">
          <cell r="AI7">
            <v>10000</v>
          </cell>
        </row>
      </sheetData>
      <sheetData sheetId="2419">
        <row r="7">
          <cell r="AI7">
            <v>10000</v>
          </cell>
        </row>
      </sheetData>
      <sheetData sheetId="2420">
        <row r="7">
          <cell r="AI7">
            <v>10000</v>
          </cell>
        </row>
      </sheetData>
      <sheetData sheetId="2421">
        <row r="7">
          <cell r="AI7">
            <v>10000</v>
          </cell>
        </row>
      </sheetData>
      <sheetData sheetId="2422">
        <row r="7">
          <cell r="AI7">
            <v>10000</v>
          </cell>
        </row>
      </sheetData>
      <sheetData sheetId="2423">
        <row r="7">
          <cell r="AI7">
            <v>10000</v>
          </cell>
        </row>
      </sheetData>
      <sheetData sheetId="2424">
        <row r="7">
          <cell r="AI7">
            <v>10000</v>
          </cell>
        </row>
      </sheetData>
      <sheetData sheetId="2425">
        <row r="7">
          <cell r="AI7">
            <v>10000</v>
          </cell>
        </row>
      </sheetData>
      <sheetData sheetId="2426">
        <row r="7">
          <cell r="AI7">
            <v>10000</v>
          </cell>
        </row>
      </sheetData>
      <sheetData sheetId="2427">
        <row r="7">
          <cell r="AI7">
            <v>10000</v>
          </cell>
        </row>
      </sheetData>
      <sheetData sheetId="2428">
        <row r="7">
          <cell r="AI7">
            <v>10000</v>
          </cell>
        </row>
      </sheetData>
      <sheetData sheetId="2429">
        <row r="7">
          <cell r="AI7">
            <v>10000</v>
          </cell>
        </row>
      </sheetData>
      <sheetData sheetId="2430">
        <row r="7">
          <cell r="AI7">
            <v>10000</v>
          </cell>
        </row>
      </sheetData>
      <sheetData sheetId="2431">
        <row r="7">
          <cell r="AI7">
            <v>10000</v>
          </cell>
        </row>
      </sheetData>
      <sheetData sheetId="2432">
        <row r="7">
          <cell r="AI7">
            <v>10000</v>
          </cell>
        </row>
      </sheetData>
      <sheetData sheetId="2433">
        <row r="7">
          <cell r="AI7">
            <v>10000</v>
          </cell>
        </row>
      </sheetData>
      <sheetData sheetId="2434">
        <row r="7">
          <cell r="AI7">
            <v>10000</v>
          </cell>
        </row>
      </sheetData>
      <sheetData sheetId="2435">
        <row r="7">
          <cell r="AI7">
            <v>10000</v>
          </cell>
        </row>
      </sheetData>
      <sheetData sheetId="2436">
        <row r="7">
          <cell r="AI7">
            <v>10000</v>
          </cell>
        </row>
      </sheetData>
      <sheetData sheetId="2437">
        <row r="7">
          <cell r="AI7">
            <v>10000</v>
          </cell>
        </row>
      </sheetData>
      <sheetData sheetId="2438">
        <row r="7">
          <cell r="AI7">
            <v>10000</v>
          </cell>
        </row>
      </sheetData>
      <sheetData sheetId="2439">
        <row r="7">
          <cell r="AI7">
            <v>10000</v>
          </cell>
        </row>
      </sheetData>
      <sheetData sheetId="2440">
        <row r="7">
          <cell r="AI7">
            <v>10000</v>
          </cell>
        </row>
      </sheetData>
      <sheetData sheetId="2441">
        <row r="7">
          <cell r="AI7">
            <v>10000</v>
          </cell>
        </row>
      </sheetData>
      <sheetData sheetId="2442">
        <row r="7">
          <cell r="AI7">
            <v>10000</v>
          </cell>
        </row>
      </sheetData>
      <sheetData sheetId="2443">
        <row r="7">
          <cell r="AI7">
            <v>10000</v>
          </cell>
        </row>
      </sheetData>
      <sheetData sheetId="2444">
        <row r="7">
          <cell r="AI7">
            <v>10000</v>
          </cell>
        </row>
      </sheetData>
      <sheetData sheetId="2445">
        <row r="7">
          <cell r="AI7">
            <v>10000</v>
          </cell>
        </row>
      </sheetData>
      <sheetData sheetId="2446">
        <row r="7">
          <cell r="AI7">
            <v>10000</v>
          </cell>
        </row>
      </sheetData>
      <sheetData sheetId="2447">
        <row r="7">
          <cell r="AI7">
            <v>10000</v>
          </cell>
        </row>
      </sheetData>
      <sheetData sheetId="2448">
        <row r="7">
          <cell r="AI7">
            <v>10000</v>
          </cell>
        </row>
      </sheetData>
      <sheetData sheetId="2449">
        <row r="7">
          <cell r="AI7">
            <v>10000</v>
          </cell>
        </row>
      </sheetData>
      <sheetData sheetId="2450">
        <row r="7">
          <cell r="AI7">
            <v>10000</v>
          </cell>
        </row>
      </sheetData>
      <sheetData sheetId="2451">
        <row r="7">
          <cell r="AI7">
            <v>10000</v>
          </cell>
        </row>
      </sheetData>
      <sheetData sheetId="2452">
        <row r="7">
          <cell r="AI7">
            <v>10000</v>
          </cell>
        </row>
      </sheetData>
      <sheetData sheetId="2453">
        <row r="7">
          <cell r="AI7">
            <v>10000</v>
          </cell>
        </row>
      </sheetData>
      <sheetData sheetId="2454">
        <row r="7">
          <cell r="AI7">
            <v>10000</v>
          </cell>
        </row>
      </sheetData>
      <sheetData sheetId="2455">
        <row r="7">
          <cell r="AI7">
            <v>10000</v>
          </cell>
        </row>
      </sheetData>
      <sheetData sheetId="2456">
        <row r="7">
          <cell r="AI7">
            <v>10000</v>
          </cell>
        </row>
      </sheetData>
      <sheetData sheetId="2457">
        <row r="7">
          <cell r="AI7">
            <v>10000</v>
          </cell>
        </row>
      </sheetData>
      <sheetData sheetId="2458">
        <row r="7">
          <cell r="AI7">
            <v>10000</v>
          </cell>
        </row>
      </sheetData>
      <sheetData sheetId="2459">
        <row r="7">
          <cell r="AI7">
            <v>10000</v>
          </cell>
        </row>
      </sheetData>
      <sheetData sheetId="2460">
        <row r="7">
          <cell r="AI7">
            <v>10000</v>
          </cell>
        </row>
      </sheetData>
      <sheetData sheetId="2461">
        <row r="7">
          <cell r="AI7">
            <v>10000</v>
          </cell>
        </row>
      </sheetData>
      <sheetData sheetId="2462">
        <row r="7">
          <cell r="AI7">
            <v>10000</v>
          </cell>
        </row>
      </sheetData>
      <sheetData sheetId="2463">
        <row r="7">
          <cell r="AI7">
            <v>10000</v>
          </cell>
        </row>
      </sheetData>
      <sheetData sheetId="2464">
        <row r="7">
          <cell r="AI7">
            <v>10000</v>
          </cell>
        </row>
      </sheetData>
      <sheetData sheetId="2465">
        <row r="7">
          <cell r="AI7">
            <v>10000</v>
          </cell>
        </row>
      </sheetData>
      <sheetData sheetId="2466">
        <row r="7">
          <cell r="AI7">
            <v>10000</v>
          </cell>
        </row>
      </sheetData>
      <sheetData sheetId="2467">
        <row r="7">
          <cell r="AI7">
            <v>10000</v>
          </cell>
        </row>
      </sheetData>
      <sheetData sheetId="2468">
        <row r="7">
          <cell r="AI7">
            <v>10000</v>
          </cell>
        </row>
      </sheetData>
      <sheetData sheetId="2469">
        <row r="7">
          <cell r="AI7">
            <v>10000</v>
          </cell>
        </row>
      </sheetData>
      <sheetData sheetId="2470">
        <row r="7">
          <cell r="AI7">
            <v>10000</v>
          </cell>
        </row>
      </sheetData>
      <sheetData sheetId="2471">
        <row r="7">
          <cell r="AI7">
            <v>10000</v>
          </cell>
        </row>
      </sheetData>
      <sheetData sheetId="2472">
        <row r="7">
          <cell r="AI7">
            <v>10000</v>
          </cell>
        </row>
      </sheetData>
      <sheetData sheetId="2473">
        <row r="7">
          <cell r="AI7">
            <v>10000</v>
          </cell>
        </row>
      </sheetData>
      <sheetData sheetId="2474">
        <row r="7">
          <cell r="AI7">
            <v>10000</v>
          </cell>
        </row>
      </sheetData>
      <sheetData sheetId="2475">
        <row r="7">
          <cell r="AI7">
            <v>10000</v>
          </cell>
        </row>
      </sheetData>
      <sheetData sheetId="2476">
        <row r="7">
          <cell r="AI7">
            <v>10000</v>
          </cell>
        </row>
      </sheetData>
      <sheetData sheetId="2477">
        <row r="7">
          <cell r="AI7">
            <v>10000</v>
          </cell>
        </row>
      </sheetData>
      <sheetData sheetId="2478">
        <row r="7">
          <cell r="AI7">
            <v>10000</v>
          </cell>
        </row>
      </sheetData>
      <sheetData sheetId="2479">
        <row r="7">
          <cell r="AI7">
            <v>10000</v>
          </cell>
        </row>
      </sheetData>
      <sheetData sheetId="2480">
        <row r="7">
          <cell r="AI7">
            <v>10000</v>
          </cell>
        </row>
      </sheetData>
      <sheetData sheetId="2481">
        <row r="7">
          <cell r="AI7">
            <v>10000</v>
          </cell>
        </row>
      </sheetData>
      <sheetData sheetId="2482">
        <row r="7">
          <cell r="AI7">
            <v>10000</v>
          </cell>
        </row>
      </sheetData>
      <sheetData sheetId="2483">
        <row r="7">
          <cell r="AI7">
            <v>10000</v>
          </cell>
        </row>
      </sheetData>
      <sheetData sheetId="2484">
        <row r="7">
          <cell r="AI7">
            <v>10000</v>
          </cell>
        </row>
      </sheetData>
      <sheetData sheetId="2485">
        <row r="7">
          <cell r="AI7">
            <v>10000</v>
          </cell>
        </row>
      </sheetData>
      <sheetData sheetId="2486">
        <row r="7">
          <cell r="AI7">
            <v>10000</v>
          </cell>
        </row>
      </sheetData>
      <sheetData sheetId="2487">
        <row r="7">
          <cell r="AI7">
            <v>10000</v>
          </cell>
        </row>
      </sheetData>
      <sheetData sheetId="2488">
        <row r="7">
          <cell r="AI7">
            <v>10000</v>
          </cell>
        </row>
      </sheetData>
      <sheetData sheetId="2489">
        <row r="7">
          <cell r="AI7">
            <v>10000</v>
          </cell>
        </row>
      </sheetData>
      <sheetData sheetId="2490">
        <row r="7">
          <cell r="AI7">
            <v>10000</v>
          </cell>
        </row>
      </sheetData>
      <sheetData sheetId="2491">
        <row r="7">
          <cell r="AI7">
            <v>10000</v>
          </cell>
        </row>
      </sheetData>
      <sheetData sheetId="2492">
        <row r="7">
          <cell r="AI7">
            <v>10000</v>
          </cell>
        </row>
      </sheetData>
      <sheetData sheetId="2493">
        <row r="7">
          <cell r="AI7">
            <v>10000</v>
          </cell>
        </row>
      </sheetData>
      <sheetData sheetId="2494">
        <row r="7">
          <cell r="AI7">
            <v>10000</v>
          </cell>
        </row>
      </sheetData>
      <sheetData sheetId="2495">
        <row r="7">
          <cell r="AI7">
            <v>10000</v>
          </cell>
        </row>
      </sheetData>
      <sheetData sheetId="2496">
        <row r="7">
          <cell r="AI7">
            <v>10000</v>
          </cell>
        </row>
      </sheetData>
      <sheetData sheetId="2497">
        <row r="7">
          <cell r="AI7">
            <v>10000</v>
          </cell>
        </row>
      </sheetData>
      <sheetData sheetId="2498">
        <row r="7">
          <cell r="AI7">
            <v>10000</v>
          </cell>
        </row>
      </sheetData>
      <sheetData sheetId="2499">
        <row r="7">
          <cell r="AI7">
            <v>10000</v>
          </cell>
        </row>
      </sheetData>
      <sheetData sheetId="2500">
        <row r="7">
          <cell r="AI7">
            <v>10000</v>
          </cell>
        </row>
      </sheetData>
      <sheetData sheetId="2501">
        <row r="7">
          <cell r="AI7">
            <v>10000</v>
          </cell>
        </row>
      </sheetData>
      <sheetData sheetId="2502">
        <row r="7">
          <cell r="AI7">
            <v>10000</v>
          </cell>
        </row>
      </sheetData>
      <sheetData sheetId="2503">
        <row r="7">
          <cell r="AI7">
            <v>10000</v>
          </cell>
        </row>
      </sheetData>
      <sheetData sheetId="2504">
        <row r="7">
          <cell r="AI7">
            <v>10000</v>
          </cell>
        </row>
      </sheetData>
      <sheetData sheetId="2505">
        <row r="7">
          <cell r="AI7">
            <v>10000</v>
          </cell>
        </row>
      </sheetData>
      <sheetData sheetId="2506">
        <row r="7">
          <cell r="AI7">
            <v>10000</v>
          </cell>
        </row>
      </sheetData>
      <sheetData sheetId="2507">
        <row r="7">
          <cell r="AI7">
            <v>10000</v>
          </cell>
        </row>
      </sheetData>
      <sheetData sheetId="2508">
        <row r="7">
          <cell r="AI7">
            <v>10000</v>
          </cell>
        </row>
      </sheetData>
      <sheetData sheetId="2509">
        <row r="7">
          <cell r="AI7">
            <v>10000</v>
          </cell>
        </row>
      </sheetData>
      <sheetData sheetId="2510">
        <row r="7">
          <cell r="AI7">
            <v>10000</v>
          </cell>
        </row>
      </sheetData>
      <sheetData sheetId="2511">
        <row r="7">
          <cell r="AI7">
            <v>10000</v>
          </cell>
        </row>
      </sheetData>
      <sheetData sheetId="2512">
        <row r="7">
          <cell r="AI7">
            <v>10000</v>
          </cell>
        </row>
      </sheetData>
      <sheetData sheetId="2513">
        <row r="7">
          <cell r="AI7">
            <v>10000</v>
          </cell>
        </row>
      </sheetData>
      <sheetData sheetId="2514">
        <row r="7">
          <cell r="AI7">
            <v>10000</v>
          </cell>
        </row>
      </sheetData>
      <sheetData sheetId="2515">
        <row r="7">
          <cell r="AI7">
            <v>10000</v>
          </cell>
        </row>
      </sheetData>
      <sheetData sheetId="2516">
        <row r="7">
          <cell r="AI7">
            <v>10000</v>
          </cell>
        </row>
      </sheetData>
      <sheetData sheetId="2517">
        <row r="7">
          <cell r="AI7">
            <v>10000</v>
          </cell>
        </row>
      </sheetData>
      <sheetData sheetId="2518">
        <row r="7">
          <cell r="AI7">
            <v>10000</v>
          </cell>
        </row>
      </sheetData>
      <sheetData sheetId="2519">
        <row r="7">
          <cell r="AI7">
            <v>10000</v>
          </cell>
        </row>
      </sheetData>
      <sheetData sheetId="2520">
        <row r="7">
          <cell r="AI7">
            <v>10000</v>
          </cell>
        </row>
      </sheetData>
      <sheetData sheetId="2521">
        <row r="7">
          <cell r="AI7">
            <v>10000</v>
          </cell>
        </row>
      </sheetData>
      <sheetData sheetId="2522">
        <row r="7">
          <cell r="AI7">
            <v>10000</v>
          </cell>
        </row>
      </sheetData>
      <sheetData sheetId="2523">
        <row r="7">
          <cell r="AI7">
            <v>10000</v>
          </cell>
        </row>
      </sheetData>
      <sheetData sheetId="2524">
        <row r="7">
          <cell r="AI7">
            <v>10000</v>
          </cell>
        </row>
      </sheetData>
      <sheetData sheetId="2525">
        <row r="7">
          <cell r="AI7">
            <v>10000</v>
          </cell>
        </row>
      </sheetData>
      <sheetData sheetId="2526">
        <row r="7">
          <cell r="AI7">
            <v>10000</v>
          </cell>
        </row>
      </sheetData>
      <sheetData sheetId="2527">
        <row r="7">
          <cell r="AI7">
            <v>10000</v>
          </cell>
        </row>
      </sheetData>
      <sheetData sheetId="2528">
        <row r="7">
          <cell r="AI7">
            <v>10000</v>
          </cell>
        </row>
      </sheetData>
      <sheetData sheetId="2529">
        <row r="7">
          <cell r="AI7">
            <v>10000</v>
          </cell>
        </row>
      </sheetData>
      <sheetData sheetId="2530">
        <row r="7">
          <cell r="AI7">
            <v>10000</v>
          </cell>
        </row>
      </sheetData>
      <sheetData sheetId="2531">
        <row r="7">
          <cell r="AI7">
            <v>10000</v>
          </cell>
        </row>
      </sheetData>
      <sheetData sheetId="2532">
        <row r="7">
          <cell r="AI7">
            <v>10000</v>
          </cell>
        </row>
      </sheetData>
      <sheetData sheetId="2533">
        <row r="7">
          <cell r="AI7">
            <v>10000</v>
          </cell>
        </row>
      </sheetData>
      <sheetData sheetId="2534">
        <row r="7">
          <cell r="AI7">
            <v>10000</v>
          </cell>
        </row>
      </sheetData>
      <sheetData sheetId="2535">
        <row r="7">
          <cell r="AI7">
            <v>10000</v>
          </cell>
        </row>
      </sheetData>
      <sheetData sheetId="2536">
        <row r="7">
          <cell r="AI7">
            <v>10000</v>
          </cell>
        </row>
      </sheetData>
      <sheetData sheetId="2537">
        <row r="7">
          <cell r="AI7">
            <v>10000</v>
          </cell>
        </row>
      </sheetData>
      <sheetData sheetId="2538">
        <row r="7">
          <cell r="AI7">
            <v>10000</v>
          </cell>
        </row>
      </sheetData>
      <sheetData sheetId="2539">
        <row r="7">
          <cell r="AI7">
            <v>10000</v>
          </cell>
        </row>
      </sheetData>
      <sheetData sheetId="2540">
        <row r="7">
          <cell r="AI7">
            <v>10000</v>
          </cell>
        </row>
      </sheetData>
      <sheetData sheetId="2541">
        <row r="7">
          <cell r="AI7">
            <v>10000</v>
          </cell>
        </row>
      </sheetData>
      <sheetData sheetId="2542">
        <row r="7">
          <cell r="AI7">
            <v>10000</v>
          </cell>
        </row>
      </sheetData>
      <sheetData sheetId="2543">
        <row r="7">
          <cell r="AI7">
            <v>10000</v>
          </cell>
        </row>
      </sheetData>
      <sheetData sheetId="2544">
        <row r="7">
          <cell r="AI7">
            <v>10000</v>
          </cell>
        </row>
      </sheetData>
      <sheetData sheetId="2545">
        <row r="7">
          <cell r="AI7">
            <v>10000</v>
          </cell>
        </row>
      </sheetData>
      <sheetData sheetId="2546">
        <row r="7">
          <cell r="AI7">
            <v>10000</v>
          </cell>
        </row>
      </sheetData>
      <sheetData sheetId="2547">
        <row r="7">
          <cell r="AI7">
            <v>10000</v>
          </cell>
        </row>
      </sheetData>
      <sheetData sheetId="2548">
        <row r="7">
          <cell r="AI7">
            <v>10000</v>
          </cell>
        </row>
      </sheetData>
      <sheetData sheetId="2549">
        <row r="7">
          <cell r="AI7">
            <v>10000</v>
          </cell>
        </row>
      </sheetData>
      <sheetData sheetId="2550">
        <row r="7">
          <cell r="AI7">
            <v>10000</v>
          </cell>
        </row>
      </sheetData>
      <sheetData sheetId="2551">
        <row r="7">
          <cell r="AI7">
            <v>10000</v>
          </cell>
        </row>
      </sheetData>
      <sheetData sheetId="2552">
        <row r="7">
          <cell r="AI7">
            <v>10000</v>
          </cell>
        </row>
      </sheetData>
      <sheetData sheetId="2553">
        <row r="7">
          <cell r="AI7">
            <v>10000</v>
          </cell>
        </row>
      </sheetData>
      <sheetData sheetId="2554">
        <row r="7">
          <cell r="AI7">
            <v>10000</v>
          </cell>
        </row>
      </sheetData>
      <sheetData sheetId="2555">
        <row r="7">
          <cell r="AH7" t="str">
            <v>SP1</v>
          </cell>
        </row>
      </sheetData>
      <sheetData sheetId="2556">
        <row r="7">
          <cell r="AI7">
            <v>10000</v>
          </cell>
        </row>
      </sheetData>
      <sheetData sheetId="2557">
        <row r="7">
          <cell r="AI7">
            <v>10000</v>
          </cell>
        </row>
      </sheetData>
      <sheetData sheetId="2558">
        <row r="7">
          <cell r="AI7">
            <v>10000</v>
          </cell>
        </row>
      </sheetData>
      <sheetData sheetId="2559">
        <row r="7">
          <cell r="AI7">
            <v>10000</v>
          </cell>
        </row>
      </sheetData>
      <sheetData sheetId="2560">
        <row r="7">
          <cell r="AI7">
            <v>10000</v>
          </cell>
        </row>
      </sheetData>
      <sheetData sheetId="2561">
        <row r="7">
          <cell r="AI7">
            <v>10000</v>
          </cell>
        </row>
      </sheetData>
      <sheetData sheetId="2562">
        <row r="7">
          <cell r="AI7">
            <v>10000</v>
          </cell>
        </row>
      </sheetData>
      <sheetData sheetId="2563">
        <row r="7">
          <cell r="AI7">
            <v>10000</v>
          </cell>
        </row>
      </sheetData>
      <sheetData sheetId="2564">
        <row r="7">
          <cell r="AI7">
            <v>10000</v>
          </cell>
        </row>
      </sheetData>
      <sheetData sheetId="2565">
        <row r="7">
          <cell r="AI7">
            <v>10000</v>
          </cell>
        </row>
      </sheetData>
      <sheetData sheetId="2566">
        <row r="7">
          <cell r="AI7">
            <v>10000</v>
          </cell>
        </row>
      </sheetData>
      <sheetData sheetId="2567">
        <row r="7">
          <cell r="AH7" t="str">
            <v>SP1</v>
          </cell>
        </row>
      </sheetData>
      <sheetData sheetId="2568">
        <row r="7">
          <cell r="AI7">
            <v>10000</v>
          </cell>
        </row>
      </sheetData>
      <sheetData sheetId="2569">
        <row r="7">
          <cell r="AI7">
            <v>10000</v>
          </cell>
        </row>
      </sheetData>
      <sheetData sheetId="2570">
        <row r="7">
          <cell r="AI7">
            <v>10000</v>
          </cell>
        </row>
      </sheetData>
      <sheetData sheetId="2571">
        <row r="7">
          <cell r="AI7">
            <v>10000</v>
          </cell>
        </row>
      </sheetData>
      <sheetData sheetId="2572">
        <row r="7">
          <cell r="AI7">
            <v>10000</v>
          </cell>
        </row>
      </sheetData>
      <sheetData sheetId="2573">
        <row r="7">
          <cell r="AI7">
            <v>10000</v>
          </cell>
        </row>
      </sheetData>
      <sheetData sheetId="2574">
        <row r="7">
          <cell r="AI7">
            <v>10000</v>
          </cell>
        </row>
      </sheetData>
      <sheetData sheetId="2575">
        <row r="7">
          <cell r="AI7">
            <v>10000</v>
          </cell>
        </row>
      </sheetData>
      <sheetData sheetId="2576">
        <row r="7">
          <cell r="AI7">
            <v>10000</v>
          </cell>
        </row>
      </sheetData>
      <sheetData sheetId="2577">
        <row r="7">
          <cell r="AI7">
            <v>10000</v>
          </cell>
        </row>
      </sheetData>
      <sheetData sheetId="2578">
        <row r="7">
          <cell r="AI7">
            <v>10000</v>
          </cell>
        </row>
      </sheetData>
      <sheetData sheetId="2579">
        <row r="7">
          <cell r="AH7" t="str">
            <v>SP1</v>
          </cell>
        </row>
      </sheetData>
      <sheetData sheetId="2580">
        <row r="7">
          <cell r="AI7">
            <v>10000</v>
          </cell>
        </row>
      </sheetData>
      <sheetData sheetId="2581">
        <row r="7">
          <cell r="AI7">
            <v>10000</v>
          </cell>
        </row>
      </sheetData>
      <sheetData sheetId="2582">
        <row r="7">
          <cell r="AI7">
            <v>10000</v>
          </cell>
        </row>
      </sheetData>
      <sheetData sheetId="2583">
        <row r="7">
          <cell r="AI7">
            <v>10000</v>
          </cell>
        </row>
      </sheetData>
      <sheetData sheetId="2584">
        <row r="7">
          <cell r="AI7">
            <v>10000</v>
          </cell>
        </row>
      </sheetData>
      <sheetData sheetId="2585">
        <row r="7">
          <cell r="AI7">
            <v>10000</v>
          </cell>
        </row>
      </sheetData>
      <sheetData sheetId="2586">
        <row r="7">
          <cell r="AI7">
            <v>10000</v>
          </cell>
        </row>
      </sheetData>
      <sheetData sheetId="2587">
        <row r="7">
          <cell r="AI7">
            <v>10000</v>
          </cell>
        </row>
      </sheetData>
      <sheetData sheetId="2588">
        <row r="7">
          <cell r="AI7">
            <v>10000</v>
          </cell>
        </row>
      </sheetData>
      <sheetData sheetId="2589">
        <row r="7">
          <cell r="AI7">
            <v>10000</v>
          </cell>
        </row>
      </sheetData>
      <sheetData sheetId="2590">
        <row r="7">
          <cell r="AI7">
            <v>10000</v>
          </cell>
        </row>
      </sheetData>
      <sheetData sheetId="2591">
        <row r="7">
          <cell r="AH7" t="str">
            <v>SP1</v>
          </cell>
        </row>
      </sheetData>
      <sheetData sheetId="2592">
        <row r="7">
          <cell r="AI7">
            <v>10000</v>
          </cell>
        </row>
      </sheetData>
      <sheetData sheetId="2593">
        <row r="7">
          <cell r="AI7">
            <v>10000</v>
          </cell>
        </row>
      </sheetData>
      <sheetData sheetId="2594">
        <row r="7">
          <cell r="AI7">
            <v>10000</v>
          </cell>
        </row>
      </sheetData>
      <sheetData sheetId="2595">
        <row r="7">
          <cell r="AI7">
            <v>10000</v>
          </cell>
        </row>
      </sheetData>
      <sheetData sheetId="2596">
        <row r="7">
          <cell r="AI7">
            <v>10000</v>
          </cell>
        </row>
      </sheetData>
      <sheetData sheetId="2597">
        <row r="7">
          <cell r="AI7">
            <v>10000</v>
          </cell>
        </row>
      </sheetData>
      <sheetData sheetId="2598">
        <row r="7">
          <cell r="AI7">
            <v>10000</v>
          </cell>
        </row>
      </sheetData>
      <sheetData sheetId="2599">
        <row r="7">
          <cell r="AI7">
            <v>10000</v>
          </cell>
        </row>
      </sheetData>
      <sheetData sheetId="2600">
        <row r="7">
          <cell r="AI7">
            <v>10000</v>
          </cell>
        </row>
      </sheetData>
      <sheetData sheetId="2601">
        <row r="7">
          <cell r="AI7">
            <v>10000</v>
          </cell>
        </row>
      </sheetData>
      <sheetData sheetId="2602">
        <row r="7">
          <cell r="AI7">
            <v>10000</v>
          </cell>
        </row>
      </sheetData>
      <sheetData sheetId="2603">
        <row r="7">
          <cell r="AI7">
            <v>10000</v>
          </cell>
        </row>
      </sheetData>
      <sheetData sheetId="2604">
        <row r="7">
          <cell r="AI7">
            <v>10000</v>
          </cell>
        </row>
      </sheetData>
      <sheetData sheetId="2605">
        <row r="7">
          <cell r="AI7">
            <v>10000</v>
          </cell>
        </row>
      </sheetData>
      <sheetData sheetId="2606">
        <row r="7">
          <cell r="AI7">
            <v>10000</v>
          </cell>
        </row>
      </sheetData>
      <sheetData sheetId="2607">
        <row r="7">
          <cell r="AI7">
            <v>10000</v>
          </cell>
        </row>
      </sheetData>
      <sheetData sheetId="2608">
        <row r="7">
          <cell r="AI7">
            <v>10000</v>
          </cell>
        </row>
      </sheetData>
      <sheetData sheetId="2609">
        <row r="7">
          <cell r="AI7">
            <v>10000</v>
          </cell>
        </row>
      </sheetData>
      <sheetData sheetId="2610">
        <row r="7">
          <cell r="AI7">
            <v>10000</v>
          </cell>
        </row>
      </sheetData>
      <sheetData sheetId="2611">
        <row r="7">
          <cell r="AI7">
            <v>10000</v>
          </cell>
        </row>
      </sheetData>
      <sheetData sheetId="2612">
        <row r="7">
          <cell r="AI7">
            <v>10000</v>
          </cell>
        </row>
      </sheetData>
      <sheetData sheetId="2613">
        <row r="7">
          <cell r="AI7">
            <v>10000</v>
          </cell>
        </row>
      </sheetData>
      <sheetData sheetId="2614">
        <row r="7">
          <cell r="AI7">
            <v>10000</v>
          </cell>
        </row>
      </sheetData>
      <sheetData sheetId="2615">
        <row r="7">
          <cell r="AI7">
            <v>10000</v>
          </cell>
        </row>
      </sheetData>
      <sheetData sheetId="2616">
        <row r="7">
          <cell r="AI7">
            <v>10000</v>
          </cell>
        </row>
      </sheetData>
      <sheetData sheetId="2617">
        <row r="7">
          <cell r="AI7">
            <v>10000</v>
          </cell>
        </row>
      </sheetData>
      <sheetData sheetId="2618">
        <row r="7">
          <cell r="AI7">
            <v>10000</v>
          </cell>
        </row>
      </sheetData>
      <sheetData sheetId="2619">
        <row r="7">
          <cell r="AI7">
            <v>10000</v>
          </cell>
        </row>
      </sheetData>
      <sheetData sheetId="2620">
        <row r="7">
          <cell r="AI7">
            <v>10000</v>
          </cell>
        </row>
      </sheetData>
      <sheetData sheetId="2621">
        <row r="7">
          <cell r="AI7">
            <v>10000</v>
          </cell>
        </row>
      </sheetData>
      <sheetData sheetId="2622">
        <row r="7">
          <cell r="AI7">
            <v>10000</v>
          </cell>
        </row>
      </sheetData>
      <sheetData sheetId="2623">
        <row r="7">
          <cell r="AI7">
            <v>10000</v>
          </cell>
        </row>
      </sheetData>
      <sheetData sheetId="2624">
        <row r="7">
          <cell r="AI7">
            <v>10000</v>
          </cell>
        </row>
      </sheetData>
      <sheetData sheetId="2625">
        <row r="7">
          <cell r="AI7">
            <v>10000</v>
          </cell>
        </row>
      </sheetData>
      <sheetData sheetId="2626">
        <row r="7">
          <cell r="AI7">
            <v>10000</v>
          </cell>
        </row>
      </sheetData>
      <sheetData sheetId="2627">
        <row r="7">
          <cell r="AI7">
            <v>10000</v>
          </cell>
        </row>
      </sheetData>
      <sheetData sheetId="2628">
        <row r="7">
          <cell r="AI7">
            <v>10000</v>
          </cell>
        </row>
      </sheetData>
      <sheetData sheetId="2629">
        <row r="7">
          <cell r="AI7">
            <v>10000</v>
          </cell>
        </row>
      </sheetData>
      <sheetData sheetId="2630">
        <row r="7">
          <cell r="AI7">
            <v>10000</v>
          </cell>
        </row>
      </sheetData>
      <sheetData sheetId="2631">
        <row r="7">
          <cell r="AI7">
            <v>10000</v>
          </cell>
        </row>
      </sheetData>
      <sheetData sheetId="2632">
        <row r="7">
          <cell r="AI7">
            <v>10000</v>
          </cell>
        </row>
      </sheetData>
      <sheetData sheetId="2633">
        <row r="7">
          <cell r="AI7">
            <v>10000</v>
          </cell>
        </row>
      </sheetData>
      <sheetData sheetId="2634">
        <row r="7">
          <cell r="AI7">
            <v>10000</v>
          </cell>
        </row>
      </sheetData>
      <sheetData sheetId="2635">
        <row r="7">
          <cell r="AI7">
            <v>10000</v>
          </cell>
        </row>
      </sheetData>
      <sheetData sheetId="2636">
        <row r="7">
          <cell r="AI7">
            <v>10000</v>
          </cell>
        </row>
      </sheetData>
      <sheetData sheetId="2637">
        <row r="7">
          <cell r="AI7">
            <v>10000</v>
          </cell>
        </row>
      </sheetData>
      <sheetData sheetId="2638">
        <row r="7">
          <cell r="AI7">
            <v>10000</v>
          </cell>
        </row>
      </sheetData>
      <sheetData sheetId="2639">
        <row r="7">
          <cell r="AI7">
            <v>10000</v>
          </cell>
        </row>
      </sheetData>
      <sheetData sheetId="2640">
        <row r="7">
          <cell r="AI7">
            <v>10000</v>
          </cell>
        </row>
      </sheetData>
      <sheetData sheetId="2641">
        <row r="7">
          <cell r="AI7">
            <v>10000</v>
          </cell>
        </row>
      </sheetData>
      <sheetData sheetId="2642">
        <row r="7">
          <cell r="AI7">
            <v>10000</v>
          </cell>
        </row>
      </sheetData>
      <sheetData sheetId="2643">
        <row r="7">
          <cell r="AI7">
            <v>10000</v>
          </cell>
        </row>
      </sheetData>
      <sheetData sheetId="2644">
        <row r="7">
          <cell r="AI7">
            <v>10000</v>
          </cell>
        </row>
      </sheetData>
      <sheetData sheetId="2645">
        <row r="7">
          <cell r="AI7">
            <v>10000</v>
          </cell>
        </row>
      </sheetData>
      <sheetData sheetId="2646">
        <row r="7">
          <cell r="AI7">
            <v>10000</v>
          </cell>
        </row>
      </sheetData>
      <sheetData sheetId="2647">
        <row r="7">
          <cell r="AI7">
            <v>10000</v>
          </cell>
        </row>
      </sheetData>
      <sheetData sheetId="2648">
        <row r="7">
          <cell r="AI7">
            <v>10000</v>
          </cell>
        </row>
      </sheetData>
      <sheetData sheetId="2649">
        <row r="7">
          <cell r="AI7">
            <v>10000</v>
          </cell>
        </row>
      </sheetData>
      <sheetData sheetId="2650">
        <row r="7">
          <cell r="AI7">
            <v>10000</v>
          </cell>
        </row>
      </sheetData>
      <sheetData sheetId="2651">
        <row r="7">
          <cell r="AI7">
            <v>10000</v>
          </cell>
        </row>
      </sheetData>
      <sheetData sheetId="2652">
        <row r="7">
          <cell r="AI7">
            <v>10000</v>
          </cell>
        </row>
      </sheetData>
      <sheetData sheetId="2653">
        <row r="7">
          <cell r="AI7">
            <v>10000</v>
          </cell>
        </row>
      </sheetData>
      <sheetData sheetId="2654">
        <row r="7">
          <cell r="AI7">
            <v>10000</v>
          </cell>
        </row>
      </sheetData>
      <sheetData sheetId="2655">
        <row r="7">
          <cell r="AI7">
            <v>10000</v>
          </cell>
        </row>
      </sheetData>
      <sheetData sheetId="2656">
        <row r="7">
          <cell r="AI7">
            <v>10000</v>
          </cell>
        </row>
      </sheetData>
      <sheetData sheetId="2657">
        <row r="7">
          <cell r="AI7">
            <v>10000</v>
          </cell>
        </row>
      </sheetData>
      <sheetData sheetId="2658">
        <row r="7">
          <cell r="AI7">
            <v>10000</v>
          </cell>
        </row>
      </sheetData>
      <sheetData sheetId="2659">
        <row r="7">
          <cell r="AI7">
            <v>10000</v>
          </cell>
        </row>
      </sheetData>
      <sheetData sheetId="2660">
        <row r="7">
          <cell r="AI7">
            <v>10000</v>
          </cell>
        </row>
      </sheetData>
      <sheetData sheetId="2661">
        <row r="7">
          <cell r="AI7">
            <v>10000</v>
          </cell>
        </row>
      </sheetData>
      <sheetData sheetId="2662">
        <row r="7">
          <cell r="AI7">
            <v>10000</v>
          </cell>
        </row>
      </sheetData>
      <sheetData sheetId="2663">
        <row r="7">
          <cell r="AI7">
            <v>10000</v>
          </cell>
        </row>
      </sheetData>
      <sheetData sheetId="2664">
        <row r="7">
          <cell r="AI7">
            <v>10000</v>
          </cell>
        </row>
      </sheetData>
      <sheetData sheetId="2665">
        <row r="7">
          <cell r="AI7">
            <v>10000</v>
          </cell>
        </row>
      </sheetData>
      <sheetData sheetId="2666">
        <row r="7">
          <cell r="AI7">
            <v>10000</v>
          </cell>
        </row>
      </sheetData>
      <sheetData sheetId="2667">
        <row r="7">
          <cell r="AI7">
            <v>10000</v>
          </cell>
        </row>
      </sheetData>
      <sheetData sheetId="2668">
        <row r="7">
          <cell r="AI7">
            <v>10000</v>
          </cell>
        </row>
      </sheetData>
      <sheetData sheetId="2669">
        <row r="7">
          <cell r="AI7">
            <v>10000</v>
          </cell>
        </row>
      </sheetData>
      <sheetData sheetId="2670">
        <row r="7">
          <cell r="AI7">
            <v>10000</v>
          </cell>
        </row>
      </sheetData>
      <sheetData sheetId="2671">
        <row r="7">
          <cell r="AI7">
            <v>10000</v>
          </cell>
        </row>
      </sheetData>
      <sheetData sheetId="2672">
        <row r="7">
          <cell r="AI7">
            <v>10000</v>
          </cell>
        </row>
      </sheetData>
      <sheetData sheetId="2673">
        <row r="7">
          <cell r="AI7">
            <v>10000</v>
          </cell>
        </row>
      </sheetData>
      <sheetData sheetId="2674">
        <row r="7">
          <cell r="AI7">
            <v>10000</v>
          </cell>
        </row>
      </sheetData>
      <sheetData sheetId="2675">
        <row r="7">
          <cell r="AI7">
            <v>10000</v>
          </cell>
        </row>
      </sheetData>
      <sheetData sheetId="2676">
        <row r="7">
          <cell r="AI7">
            <v>10000</v>
          </cell>
        </row>
      </sheetData>
      <sheetData sheetId="2677">
        <row r="7">
          <cell r="AI7">
            <v>10000</v>
          </cell>
        </row>
      </sheetData>
      <sheetData sheetId="2678">
        <row r="7">
          <cell r="AI7">
            <v>10000</v>
          </cell>
        </row>
      </sheetData>
      <sheetData sheetId="2679">
        <row r="7">
          <cell r="AI7">
            <v>10000</v>
          </cell>
        </row>
      </sheetData>
      <sheetData sheetId="2680">
        <row r="7">
          <cell r="AI7">
            <v>10000</v>
          </cell>
        </row>
      </sheetData>
      <sheetData sheetId="2681">
        <row r="7">
          <cell r="AI7">
            <v>10000</v>
          </cell>
        </row>
      </sheetData>
      <sheetData sheetId="2682">
        <row r="7">
          <cell r="AI7">
            <v>10000</v>
          </cell>
        </row>
      </sheetData>
      <sheetData sheetId="2683">
        <row r="7">
          <cell r="AI7">
            <v>10000</v>
          </cell>
        </row>
      </sheetData>
      <sheetData sheetId="2684">
        <row r="7">
          <cell r="AI7">
            <v>10000</v>
          </cell>
        </row>
      </sheetData>
      <sheetData sheetId="2685">
        <row r="7">
          <cell r="AI7">
            <v>10000</v>
          </cell>
        </row>
      </sheetData>
      <sheetData sheetId="2686">
        <row r="7">
          <cell r="AI7">
            <v>10000</v>
          </cell>
        </row>
      </sheetData>
      <sheetData sheetId="2687">
        <row r="7">
          <cell r="AI7">
            <v>10000</v>
          </cell>
        </row>
      </sheetData>
      <sheetData sheetId="2688">
        <row r="7">
          <cell r="AI7">
            <v>10000</v>
          </cell>
        </row>
      </sheetData>
      <sheetData sheetId="2689">
        <row r="7">
          <cell r="AI7">
            <v>10000</v>
          </cell>
        </row>
      </sheetData>
      <sheetData sheetId="2690">
        <row r="7">
          <cell r="AI7">
            <v>10000</v>
          </cell>
        </row>
      </sheetData>
      <sheetData sheetId="2691">
        <row r="7">
          <cell r="AI7">
            <v>10000</v>
          </cell>
        </row>
      </sheetData>
      <sheetData sheetId="2692">
        <row r="7">
          <cell r="AI7">
            <v>10000</v>
          </cell>
        </row>
      </sheetData>
      <sheetData sheetId="2693">
        <row r="7">
          <cell r="AI7">
            <v>10000</v>
          </cell>
        </row>
      </sheetData>
      <sheetData sheetId="2694">
        <row r="7">
          <cell r="AI7">
            <v>10000</v>
          </cell>
        </row>
      </sheetData>
      <sheetData sheetId="2695">
        <row r="7">
          <cell r="AI7">
            <v>10000</v>
          </cell>
        </row>
      </sheetData>
      <sheetData sheetId="2696">
        <row r="7">
          <cell r="AI7">
            <v>10000</v>
          </cell>
        </row>
      </sheetData>
      <sheetData sheetId="2697">
        <row r="7">
          <cell r="AI7">
            <v>10000</v>
          </cell>
        </row>
      </sheetData>
      <sheetData sheetId="2698">
        <row r="7">
          <cell r="AI7">
            <v>10000</v>
          </cell>
        </row>
      </sheetData>
      <sheetData sheetId="2699">
        <row r="7">
          <cell r="AI7">
            <v>10000</v>
          </cell>
        </row>
      </sheetData>
      <sheetData sheetId="2700">
        <row r="7">
          <cell r="AI7">
            <v>10000</v>
          </cell>
        </row>
      </sheetData>
      <sheetData sheetId="2701">
        <row r="7">
          <cell r="AI7">
            <v>10000</v>
          </cell>
        </row>
      </sheetData>
      <sheetData sheetId="2702">
        <row r="7">
          <cell r="AI7">
            <v>10000</v>
          </cell>
        </row>
      </sheetData>
      <sheetData sheetId="2703">
        <row r="7">
          <cell r="AI7">
            <v>10000</v>
          </cell>
        </row>
      </sheetData>
      <sheetData sheetId="2704">
        <row r="7">
          <cell r="AI7">
            <v>10000</v>
          </cell>
        </row>
      </sheetData>
      <sheetData sheetId="2705">
        <row r="7">
          <cell r="AI7">
            <v>10000</v>
          </cell>
        </row>
      </sheetData>
      <sheetData sheetId="2706">
        <row r="7">
          <cell r="AI7">
            <v>10000</v>
          </cell>
        </row>
      </sheetData>
      <sheetData sheetId="2707">
        <row r="7">
          <cell r="AI7">
            <v>10000</v>
          </cell>
        </row>
      </sheetData>
      <sheetData sheetId="2708">
        <row r="7">
          <cell r="AI7">
            <v>10000</v>
          </cell>
        </row>
      </sheetData>
      <sheetData sheetId="2709">
        <row r="7">
          <cell r="AI7">
            <v>10000</v>
          </cell>
        </row>
      </sheetData>
      <sheetData sheetId="2710">
        <row r="7">
          <cell r="AI7">
            <v>10000</v>
          </cell>
        </row>
      </sheetData>
      <sheetData sheetId="2711">
        <row r="7">
          <cell r="AI7">
            <v>10000</v>
          </cell>
        </row>
      </sheetData>
      <sheetData sheetId="2712">
        <row r="7">
          <cell r="AI7">
            <v>10000</v>
          </cell>
        </row>
      </sheetData>
      <sheetData sheetId="2713">
        <row r="7">
          <cell r="AI7">
            <v>10000</v>
          </cell>
        </row>
      </sheetData>
      <sheetData sheetId="2714">
        <row r="7">
          <cell r="AI7">
            <v>10000</v>
          </cell>
        </row>
      </sheetData>
      <sheetData sheetId="2715">
        <row r="7">
          <cell r="AI7">
            <v>10000</v>
          </cell>
        </row>
      </sheetData>
      <sheetData sheetId="2716">
        <row r="7">
          <cell r="AI7">
            <v>10000</v>
          </cell>
        </row>
      </sheetData>
      <sheetData sheetId="2717">
        <row r="7">
          <cell r="AI7">
            <v>10000</v>
          </cell>
        </row>
      </sheetData>
      <sheetData sheetId="2718">
        <row r="7">
          <cell r="AI7">
            <v>10000</v>
          </cell>
        </row>
      </sheetData>
      <sheetData sheetId="2719">
        <row r="7">
          <cell r="AI7">
            <v>10000</v>
          </cell>
        </row>
      </sheetData>
      <sheetData sheetId="2720">
        <row r="7">
          <cell r="AI7">
            <v>10000</v>
          </cell>
        </row>
      </sheetData>
      <sheetData sheetId="2721">
        <row r="7">
          <cell r="AI7">
            <v>10000</v>
          </cell>
        </row>
      </sheetData>
      <sheetData sheetId="2722">
        <row r="7">
          <cell r="AI7">
            <v>10000</v>
          </cell>
        </row>
      </sheetData>
      <sheetData sheetId="2723">
        <row r="7">
          <cell r="AI7">
            <v>10000</v>
          </cell>
        </row>
      </sheetData>
      <sheetData sheetId="2724">
        <row r="7">
          <cell r="AI7">
            <v>10000</v>
          </cell>
        </row>
      </sheetData>
      <sheetData sheetId="2725">
        <row r="7">
          <cell r="AI7">
            <v>10000</v>
          </cell>
        </row>
      </sheetData>
      <sheetData sheetId="2726">
        <row r="7">
          <cell r="AI7">
            <v>10000</v>
          </cell>
        </row>
      </sheetData>
      <sheetData sheetId="2727">
        <row r="7">
          <cell r="AI7">
            <v>10000</v>
          </cell>
        </row>
      </sheetData>
      <sheetData sheetId="2728">
        <row r="7">
          <cell r="AI7">
            <v>10000</v>
          </cell>
        </row>
      </sheetData>
      <sheetData sheetId="2729">
        <row r="7">
          <cell r="AI7">
            <v>10000</v>
          </cell>
        </row>
      </sheetData>
      <sheetData sheetId="2730">
        <row r="7">
          <cell r="AI7">
            <v>10000</v>
          </cell>
        </row>
      </sheetData>
      <sheetData sheetId="2731">
        <row r="7">
          <cell r="AI7">
            <v>10000</v>
          </cell>
        </row>
      </sheetData>
      <sheetData sheetId="2732">
        <row r="7">
          <cell r="AI7">
            <v>10000</v>
          </cell>
        </row>
      </sheetData>
      <sheetData sheetId="2733">
        <row r="7">
          <cell r="AI7">
            <v>10000</v>
          </cell>
        </row>
      </sheetData>
      <sheetData sheetId="2734">
        <row r="7">
          <cell r="AI7">
            <v>10000</v>
          </cell>
        </row>
      </sheetData>
      <sheetData sheetId="2735">
        <row r="7">
          <cell r="AI7">
            <v>10000</v>
          </cell>
        </row>
      </sheetData>
      <sheetData sheetId="2736">
        <row r="7">
          <cell r="AI7">
            <v>10000</v>
          </cell>
        </row>
      </sheetData>
      <sheetData sheetId="2737">
        <row r="7">
          <cell r="AI7">
            <v>10000</v>
          </cell>
        </row>
      </sheetData>
      <sheetData sheetId="2738">
        <row r="7">
          <cell r="AI7">
            <v>10000</v>
          </cell>
        </row>
      </sheetData>
      <sheetData sheetId="2739">
        <row r="7">
          <cell r="AI7">
            <v>10000</v>
          </cell>
        </row>
      </sheetData>
      <sheetData sheetId="2740">
        <row r="7">
          <cell r="AI7">
            <v>10000</v>
          </cell>
        </row>
      </sheetData>
      <sheetData sheetId="2741">
        <row r="7">
          <cell r="AI7">
            <v>10000</v>
          </cell>
        </row>
      </sheetData>
      <sheetData sheetId="2742">
        <row r="7">
          <cell r="AI7">
            <v>10000</v>
          </cell>
        </row>
      </sheetData>
      <sheetData sheetId="2743">
        <row r="7">
          <cell r="AI7">
            <v>10000</v>
          </cell>
        </row>
      </sheetData>
      <sheetData sheetId="2744">
        <row r="7">
          <cell r="AI7">
            <v>10000</v>
          </cell>
        </row>
      </sheetData>
      <sheetData sheetId="2745">
        <row r="7">
          <cell r="AI7">
            <v>10000</v>
          </cell>
        </row>
      </sheetData>
      <sheetData sheetId="2746">
        <row r="7">
          <cell r="AI7">
            <v>10000</v>
          </cell>
        </row>
      </sheetData>
      <sheetData sheetId="2747">
        <row r="7">
          <cell r="AI7">
            <v>10000</v>
          </cell>
        </row>
      </sheetData>
      <sheetData sheetId="2748">
        <row r="7">
          <cell r="AI7">
            <v>10000</v>
          </cell>
        </row>
      </sheetData>
      <sheetData sheetId="2749">
        <row r="7">
          <cell r="AI7">
            <v>10000</v>
          </cell>
        </row>
      </sheetData>
      <sheetData sheetId="2750">
        <row r="7">
          <cell r="AI7">
            <v>10000</v>
          </cell>
        </row>
      </sheetData>
      <sheetData sheetId="2751">
        <row r="7">
          <cell r="AI7">
            <v>10000</v>
          </cell>
        </row>
      </sheetData>
      <sheetData sheetId="2752">
        <row r="7">
          <cell r="AI7">
            <v>10000</v>
          </cell>
        </row>
      </sheetData>
      <sheetData sheetId="2753">
        <row r="7">
          <cell r="AI7">
            <v>10000</v>
          </cell>
        </row>
      </sheetData>
      <sheetData sheetId="2754">
        <row r="7">
          <cell r="AI7">
            <v>10000</v>
          </cell>
        </row>
      </sheetData>
      <sheetData sheetId="2755">
        <row r="7">
          <cell r="AI7">
            <v>10000</v>
          </cell>
        </row>
      </sheetData>
      <sheetData sheetId="2756">
        <row r="7">
          <cell r="AI7">
            <v>10000</v>
          </cell>
        </row>
      </sheetData>
      <sheetData sheetId="2757">
        <row r="7">
          <cell r="AI7">
            <v>10000</v>
          </cell>
        </row>
      </sheetData>
      <sheetData sheetId="2758">
        <row r="7">
          <cell r="AI7">
            <v>10000</v>
          </cell>
        </row>
      </sheetData>
      <sheetData sheetId="2759">
        <row r="7">
          <cell r="AI7">
            <v>10000</v>
          </cell>
        </row>
      </sheetData>
      <sheetData sheetId="2760">
        <row r="7">
          <cell r="AI7">
            <v>10000</v>
          </cell>
        </row>
      </sheetData>
      <sheetData sheetId="2761">
        <row r="7">
          <cell r="AI7">
            <v>10000</v>
          </cell>
        </row>
      </sheetData>
      <sheetData sheetId="2762">
        <row r="7">
          <cell r="AI7">
            <v>10000</v>
          </cell>
        </row>
      </sheetData>
      <sheetData sheetId="2763">
        <row r="7">
          <cell r="AI7">
            <v>10000</v>
          </cell>
        </row>
      </sheetData>
      <sheetData sheetId="2764">
        <row r="7">
          <cell r="AI7">
            <v>10000</v>
          </cell>
        </row>
      </sheetData>
      <sheetData sheetId="2765">
        <row r="7">
          <cell r="AI7">
            <v>10000</v>
          </cell>
        </row>
      </sheetData>
      <sheetData sheetId="2766">
        <row r="7">
          <cell r="AI7">
            <v>10000</v>
          </cell>
        </row>
      </sheetData>
      <sheetData sheetId="2767">
        <row r="7">
          <cell r="AI7">
            <v>10000</v>
          </cell>
        </row>
      </sheetData>
      <sheetData sheetId="2768">
        <row r="7">
          <cell r="AI7">
            <v>10000</v>
          </cell>
        </row>
      </sheetData>
      <sheetData sheetId="2769">
        <row r="7">
          <cell r="AI7">
            <v>10000</v>
          </cell>
        </row>
      </sheetData>
      <sheetData sheetId="2770">
        <row r="7">
          <cell r="AI7">
            <v>10000</v>
          </cell>
        </row>
      </sheetData>
      <sheetData sheetId="2771">
        <row r="7">
          <cell r="AI7">
            <v>10000</v>
          </cell>
        </row>
      </sheetData>
      <sheetData sheetId="2772">
        <row r="7">
          <cell r="AI7">
            <v>10000</v>
          </cell>
        </row>
      </sheetData>
      <sheetData sheetId="2773">
        <row r="7">
          <cell r="AI7">
            <v>10000</v>
          </cell>
        </row>
      </sheetData>
      <sheetData sheetId="2774">
        <row r="7">
          <cell r="AI7">
            <v>10000</v>
          </cell>
        </row>
      </sheetData>
      <sheetData sheetId="2775">
        <row r="7">
          <cell r="AI7">
            <v>10000</v>
          </cell>
        </row>
      </sheetData>
      <sheetData sheetId="2776">
        <row r="7">
          <cell r="AI7">
            <v>10000</v>
          </cell>
        </row>
      </sheetData>
      <sheetData sheetId="2777">
        <row r="7">
          <cell r="AI7">
            <v>10000</v>
          </cell>
        </row>
      </sheetData>
      <sheetData sheetId="2778">
        <row r="7">
          <cell r="AI7">
            <v>10000</v>
          </cell>
        </row>
      </sheetData>
      <sheetData sheetId="2779">
        <row r="7">
          <cell r="AI7">
            <v>10000</v>
          </cell>
        </row>
      </sheetData>
      <sheetData sheetId="2780">
        <row r="7">
          <cell r="AI7">
            <v>10000</v>
          </cell>
        </row>
      </sheetData>
      <sheetData sheetId="2781">
        <row r="7">
          <cell r="AI7">
            <v>10000</v>
          </cell>
        </row>
      </sheetData>
      <sheetData sheetId="2782">
        <row r="7">
          <cell r="AI7">
            <v>10000</v>
          </cell>
        </row>
      </sheetData>
      <sheetData sheetId="2783">
        <row r="7">
          <cell r="AI7">
            <v>10000</v>
          </cell>
        </row>
      </sheetData>
      <sheetData sheetId="2784">
        <row r="7">
          <cell r="AI7">
            <v>10000</v>
          </cell>
        </row>
      </sheetData>
      <sheetData sheetId="2785">
        <row r="7">
          <cell r="AI7">
            <v>10000</v>
          </cell>
        </row>
      </sheetData>
      <sheetData sheetId="2786">
        <row r="7">
          <cell r="AI7">
            <v>10000</v>
          </cell>
        </row>
      </sheetData>
      <sheetData sheetId="2787">
        <row r="7">
          <cell r="AI7">
            <v>10000</v>
          </cell>
        </row>
      </sheetData>
      <sheetData sheetId="2788">
        <row r="7">
          <cell r="AI7">
            <v>10000</v>
          </cell>
        </row>
      </sheetData>
      <sheetData sheetId="2789">
        <row r="7">
          <cell r="AI7">
            <v>10000</v>
          </cell>
        </row>
      </sheetData>
      <sheetData sheetId="2790">
        <row r="7">
          <cell r="AI7">
            <v>10000</v>
          </cell>
        </row>
      </sheetData>
      <sheetData sheetId="2791">
        <row r="7">
          <cell r="AI7">
            <v>10000</v>
          </cell>
        </row>
      </sheetData>
      <sheetData sheetId="2792">
        <row r="7">
          <cell r="AI7">
            <v>10000</v>
          </cell>
        </row>
      </sheetData>
      <sheetData sheetId="2793">
        <row r="7">
          <cell r="AI7">
            <v>10000</v>
          </cell>
        </row>
      </sheetData>
      <sheetData sheetId="2794">
        <row r="7">
          <cell r="AI7">
            <v>10000</v>
          </cell>
        </row>
      </sheetData>
      <sheetData sheetId="2795">
        <row r="7">
          <cell r="AI7">
            <v>10000</v>
          </cell>
        </row>
      </sheetData>
      <sheetData sheetId="2796">
        <row r="7">
          <cell r="AI7">
            <v>10000</v>
          </cell>
        </row>
      </sheetData>
      <sheetData sheetId="2797">
        <row r="7">
          <cell r="AI7">
            <v>10000</v>
          </cell>
        </row>
      </sheetData>
      <sheetData sheetId="2798">
        <row r="7">
          <cell r="AI7">
            <v>10000</v>
          </cell>
        </row>
      </sheetData>
      <sheetData sheetId="2799">
        <row r="7">
          <cell r="AI7">
            <v>10000</v>
          </cell>
        </row>
      </sheetData>
      <sheetData sheetId="2800">
        <row r="7">
          <cell r="AI7">
            <v>10000</v>
          </cell>
        </row>
      </sheetData>
      <sheetData sheetId="2801">
        <row r="7">
          <cell r="AI7">
            <v>10000</v>
          </cell>
        </row>
      </sheetData>
      <sheetData sheetId="2802">
        <row r="7">
          <cell r="AI7">
            <v>10000</v>
          </cell>
        </row>
      </sheetData>
      <sheetData sheetId="2803">
        <row r="7">
          <cell r="AI7">
            <v>10000</v>
          </cell>
        </row>
      </sheetData>
      <sheetData sheetId="2804">
        <row r="7">
          <cell r="AI7">
            <v>10000</v>
          </cell>
        </row>
      </sheetData>
      <sheetData sheetId="2805">
        <row r="7">
          <cell r="AI7">
            <v>10000</v>
          </cell>
        </row>
      </sheetData>
      <sheetData sheetId="2806">
        <row r="7">
          <cell r="AI7">
            <v>10000</v>
          </cell>
        </row>
      </sheetData>
      <sheetData sheetId="2807">
        <row r="7">
          <cell r="AI7">
            <v>10000</v>
          </cell>
        </row>
      </sheetData>
      <sheetData sheetId="2808">
        <row r="7">
          <cell r="AI7">
            <v>10000</v>
          </cell>
        </row>
      </sheetData>
      <sheetData sheetId="2809">
        <row r="7">
          <cell r="AI7">
            <v>10000</v>
          </cell>
        </row>
      </sheetData>
      <sheetData sheetId="2810">
        <row r="7">
          <cell r="AI7">
            <v>10000</v>
          </cell>
        </row>
      </sheetData>
      <sheetData sheetId="2811">
        <row r="7">
          <cell r="AI7">
            <v>10000</v>
          </cell>
        </row>
      </sheetData>
      <sheetData sheetId="2812">
        <row r="7">
          <cell r="AI7">
            <v>10000</v>
          </cell>
        </row>
      </sheetData>
      <sheetData sheetId="2813">
        <row r="7">
          <cell r="AI7">
            <v>10000</v>
          </cell>
        </row>
      </sheetData>
      <sheetData sheetId="2814">
        <row r="7">
          <cell r="AI7">
            <v>10000</v>
          </cell>
        </row>
      </sheetData>
      <sheetData sheetId="2815">
        <row r="7">
          <cell r="AI7">
            <v>10000</v>
          </cell>
        </row>
      </sheetData>
      <sheetData sheetId="2816">
        <row r="7">
          <cell r="AI7">
            <v>10000</v>
          </cell>
        </row>
      </sheetData>
      <sheetData sheetId="2817">
        <row r="7">
          <cell r="AI7">
            <v>10000</v>
          </cell>
        </row>
      </sheetData>
      <sheetData sheetId="2818">
        <row r="7">
          <cell r="AI7">
            <v>10000</v>
          </cell>
        </row>
      </sheetData>
      <sheetData sheetId="2819">
        <row r="7">
          <cell r="AI7">
            <v>10000</v>
          </cell>
        </row>
      </sheetData>
      <sheetData sheetId="2820">
        <row r="7">
          <cell r="AI7">
            <v>10000</v>
          </cell>
        </row>
      </sheetData>
      <sheetData sheetId="2821">
        <row r="7">
          <cell r="AI7">
            <v>10000</v>
          </cell>
        </row>
      </sheetData>
      <sheetData sheetId="2822">
        <row r="7">
          <cell r="AI7">
            <v>10000</v>
          </cell>
        </row>
      </sheetData>
      <sheetData sheetId="2823">
        <row r="7">
          <cell r="AI7">
            <v>10000</v>
          </cell>
        </row>
      </sheetData>
      <sheetData sheetId="2824">
        <row r="7">
          <cell r="AI7">
            <v>10000</v>
          </cell>
        </row>
      </sheetData>
      <sheetData sheetId="2825">
        <row r="7">
          <cell r="AI7">
            <v>10000</v>
          </cell>
        </row>
      </sheetData>
      <sheetData sheetId="2826">
        <row r="7">
          <cell r="AI7">
            <v>10000</v>
          </cell>
        </row>
      </sheetData>
      <sheetData sheetId="2827">
        <row r="7">
          <cell r="AI7">
            <v>10000</v>
          </cell>
        </row>
      </sheetData>
      <sheetData sheetId="2828">
        <row r="7">
          <cell r="AI7">
            <v>10000</v>
          </cell>
        </row>
      </sheetData>
      <sheetData sheetId="2829">
        <row r="7">
          <cell r="AI7">
            <v>10000</v>
          </cell>
        </row>
      </sheetData>
      <sheetData sheetId="2830">
        <row r="7">
          <cell r="AI7">
            <v>10000</v>
          </cell>
        </row>
      </sheetData>
      <sheetData sheetId="2831">
        <row r="7">
          <cell r="AI7">
            <v>10000</v>
          </cell>
        </row>
      </sheetData>
      <sheetData sheetId="2832">
        <row r="7">
          <cell r="AI7">
            <v>10000</v>
          </cell>
        </row>
      </sheetData>
      <sheetData sheetId="2833">
        <row r="7">
          <cell r="AI7">
            <v>10000</v>
          </cell>
        </row>
      </sheetData>
      <sheetData sheetId="2834">
        <row r="7">
          <cell r="AI7">
            <v>10000</v>
          </cell>
        </row>
      </sheetData>
      <sheetData sheetId="2835">
        <row r="7">
          <cell r="AI7">
            <v>10000</v>
          </cell>
        </row>
      </sheetData>
      <sheetData sheetId="2836">
        <row r="7">
          <cell r="AI7">
            <v>10000</v>
          </cell>
        </row>
      </sheetData>
      <sheetData sheetId="2837">
        <row r="7">
          <cell r="AI7">
            <v>10000</v>
          </cell>
        </row>
      </sheetData>
      <sheetData sheetId="2838">
        <row r="7">
          <cell r="AI7">
            <v>10000</v>
          </cell>
        </row>
      </sheetData>
      <sheetData sheetId="2839">
        <row r="7">
          <cell r="AI7">
            <v>10000</v>
          </cell>
        </row>
      </sheetData>
      <sheetData sheetId="2840">
        <row r="7">
          <cell r="AI7">
            <v>10000</v>
          </cell>
        </row>
      </sheetData>
      <sheetData sheetId="2841">
        <row r="7">
          <cell r="AI7">
            <v>10000</v>
          </cell>
        </row>
      </sheetData>
      <sheetData sheetId="2842">
        <row r="7">
          <cell r="AI7">
            <v>10000</v>
          </cell>
        </row>
      </sheetData>
      <sheetData sheetId="2843">
        <row r="7">
          <cell r="AI7">
            <v>10000</v>
          </cell>
        </row>
      </sheetData>
      <sheetData sheetId="2844">
        <row r="7">
          <cell r="AI7">
            <v>10000</v>
          </cell>
        </row>
      </sheetData>
      <sheetData sheetId="2845">
        <row r="7">
          <cell r="AI7">
            <v>10000</v>
          </cell>
        </row>
      </sheetData>
      <sheetData sheetId="2846">
        <row r="7">
          <cell r="AI7">
            <v>10000</v>
          </cell>
        </row>
      </sheetData>
      <sheetData sheetId="2847">
        <row r="7">
          <cell r="AI7">
            <v>10000</v>
          </cell>
        </row>
      </sheetData>
      <sheetData sheetId="2848">
        <row r="7">
          <cell r="AI7">
            <v>10000</v>
          </cell>
        </row>
      </sheetData>
      <sheetData sheetId="2849">
        <row r="7">
          <cell r="AI7">
            <v>10000</v>
          </cell>
        </row>
      </sheetData>
      <sheetData sheetId="2850">
        <row r="7">
          <cell r="AI7">
            <v>10000</v>
          </cell>
        </row>
      </sheetData>
      <sheetData sheetId="2851">
        <row r="7">
          <cell r="AI7">
            <v>10000</v>
          </cell>
        </row>
      </sheetData>
      <sheetData sheetId="2852">
        <row r="7">
          <cell r="AI7">
            <v>10000</v>
          </cell>
        </row>
      </sheetData>
      <sheetData sheetId="2853">
        <row r="7">
          <cell r="AI7">
            <v>10000</v>
          </cell>
        </row>
      </sheetData>
      <sheetData sheetId="2854">
        <row r="7">
          <cell r="AI7">
            <v>10000</v>
          </cell>
        </row>
      </sheetData>
      <sheetData sheetId="2855">
        <row r="7">
          <cell r="AI7">
            <v>10000</v>
          </cell>
        </row>
      </sheetData>
      <sheetData sheetId="2856">
        <row r="7">
          <cell r="AI7">
            <v>10000</v>
          </cell>
        </row>
      </sheetData>
      <sheetData sheetId="2857">
        <row r="7">
          <cell r="AI7">
            <v>10000</v>
          </cell>
        </row>
      </sheetData>
      <sheetData sheetId="2858">
        <row r="7">
          <cell r="AI7">
            <v>10000</v>
          </cell>
        </row>
      </sheetData>
      <sheetData sheetId="2859">
        <row r="7">
          <cell r="AI7">
            <v>10000</v>
          </cell>
        </row>
      </sheetData>
      <sheetData sheetId="2860">
        <row r="7">
          <cell r="AI7">
            <v>10000</v>
          </cell>
        </row>
      </sheetData>
      <sheetData sheetId="2861">
        <row r="7">
          <cell r="AI7">
            <v>10000</v>
          </cell>
        </row>
      </sheetData>
      <sheetData sheetId="2862">
        <row r="7">
          <cell r="AI7">
            <v>10000</v>
          </cell>
        </row>
      </sheetData>
      <sheetData sheetId="2863">
        <row r="7">
          <cell r="AI7">
            <v>10000</v>
          </cell>
        </row>
      </sheetData>
      <sheetData sheetId="2864">
        <row r="7">
          <cell r="AI7">
            <v>10000</v>
          </cell>
        </row>
      </sheetData>
      <sheetData sheetId="2865">
        <row r="7">
          <cell r="AI7">
            <v>10000</v>
          </cell>
        </row>
      </sheetData>
      <sheetData sheetId="2866">
        <row r="7">
          <cell r="AI7">
            <v>10000</v>
          </cell>
        </row>
      </sheetData>
      <sheetData sheetId="2867">
        <row r="7">
          <cell r="AI7">
            <v>10000</v>
          </cell>
        </row>
      </sheetData>
      <sheetData sheetId="2868">
        <row r="7">
          <cell r="AI7">
            <v>10000</v>
          </cell>
        </row>
      </sheetData>
      <sheetData sheetId="2869">
        <row r="7">
          <cell r="AI7">
            <v>10000</v>
          </cell>
        </row>
      </sheetData>
      <sheetData sheetId="2870">
        <row r="7">
          <cell r="AI7">
            <v>10000</v>
          </cell>
        </row>
      </sheetData>
      <sheetData sheetId="2871">
        <row r="7">
          <cell r="AI7">
            <v>10000</v>
          </cell>
        </row>
      </sheetData>
      <sheetData sheetId="2872">
        <row r="7">
          <cell r="AI7">
            <v>10000</v>
          </cell>
        </row>
      </sheetData>
      <sheetData sheetId="2873">
        <row r="7">
          <cell r="AI7">
            <v>10000</v>
          </cell>
        </row>
      </sheetData>
      <sheetData sheetId="2874">
        <row r="7">
          <cell r="AI7">
            <v>10000</v>
          </cell>
        </row>
      </sheetData>
      <sheetData sheetId="2875">
        <row r="7">
          <cell r="AI7">
            <v>10000</v>
          </cell>
        </row>
      </sheetData>
      <sheetData sheetId="2876">
        <row r="7">
          <cell r="AI7">
            <v>10000</v>
          </cell>
        </row>
      </sheetData>
      <sheetData sheetId="2877">
        <row r="7">
          <cell r="AI7">
            <v>10000</v>
          </cell>
        </row>
      </sheetData>
      <sheetData sheetId="2878">
        <row r="7">
          <cell r="AI7">
            <v>10000</v>
          </cell>
        </row>
      </sheetData>
      <sheetData sheetId="2879">
        <row r="7">
          <cell r="AI7">
            <v>10000</v>
          </cell>
        </row>
      </sheetData>
      <sheetData sheetId="2880">
        <row r="7">
          <cell r="AI7">
            <v>10000</v>
          </cell>
        </row>
      </sheetData>
      <sheetData sheetId="2881">
        <row r="7">
          <cell r="AI7">
            <v>10000</v>
          </cell>
        </row>
      </sheetData>
      <sheetData sheetId="2882">
        <row r="7">
          <cell r="AI7">
            <v>10000</v>
          </cell>
        </row>
      </sheetData>
      <sheetData sheetId="2883">
        <row r="7">
          <cell r="AI7">
            <v>10000</v>
          </cell>
        </row>
      </sheetData>
      <sheetData sheetId="2884">
        <row r="7">
          <cell r="AI7">
            <v>10000</v>
          </cell>
        </row>
      </sheetData>
      <sheetData sheetId="2885">
        <row r="7">
          <cell r="AI7">
            <v>10000</v>
          </cell>
        </row>
      </sheetData>
      <sheetData sheetId="2886">
        <row r="7">
          <cell r="AI7">
            <v>10000</v>
          </cell>
        </row>
      </sheetData>
      <sheetData sheetId="2887">
        <row r="7">
          <cell r="AI7">
            <v>10000</v>
          </cell>
        </row>
      </sheetData>
      <sheetData sheetId="2888">
        <row r="7">
          <cell r="AI7">
            <v>10000</v>
          </cell>
        </row>
      </sheetData>
      <sheetData sheetId="2889">
        <row r="7">
          <cell r="AI7">
            <v>10000</v>
          </cell>
        </row>
      </sheetData>
      <sheetData sheetId="2890">
        <row r="7">
          <cell r="AI7">
            <v>10000</v>
          </cell>
        </row>
      </sheetData>
      <sheetData sheetId="2891">
        <row r="7">
          <cell r="AI7">
            <v>10000</v>
          </cell>
        </row>
      </sheetData>
      <sheetData sheetId="2892">
        <row r="7">
          <cell r="AI7">
            <v>10000</v>
          </cell>
        </row>
      </sheetData>
      <sheetData sheetId="2893">
        <row r="7">
          <cell r="AI7">
            <v>10000</v>
          </cell>
        </row>
      </sheetData>
      <sheetData sheetId="2894">
        <row r="7">
          <cell r="AI7">
            <v>10000</v>
          </cell>
        </row>
      </sheetData>
      <sheetData sheetId="2895">
        <row r="7">
          <cell r="AI7">
            <v>10000</v>
          </cell>
        </row>
      </sheetData>
      <sheetData sheetId="2896">
        <row r="7">
          <cell r="AI7">
            <v>10000</v>
          </cell>
        </row>
      </sheetData>
      <sheetData sheetId="2897">
        <row r="7">
          <cell r="AI7">
            <v>10000</v>
          </cell>
        </row>
      </sheetData>
      <sheetData sheetId="2898">
        <row r="7">
          <cell r="AI7">
            <v>10000</v>
          </cell>
        </row>
      </sheetData>
      <sheetData sheetId="2899">
        <row r="7">
          <cell r="AI7">
            <v>10000</v>
          </cell>
        </row>
      </sheetData>
      <sheetData sheetId="2900">
        <row r="7">
          <cell r="AI7">
            <v>10000</v>
          </cell>
        </row>
      </sheetData>
      <sheetData sheetId="2901">
        <row r="7">
          <cell r="AI7">
            <v>10000</v>
          </cell>
        </row>
      </sheetData>
      <sheetData sheetId="2902">
        <row r="7">
          <cell r="AI7">
            <v>10000</v>
          </cell>
        </row>
      </sheetData>
      <sheetData sheetId="2903">
        <row r="7">
          <cell r="AI7">
            <v>10000</v>
          </cell>
        </row>
      </sheetData>
      <sheetData sheetId="2904">
        <row r="7">
          <cell r="AI7">
            <v>10000</v>
          </cell>
        </row>
      </sheetData>
      <sheetData sheetId="2905">
        <row r="7">
          <cell r="AI7">
            <v>10000</v>
          </cell>
        </row>
      </sheetData>
      <sheetData sheetId="2906">
        <row r="7">
          <cell r="AI7">
            <v>10000</v>
          </cell>
        </row>
      </sheetData>
      <sheetData sheetId="2907">
        <row r="7">
          <cell r="AI7">
            <v>10000</v>
          </cell>
        </row>
      </sheetData>
      <sheetData sheetId="2908">
        <row r="7">
          <cell r="AI7">
            <v>10000</v>
          </cell>
        </row>
      </sheetData>
      <sheetData sheetId="2909">
        <row r="7">
          <cell r="AI7">
            <v>10000</v>
          </cell>
        </row>
      </sheetData>
      <sheetData sheetId="2910">
        <row r="7">
          <cell r="AI7">
            <v>10000</v>
          </cell>
        </row>
      </sheetData>
      <sheetData sheetId="2911">
        <row r="7">
          <cell r="AI7">
            <v>10000</v>
          </cell>
        </row>
      </sheetData>
      <sheetData sheetId="2912">
        <row r="7">
          <cell r="AI7">
            <v>10000</v>
          </cell>
        </row>
      </sheetData>
      <sheetData sheetId="2913">
        <row r="7">
          <cell r="AI7">
            <v>10000</v>
          </cell>
        </row>
      </sheetData>
      <sheetData sheetId="2914">
        <row r="7">
          <cell r="AI7">
            <v>10000</v>
          </cell>
        </row>
      </sheetData>
      <sheetData sheetId="2915">
        <row r="7">
          <cell r="AI7">
            <v>10000</v>
          </cell>
        </row>
      </sheetData>
      <sheetData sheetId="2916">
        <row r="7">
          <cell r="AI7">
            <v>10000</v>
          </cell>
        </row>
      </sheetData>
      <sheetData sheetId="2917">
        <row r="7">
          <cell r="AI7">
            <v>10000</v>
          </cell>
        </row>
      </sheetData>
      <sheetData sheetId="2918">
        <row r="7">
          <cell r="AI7">
            <v>10000</v>
          </cell>
        </row>
      </sheetData>
      <sheetData sheetId="2919">
        <row r="7">
          <cell r="AI7">
            <v>10000</v>
          </cell>
        </row>
      </sheetData>
      <sheetData sheetId="2920">
        <row r="7">
          <cell r="AI7">
            <v>10000</v>
          </cell>
        </row>
      </sheetData>
      <sheetData sheetId="2921">
        <row r="7">
          <cell r="AI7">
            <v>10000</v>
          </cell>
        </row>
      </sheetData>
      <sheetData sheetId="2922">
        <row r="7">
          <cell r="AI7">
            <v>10000</v>
          </cell>
        </row>
      </sheetData>
      <sheetData sheetId="2923">
        <row r="7">
          <cell r="AI7">
            <v>10000</v>
          </cell>
        </row>
      </sheetData>
      <sheetData sheetId="2924">
        <row r="7">
          <cell r="AI7">
            <v>10000</v>
          </cell>
        </row>
      </sheetData>
      <sheetData sheetId="2925">
        <row r="7">
          <cell r="AI7">
            <v>10000</v>
          </cell>
        </row>
      </sheetData>
      <sheetData sheetId="2926">
        <row r="7">
          <cell r="AI7">
            <v>10000</v>
          </cell>
        </row>
      </sheetData>
      <sheetData sheetId="2927">
        <row r="7">
          <cell r="AI7">
            <v>10000</v>
          </cell>
        </row>
      </sheetData>
      <sheetData sheetId="2928">
        <row r="7">
          <cell r="AI7">
            <v>10000</v>
          </cell>
        </row>
      </sheetData>
      <sheetData sheetId="2929">
        <row r="7">
          <cell r="AI7">
            <v>10000</v>
          </cell>
        </row>
      </sheetData>
      <sheetData sheetId="2930">
        <row r="7">
          <cell r="AI7">
            <v>10000</v>
          </cell>
        </row>
      </sheetData>
      <sheetData sheetId="2931">
        <row r="7">
          <cell r="AI7">
            <v>10000</v>
          </cell>
        </row>
      </sheetData>
      <sheetData sheetId="2932">
        <row r="7">
          <cell r="AI7">
            <v>10000</v>
          </cell>
        </row>
      </sheetData>
      <sheetData sheetId="2933">
        <row r="7">
          <cell r="AI7">
            <v>10000</v>
          </cell>
        </row>
      </sheetData>
      <sheetData sheetId="2934">
        <row r="7">
          <cell r="AI7">
            <v>10000</v>
          </cell>
        </row>
      </sheetData>
      <sheetData sheetId="2935">
        <row r="7">
          <cell r="AI7">
            <v>10000</v>
          </cell>
        </row>
      </sheetData>
      <sheetData sheetId="2936">
        <row r="7">
          <cell r="AI7">
            <v>10000</v>
          </cell>
        </row>
      </sheetData>
      <sheetData sheetId="2937">
        <row r="7">
          <cell r="AI7">
            <v>10000</v>
          </cell>
        </row>
      </sheetData>
      <sheetData sheetId="2938">
        <row r="7">
          <cell r="AI7">
            <v>10000</v>
          </cell>
        </row>
      </sheetData>
      <sheetData sheetId="2939">
        <row r="7">
          <cell r="AI7">
            <v>10000</v>
          </cell>
        </row>
      </sheetData>
      <sheetData sheetId="2940">
        <row r="7">
          <cell r="AI7">
            <v>10000</v>
          </cell>
        </row>
      </sheetData>
      <sheetData sheetId="2941">
        <row r="7">
          <cell r="AI7">
            <v>10000</v>
          </cell>
        </row>
      </sheetData>
      <sheetData sheetId="2942">
        <row r="7">
          <cell r="AI7">
            <v>10000</v>
          </cell>
        </row>
      </sheetData>
      <sheetData sheetId="2943">
        <row r="7">
          <cell r="AI7">
            <v>10000</v>
          </cell>
        </row>
      </sheetData>
      <sheetData sheetId="2944">
        <row r="7">
          <cell r="AI7">
            <v>10000</v>
          </cell>
        </row>
      </sheetData>
      <sheetData sheetId="2945">
        <row r="7">
          <cell r="AI7">
            <v>10000</v>
          </cell>
        </row>
      </sheetData>
      <sheetData sheetId="2946">
        <row r="7">
          <cell r="AI7">
            <v>10000</v>
          </cell>
        </row>
      </sheetData>
      <sheetData sheetId="2947">
        <row r="7">
          <cell r="AI7">
            <v>10000</v>
          </cell>
        </row>
      </sheetData>
      <sheetData sheetId="2948">
        <row r="7">
          <cell r="AI7">
            <v>10000</v>
          </cell>
        </row>
      </sheetData>
      <sheetData sheetId="2949">
        <row r="7">
          <cell r="AI7">
            <v>10000</v>
          </cell>
        </row>
      </sheetData>
      <sheetData sheetId="2950">
        <row r="7">
          <cell r="AI7">
            <v>10000</v>
          </cell>
        </row>
      </sheetData>
      <sheetData sheetId="2951">
        <row r="7">
          <cell r="AI7">
            <v>10000</v>
          </cell>
        </row>
      </sheetData>
      <sheetData sheetId="2952">
        <row r="7">
          <cell r="AI7">
            <v>10000</v>
          </cell>
        </row>
      </sheetData>
      <sheetData sheetId="2953">
        <row r="7">
          <cell r="AI7">
            <v>10000</v>
          </cell>
        </row>
      </sheetData>
      <sheetData sheetId="2954">
        <row r="7">
          <cell r="AI7">
            <v>10000</v>
          </cell>
        </row>
      </sheetData>
      <sheetData sheetId="2955">
        <row r="7">
          <cell r="AI7">
            <v>10000</v>
          </cell>
        </row>
      </sheetData>
      <sheetData sheetId="2956">
        <row r="7">
          <cell r="AI7">
            <v>10000</v>
          </cell>
        </row>
      </sheetData>
      <sheetData sheetId="2957">
        <row r="7">
          <cell r="AI7">
            <v>10000</v>
          </cell>
        </row>
      </sheetData>
      <sheetData sheetId="2958">
        <row r="7">
          <cell r="AI7">
            <v>10000</v>
          </cell>
        </row>
      </sheetData>
      <sheetData sheetId="2959">
        <row r="7">
          <cell r="AI7">
            <v>10000</v>
          </cell>
        </row>
      </sheetData>
      <sheetData sheetId="2960">
        <row r="7">
          <cell r="AI7">
            <v>10000</v>
          </cell>
        </row>
      </sheetData>
      <sheetData sheetId="2961">
        <row r="7">
          <cell r="AI7">
            <v>10000</v>
          </cell>
        </row>
      </sheetData>
      <sheetData sheetId="2962">
        <row r="7">
          <cell r="AI7">
            <v>10000</v>
          </cell>
        </row>
      </sheetData>
      <sheetData sheetId="2963">
        <row r="7">
          <cell r="AI7">
            <v>10000</v>
          </cell>
        </row>
      </sheetData>
      <sheetData sheetId="2964">
        <row r="7">
          <cell r="AI7">
            <v>10000</v>
          </cell>
        </row>
      </sheetData>
      <sheetData sheetId="2965">
        <row r="7">
          <cell r="AI7">
            <v>10000</v>
          </cell>
        </row>
      </sheetData>
      <sheetData sheetId="2966">
        <row r="7">
          <cell r="AI7">
            <v>10000</v>
          </cell>
        </row>
      </sheetData>
      <sheetData sheetId="2967">
        <row r="7">
          <cell r="AI7">
            <v>10000</v>
          </cell>
        </row>
      </sheetData>
      <sheetData sheetId="2968">
        <row r="7">
          <cell r="AI7">
            <v>10000</v>
          </cell>
        </row>
      </sheetData>
      <sheetData sheetId="2969">
        <row r="7">
          <cell r="AI7">
            <v>10000</v>
          </cell>
        </row>
      </sheetData>
      <sheetData sheetId="2970">
        <row r="7">
          <cell r="AI7">
            <v>10000</v>
          </cell>
        </row>
      </sheetData>
      <sheetData sheetId="2971">
        <row r="7">
          <cell r="AI7">
            <v>10000</v>
          </cell>
        </row>
      </sheetData>
      <sheetData sheetId="2972">
        <row r="7">
          <cell r="AI7">
            <v>10000</v>
          </cell>
        </row>
      </sheetData>
      <sheetData sheetId="2973">
        <row r="7">
          <cell r="AI7">
            <v>10000</v>
          </cell>
        </row>
      </sheetData>
      <sheetData sheetId="2974">
        <row r="7">
          <cell r="AI7">
            <v>10000</v>
          </cell>
        </row>
      </sheetData>
      <sheetData sheetId="2975">
        <row r="7">
          <cell r="AI7">
            <v>10000</v>
          </cell>
        </row>
      </sheetData>
      <sheetData sheetId="2976">
        <row r="7">
          <cell r="AI7">
            <v>10000</v>
          </cell>
        </row>
      </sheetData>
      <sheetData sheetId="2977">
        <row r="7">
          <cell r="AI7">
            <v>10000</v>
          </cell>
        </row>
      </sheetData>
      <sheetData sheetId="2978">
        <row r="7">
          <cell r="AI7">
            <v>10000</v>
          </cell>
        </row>
      </sheetData>
      <sheetData sheetId="2979">
        <row r="7">
          <cell r="AI7">
            <v>10000</v>
          </cell>
        </row>
      </sheetData>
      <sheetData sheetId="2980">
        <row r="7">
          <cell r="AI7">
            <v>10000</v>
          </cell>
        </row>
      </sheetData>
      <sheetData sheetId="2981">
        <row r="7">
          <cell r="AI7">
            <v>10000</v>
          </cell>
        </row>
      </sheetData>
      <sheetData sheetId="2982">
        <row r="7">
          <cell r="AI7">
            <v>10000</v>
          </cell>
        </row>
      </sheetData>
      <sheetData sheetId="2983">
        <row r="7">
          <cell r="AI7">
            <v>10000</v>
          </cell>
        </row>
      </sheetData>
      <sheetData sheetId="2984">
        <row r="7">
          <cell r="AI7">
            <v>10000</v>
          </cell>
        </row>
      </sheetData>
      <sheetData sheetId="2985">
        <row r="7">
          <cell r="AI7">
            <v>10000</v>
          </cell>
        </row>
      </sheetData>
      <sheetData sheetId="2986">
        <row r="7">
          <cell r="AI7">
            <v>10000</v>
          </cell>
        </row>
      </sheetData>
      <sheetData sheetId="2987">
        <row r="7">
          <cell r="AI7">
            <v>10000</v>
          </cell>
        </row>
      </sheetData>
      <sheetData sheetId="2988">
        <row r="7">
          <cell r="AI7">
            <v>10000</v>
          </cell>
        </row>
      </sheetData>
      <sheetData sheetId="2989">
        <row r="7">
          <cell r="AI7">
            <v>10000</v>
          </cell>
        </row>
      </sheetData>
      <sheetData sheetId="2990">
        <row r="7">
          <cell r="AI7">
            <v>10000</v>
          </cell>
        </row>
      </sheetData>
      <sheetData sheetId="2991">
        <row r="7">
          <cell r="AI7">
            <v>10000</v>
          </cell>
        </row>
      </sheetData>
      <sheetData sheetId="2992">
        <row r="7">
          <cell r="AI7">
            <v>10000</v>
          </cell>
        </row>
      </sheetData>
      <sheetData sheetId="2993">
        <row r="7">
          <cell r="AI7">
            <v>10000</v>
          </cell>
        </row>
      </sheetData>
      <sheetData sheetId="2994">
        <row r="7">
          <cell r="AI7">
            <v>10000</v>
          </cell>
        </row>
      </sheetData>
      <sheetData sheetId="2995">
        <row r="7">
          <cell r="AI7">
            <v>10000</v>
          </cell>
        </row>
      </sheetData>
      <sheetData sheetId="2996">
        <row r="7">
          <cell r="AI7">
            <v>10000</v>
          </cell>
        </row>
      </sheetData>
      <sheetData sheetId="2997">
        <row r="7">
          <cell r="AI7">
            <v>10000</v>
          </cell>
        </row>
      </sheetData>
      <sheetData sheetId="2998">
        <row r="7">
          <cell r="AI7">
            <v>10000</v>
          </cell>
        </row>
      </sheetData>
      <sheetData sheetId="2999">
        <row r="7">
          <cell r="AI7">
            <v>10000</v>
          </cell>
        </row>
      </sheetData>
      <sheetData sheetId="3000">
        <row r="7">
          <cell r="AI7">
            <v>10000</v>
          </cell>
        </row>
      </sheetData>
      <sheetData sheetId="3001">
        <row r="7">
          <cell r="AI7">
            <v>10000</v>
          </cell>
        </row>
      </sheetData>
      <sheetData sheetId="3002">
        <row r="7">
          <cell r="AI7">
            <v>10000</v>
          </cell>
        </row>
      </sheetData>
      <sheetData sheetId="3003">
        <row r="7">
          <cell r="AI7">
            <v>10000</v>
          </cell>
        </row>
      </sheetData>
      <sheetData sheetId="3004">
        <row r="7">
          <cell r="AI7">
            <v>10000</v>
          </cell>
        </row>
      </sheetData>
      <sheetData sheetId="3005">
        <row r="7">
          <cell r="AI7">
            <v>10000</v>
          </cell>
        </row>
      </sheetData>
      <sheetData sheetId="3006">
        <row r="7">
          <cell r="AI7">
            <v>10000</v>
          </cell>
        </row>
      </sheetData>
      <sheetData sheetId="3007">
        <row r="7">
          <cell r="AI7">
            <v>10000</v>
          </cell>
        </row>
      </sheetData>
      <sheetData sheetId="3008">
        <row r="7">
          <cell r="AI7">
            <v>10000</v>
          </cell>
        </row>
      </sheetData>
      <sheetData sheetId="3009">
        <row r="7">
          <cell r="AI7">
            <v>10000</v>
          </cell>
        </row>
      </sheetData>
      <sheetData sheetId="3010">
        <row r="7">
          <cell r="AI7">
            <v>10000</v>
          </cell>
        </row>
      </sheetData>
      <sheetData sheetId="3011">
        <row r="7">
          <cell r="AI7">
            <v>10000</v>
          </cell>
        </row>
      </sheetData>
      <sheetData sheetId="3012">
        <row r="7">
          <cell r="AI7">
            <v>10000</v>
          </cell>
        </row>
      </sheetData>
      <sheetData sheetId="3013">
        <row r="7">
          <cell r="AI7">
            <v>10000</v>
          </cell>
        </row>
      </sheetData>
      <sheetData sheetId="3014">
        <row r="7">
          <cell r="AI7">
            <v>10000</v>
          </cell>
        </row>
      </sheetData>
      <sheetData sheetId="3015">
        <row r="7">
          <cell r="AI7">
            <v>10000</v>
          </cell>
        </row>
      </sheetData>
      <sheetData sheetId="3016">
        <row r="7">
          <cell r="AI7">
            <v>10000</v>
          </cell>
        </row>
      </sheetData>
      <sheetData sheetId="3017">
        <row r="7">
          <cell r="AI7">
            <v>10000</v>
          </cell>
        </row>
      </sheetData>
      <sheetData sheetId="3018">
        <row r="7">
          <cell r="AI7">
            <v>10000</v>
          </cell>
        </row>
      </sheetData>
      <sheetData sheetId="3019">
        <row r="7">
          <cell r="AI7">
            <v>10000</v>
          </cell>
        </row>
      </sheetData>
      <sheetData sheetId="3020">
        <row r="7">
          <cell r="AI7">
            <v>10000</v>
          </cell>
        </row>
      </sheetData>
      <sheetData sheetId="3021">
        <row r="7">
          <cell r="AI7">
            <v>10000</v>
          </cell>
        </row>
      </sheetData>
      <sheetData sheetId="3022">
        <row r="7">
          <cell r="AI7">
            <v>10000</v>
          </cell>
        </row>
      </sheetData>
      <sheetData sheetId="3023">
        <row r="7">
          <cell r="AI7">
            <v>10000</v>
          </cell>
        </row>
      </sheetData>
      <sheetData sheetId="3024">
        <row r="7">
          <cell r="AI7">
            <v>10000</v>
          </cell>
        </row>
      </sheetData>
      <sheetData sheetId="3025">
        <row r="7">
          <cell r="AI7">
            <v>10000</v>
          </cell>
        </row>
      </sheetData>
      <sheetData sheetId="3026">
        <row r="7">
          <cell r="AI7">
            <v>10000</v>
          </cell>
        </row>
      </sheetData>
      <sheetData sheetId="3027">
        <row r="7">
          <cell r="AI7">
            <v>10000</v>
          </cell>
        </row>
      </sheetData>
      <sheetData sheetId="3028">
        <row r="7">
          <cell r="AI7">
            <v>10000</v>
          </cell>
        </row>
      </sheetData>
      <sheetData sheetId="3029">
        <row r="7">
          <cell r="AI7">
            <v>10000</v>
          </cell>
        </row>
      </sheetData>
      <sheetData sheetId="3030">
        <row r="7">
          <cell r="AI7">
            <v>10000</v>
          </cell>
        </row>
      </sheetData>
      <sheetData sheetId="3031">
        <row r="7">
          <cell r="AI7">
            <v>10000</v>
          </cell>
        </row>
      </sheetData>
      <sheetData sheetId="3032">
        <row r="7">
          <cell r="AI7">
            <v>10000</v>
          </cell>
        </row>
      </sheetData>
      <sheetData sheetId="3033">
        <row r="7">
          <cell r="AI7">
            <v>10000</v>
          </cell>
        </row>
      </sheetData>
      <sheetData sheetId="3034">
        <row r="7">
          <cell r="AI7">
            <v>10000</v>
          </cell>
        </row>
      </sheetData>
      <sheetData sheetId="3035">
        <row r="7">
          <cell r="AI7">
            <v>10000</v>
          </cell>
        </row>
      </sheetData>
      <sheetData sheetId="3036">
        <row r="7">
          <cell r="AI7">
            <v>10000</v>
          </cell>
        </row>
      </sheetData>
      <sheetData sheetId="3037">
        <row r="7">
          <cell r="AI7">
            <v>10000</v>
          </cell>
        </row>
      </sheetData>
      <sheetData sheetId="3038">
        <row r="7">
          <cell r="AI7">
            <v>10000</v>
          </cell>
        </row>
      </sheetData>
      <sheetData sheetId="3039">
        <row r="7">
          <cell r="AI7">
            <v>10000</v>
          </cell>
        </row>
      </sheetData>
      <sheetData sheetId="3040">
        <row r="7">
          <cell r="AI7">
            <v>10000</v>
          </cell>
        </row>
      </sheetData>
      <sheetData sheetId="3041">
        <row r="7">
          <cell r="AI7">
            <v>10000</v>
          </cell>
        </row>
      </sheetData>
      <sheetData sheetId="3042">
        <row r="7">
          <cell r="AI7">
            <v>10000</v>
          </cell>
        </row>
      </sheetData>
      <sheetData sheetId="3043">
        <row r="7">
          <cell r="AI7">
            <v>10000</v>
          </cell>
        </row>
      </sheetData>
      <sheetData sheetId="3044">
        <row r="7">
          <cell r="AI7">
            <v>10000</v>
          </cell>
        </row>
      </sheetData>
      <sheetData sheetId="3045">
        <row r="7">
          <cell r="AI7">
            <v>10000</v>
          </cell>
        </row>
      </sheetData>
      <sheetData sheetId="3046">
        <row r="7">
          <cell r="AI7">
            <v>10000</v>
          </cell>
        </row>
      </sheetData>
      <sheetData sheetId="3047">
        <row r="7">
          <cell r="AI7">
            <v>10000</v>
          </cell>
        </row>
      </sheetData>
      <sheetData sheetId="3048" refreshError="1"/>
      <sheetData sheetId="3049"/>
      <sheetData sheetId="3050"/>
      <sheetData sheetId="3051"/>
      <sheetData sheetId="3052">
        <row r="7">
          <cell r="AI7">
            <v>10000</v>
          </cell>
        </row>
      </sheetData>
      <sheetData sheetId="3053">
        <row r="7">
          <cell r="AI7">
            <v>10000</v>
          </cell>
        </row>
      </sheetData>
      <sheetData sheetId="3054">
        <row r="7">
          <cell r="AI7">
            <v>10000</v>
          </cell>
        </row>
      </sheetData>
      <sheetData sheetId="3055">
        <row r="7">
          <cell r="AI7">
            <v>10000</v>
          </cell>
        </row>
      </sheetData>
      <sheetData sheetId="3056">
        <row r="7">
          <cell r="AI7">
            <v>10000</v>
          </cell>
        </row>
      </sheetData>
      <sheetData sheetId="3057">
        <row r="7">
          <cell r="AI7">
            <v>10000</v>
          </cell>
        </row>
      </sheetData>
      <sheetData sheetId="3058">
        <row r="7">
          <cell r="AI7">
            <v>10000</v>
          </cell>
        </row>
      </sheetData>
      <sheetData sheetId="3059">
        <row r="7">
          <cell r="AI7">
            <v>10000</v>
          </cell>
        </row>
      </sheetData>
      <sheetData sheetId="3060">
        <row r="7">
          <cell r="AI7">
            <v>10000</v>
          </cell>
        </row>
      </sheetData>
      <sheetData sheetId="3061"/>
      <sheetData sheetId="3062"/>
      <sheetData sheetId="3063">
        <row r="7">
          <cell r="AI7">
            <v>10000</v>
          </cell>
        </row>
      </sheetData>
      <sheetData sheetId="3064">
        <row r="7">
          <cell r="AI7">
            <v>10000</v>
          </cell>
        </row>
      </sheetData>
      <sheetData sheetId="3065">
        <row r="7">
          <cell r="AI7">
            <v>10000</v>
          </cell>
        </row>
      </sheetData>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ow r="7">
          <cell r="AI7">
            <v>10000</v>
          </cell>
        </row>
      </sheetData>
      <sheetData sheetId="3076" refreshError="1"/>
      <sheetData sheetId="3077"/>
      <sheetData sheetId="3078">
        <row r="7">
          <cell r="AI7">
            <v>10000</v>
          </cell>
        </row>
      </sheetData>
      <sheetData sheetId="3079" refreshError="1"/>
      <sheetData sheetId="3080" refreshError="1"/>
      <sheetData sheetId="3081">
        <row r="7">
          <cell r="AI7">
            <v>10000</v>
          </cell>
        </row>
      </sheetData>
      <sheetData sheetId="3082">
        <row r="7">
          <cell r="AI7">
            <v>10000</v>
          </cell>
        </row>
      </sheetData>
      <sheetData sheetId="3083">
        <row r="7">
          <cell r="AI7">
            <v>10000</v>
          </cell>
        </row>
      </sheetData>
      <sheetData sheetId="3084">
        <row r="7">
          <cell r="AI7">
            <v>10000</v>
          </cell>
        </row>
      </sheetData>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ow r="7">
          <cell r="AI7">
            <v>10000</v>
          </cell>
        </row>
      </sheetData>
      <sheetData sheetId="3100"/>
      <sheetData sheetId="3101">
        <row r="7">
          <cell r="AI7">
            <v>10000</v>
          </cell>
        </row>
      </sheetData>
      <sheetData sheetId="3102">
        <row r="7">
          <cell r="AI7">
            <v>10000</v>
          </cell>
        </row>
      </sheetData>
      <sheetData sheetId="3103">
        <row r="7">
          <cell r="AI7">
            <v>10000</v>
          </cell>
        </row>
      </sheetData>
      <sheetData sheetId="3104">
        <row r="7">
          <cell r="AI7">
            <v>10000</v>
          </cell>
        </row>
      </sheetData>
      <sheetData sheetId="3105">
        <row r="7">
          <cell r="AI7">
            <v>10000</v>
          </cell>
        </row>
      </sheetData>
      <sheetData sheetId="3106">
        <row r="7">
          <cell r="AI7">
            <v>10000</v>
          </cell>
        </row>
      </sheetData>
      <sheetData sheetId="3107">
        <row r="7">
          <cell r="AI7">
            <v>10000</v>
          </cell>
        </row>
      </sheetData>
      <sheetData sheetId="3108">
        <row r="7">
          <cell r="AI7">
            <v>10000</v>
          </cell>
        </row>
      </sheetData>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ow r="7">
          <cell r="AI7">
            <v>10000</v>
          </cell>
        </row>
      </sheetData>
      <sheetData sheetId="3126">
        <row r="7">
          <cell r="AI7">
            <v>10000</v>
          </cell>
        </row>
      </sheetData>
      <sheetData sheetId="3127">
        <row r="7">
          <cell r="AI7">
            <v>10000</v>
          </cell>
        </row>
      </sheetData>
      <sheetData sheetId="3128">
        <row r="7">
          <cell r="AI7">
            <v>10000</v>
          </cell>
        </row>
      </sheetData>
      <sheetData sheetId="3129">
        <row r="7">
          <cell r="AI7">
            <v>10000</v>
          </cell>
        </row>
      </sheetData>
      <sheetData sheetId="3130">
        <row r="7">
          <cell r="AI7">
            <v>10000</v>
          </cell>
        </row>
      </sheetData>
      <sheetData sheetId="3131">
        <row r="7">
          <cell r="AI7">
            <v>10000</v>
          </cell>
        </row>
      </sheetData>
      <sheetData sheetId="3132">
        <row r="7">
          <cell r="AI7">
            <v>10000</v>
          </cell>
        </row>
      </sheetData>
      <sheetData sheetId="3133">
        <row r="7">
          <cell r="AI7">
            <v>10000</v>
          </cell>
        </row>
      </sheetData>
      <sheetData sheetId="3134">
        <row r="7">
          <cell r="AI7">
            <v>10000</v>
          </cell>
        </row>
      </sheetData>
      <sheetData sheetId="3135">
        <row r="7">
          <cell r="AI7">
            <v>10000</v>
          </cell>
        </row>
      </sheetData>
      <sheetData sheetId="3136">
        <row r="7">
          <cell r="AI7">
            <v>10000</v>
          </cell>
        </row>
      </sheetData>
      <sheetData sheetId="3137">
        <row r="7">
          <cell r="AI7">
            <v>10000</v>
          </cell>
        </row>
      </sheetData>
      <sheetData sheetId="3138">
        <row r="7">
          <cell r="AI7">
            <v>10000</v>
          </cell>
        </row>
      </sheetData>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ow r="7">
          <cell r="AI7">
            <v>10000</v>
          </cell>
        </row>
      </sheetData>
      <sheetData sheetId="3167" refreshError="1"/>
      <sheetData sheetId="3168" refreshError="1"/>
      <sheetData sheetId="3169" refreshError="1"/>
      <sheetData sheetId="3170" refreshError="1"/>
      <sheetData sheetId="3171">
        <row r="7">
          <cell r="AI7">
            <v>10000</v>
          </cell>
        </row>
      </sheetData>
      <sheetData sheetId="3172">
        <row r="7">
          <cell r="AI7">
            <v>10000</v>
          </cell>
        </row>
      </sheetData>
      <sheetData sheetId="3173">
        <row r="7">
          <cell r="AI7">
            <v>10000</v>
          </cell>
        </row>
      </sheetData>
      <sheetData sheetId="3174">
        <row r="7">
          <cell r="AI7">
            <v>10000</v>
          </cell>
        </row>
      </sheetData>
      <sheetData sheetId="3175">
        <row r="7">
          <cell r="AI7">
            <v>10000</v>
          </cell>
        </row>
      </sheetData>
      <sheetData sheetId="3176" refreshError="1"/>
      <sheetData sheetId="3177">
        <row r="7">
          <cell r="AI7">
            <v>10000</v>
          </cell>
        </row>
      </sheetData>
      <sheetData sheetId="3178">
        <row r="7">
          <cell r="AI7">
            <v>10000</v>
          </cell>
        </row>
      </sheetData>
      <sheetData sheetId="3179">
        <row r="7">
          <cell r="AI7">
            <v>10000</v>
          </cell>
        </row>
      </sheetData>
      <sheetData sheetId="3180">
        <row r="7">
          <cell r="AI7">
            <v>10000</v>
          </cell>
        </row>
      </sheetData>
      <sheetData sheetId="3181">
        <row r="7">
          <cell r="AI7">
            <v>10000</v>
          </cell>
        </row>
      </sheetData>
      <sheetData sheetId="3182">
        <row r="7">
          <cell r="AI7">
            <v>10000</v>
          </cell>
        </row>
      </sheetData>
      <sheetData sheetId="3183">
        <row r="7">
          <cell r="AI7">
            <v>10000</v>
          </cell>
        </row>
      </sheetData>
      <sheetData sheetId="3184">
        <row r="7">
          <cell r="AI7">
            <v>10000</v>
          </cell>
        </row>
      </sheetData>
      <sheetData sheetId="3185">
        <row r="7">
          <cell r="AI7">
            <v>10000</v>
          </cell>
        </row>
      </sheetData>
      <sheetData sheetId="3186">
        <row r="7">
          <cell r="AI7">
            <v>10000</v>
          </cell>
        </row>
      </sheetData>
      <sheetData sheetId="3187">
        <row r="7">
          <cell r="AI7">
            <v>10000</v>
          </cell>
        </row>
      </sheetData>
      <sheetData sheetId="3188" refreshError="1"/>
      <sheetData sheetId="3189" refreshError="1"/>
      <sheetData sheetId="3190" refreshError="1"/>
      <sheetData sheetId="3191" refreshError="1"/>
      <sheetData sheetId="3192" refreshError="1"/>
      <sheetData sheetId="3193" refreshError="1"/>
      <sheetData sheetId="3194">
        <row r="7">
          <cell r="AI7">
            <v>10000</v>
          </cell>
        </row>
      </sheetData>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ow r="7">
          <cell r="AI7">
            <v>10000</v>
          </cell>
        </row>
      </sheetData>
      <sheetData sheetId="3210">
        <row r="7">
          <cell r="AI7">
            <v>10000</v>
          </cell>
        </row>
      </sheetData>
      <sheetData sheetId="3211">
        <row r="7">
          <cell r="AI7">
            <v>10000</v>
          </cell>
        </row>
      </sheetData>
      <sheetData sheetId="3212">
        <row r="7">
          <cell r="AI7">
            <v>10000</v>
          </cell>
        </row>
      </sheetData>
      <sheetData sheetId="3213">
        <row r="7">
          <cell r="AI7">
            <v>10000</v>
          </cell>
        </row>
      </sheetData>
      <sheetData sheetId="3214" refreshError="1"/>
      <sheetData sheetId="3215" refreshError="1"/>
      <sheetData sheetId="3216">
        <row r="7">
          <cell r="AI7">
            <v>10000</v>
          </cell>
        </row>
      </sheetData>
      <sheetData sheetId="3217">
        <row r="7">
          <cell r="AI7">
            <v>10000</v>
          </cell>
        </row>
      </sheetData>
      <sheetData sheetId="3218">
        <row r="7">
          <cell r="AI7">
            <v>10000</v>
          </cell>
        </row>
      </sheetData>
      <sheetData sheetId="3219">
        <row r="7">
          <cell r="AI7">
            <v>10000</v>
          </cell>
        </row>
      </sheetData>
      <sheetData sheetId="3220"/>
      <sheetData sheetId="3221">
        <row r="7">
          <cell r="AI7">
            <v>10000</v>
          </cell>
        </row>
      </sheetData>
      <sheetData sheetId="3222">
        <row r="7">
          <cell r="AI7">
            <v>10000</v>
          </cell>
        </row>
      </sheetData>
      <sheetData sheetId="3223">
        <row r="7">
          <cell r="AI7">
            <v>10000</v>
          </cell>
        </row>
      </sheetData>
      <sheetData sheetId="3224">
        <row r="7">
          <cell r="AI7">
            <v>10000</v>
          </cell>
        </row>
      </sheetData>
      <sheetData sheetId="3225">
        <row r="7">
          <cell r="AI7">
            <v>10000</v>
          </cell>
        </row>
      </sheetData>
      <sheetData sheetId="3226">
        <row r="7">
          <cell r="AI7">
            <v>10000</v>
          </cell>
        </row>
      </sheetData>
      <sheetData sheetId="3227">
        <row r="7">
          <cell r="AI7">
            <v>10000</v>
          </cell>
        </row>
      </sheetData>
      <sheetData sheetId="3228">
        <row r="7">
          <cell r="AI7">
            <v>10000</v>
          </cell>
        </row>
      </sheetData>
      <sheetData sheetId="3229">
        <row r="7">
          <cell r="AI7">
            <v>10000</v>
          </cell>
        </row>
      </sheetData>
      <sheetData sheetId="3230">
        <row r="7">
          <cell r="AI7">
            <v>10000</v>
          </cell>
        </row>
      </sheetData>
      <sheetData sheetId="3231">
        <row r="7">
          <cell r="AI7">
            <v>10000</v>
          </cell>
        </row>
      </sheetData>
      <sheetData sheetId="3232">
        <row r="7">
          <cell r="AI7">
            <v>10000</v>
          </cell>
        </row>
      </sheetData>
      <sheetData sheetId="3233">
        <row r="7">
          <cell r="AI7">
            <v>10000</v>
          </cell>
        </row>
      </sheetData>
      <sheetData sheetId="3234">
        <row r="7">
          <cell r="AI7">
            <v>10000</v>
          </cell>
        </row>
      </sheetData>
      <sheetData sheetId="3235">
        <row r="7">
          <cell r="AI7">
            <v>10000</v>
          </cell>
        </row>
      </sheetData>
      <sheetData sheetId="3236">
        <row r="7">
          <cell r="AI7">
            <v>10000</v>
          </cell>
        </row>
      </sheetData>
      <sheetData sheetId="3237">
        <row r="7">
          <cell r="AI7">
            <v>10000</v>
          </cell>
        </row>
      </sheetData>
      <sheetData sheetId="3238">
        <row r="7">
          <cell r="AI7">
            <v>10000</v>
          </cell>
        </row>
      </sheetData>
      <sheetData sheetId="3239">
        <row r="7">
          <cell r="AI7">
            <v>10000</v>
          </cell>
        </row>
      </sheetData>
      <sheetData sheetId="3240">
        <row r="7">
          <cell r="AI7">
            <v>10000</v>
          </cell>
        </row>
      </sheetData>
      <sheetData sheetId="3241">
        <row r="7">
          <cell r="AI7">
            <v>10000</v>
          </cell>
        </row>
      </sheetData>
      <sheetData sheetId="3242">
        <row r="7">
          <cell r="AI7">
            <v>10000</v>
          </cell>
        </row>
      </sheetData>
      <sheetData sheetId="3243">
        <row r="7">
          <cell r="AI7">
            <v>10000</v>
          </cell>
        </row>
      </sheetData>
      <sheetData sheetId="3244">
        <row r="7">
          <cell r="AI7">
            <v>10000</v>
          </cell>
        </row>
      </sheetData>
      <sheetData sheetId="3245">
        <row r="7">
          <cell r="AI7">
            <v>10000</v>
          </cell>
        </row>
      </sheetData>
      <sheetData sheetId="3246">
        <row r="7">
          <cell r="AI7">
            <v>10000</v>
          </cell>
        </row>
      </sheetData>
      <sheetData sheetId="3247">
        <row r="7">
          <cell r="AI7">
            <v>10000</v>
          </cell>
        </row>
      </sheetData>
      <sheetData sheetId="3248">
        <row r="7">
          <cell r="AI7">
            <v>10000</v>
          </cell>
        </row>
      </sheetData>
      <sheetData sheetId="3249">
        <row r="7">
          <cell r="AI7">
            <v>10000</v>
          </cell>
        </row>
      </sheetData>
      <sheetData sheetId="3250">
        <row r="7">
          <cell r="AI7">
            <v>10000</v>
          </cell>
        </row>
      </sheetData>
      <sheetData sheetId="3251">
        <row r="7">
          <cell r="AI7">
            <v>10000</v>
          </cell>
        </row>
      </sheetData>
      <sheetData sheetId="3252">
        <row r="7">
          <cell r="AI7">
            <v>10000</v>
          </cell>
        </row>
      </sheetData>
      <sheetData sheetId="3253">
        <row r="7">
          <cell r="AI7">
            <v>10000</v>
          </cell>
        </row>
      </sheetData>
      <sheetData sheetId="3254">
        <row r="7">
          <cell r="AI7">
            <v>10000</v>
          </cell>
        </row>
      </sheetData>
      <sheetData sheetId="3255">
        <row r="7">
          <cell r="AI7">
            <v>10000</v>
          </cell>
        </row>
      </sheetData>
      <sheetData sheetId="3256">
        <row r="7">
          <cell r="AI7">
            <v>10000</v>
          </cell>
        </row>
      </sheetData>
      <sheetData sheetId="3257">
        <row r="7">
          <cell r="AI7">
            <v>10000</v>
          </cell>
        </row>
      </sheetData>
      <sheetData sheetId="3258">
        <row r="7">
          <cell r="AI7">
            <v>10000</v>
          </cell>
        </row>
      </sheetData>
      <sheetData sheetId="3259">
        <row r="7">
          <cell r="AI7">
            <v>10000</v>
          </cell>
        </row>
      </sheetData>
      <sheetData sheetId="3260">
        <row r="7">
          <cell r="AI7">
            <v>10000</v>
          </cell>
        </row>
      </sheetData>
      <sheetData sheetId="3261">
        <row r="7">
          <cell r="AI7">
            <v>10000</v>
          </cell>
        </row>
      </sheetData>
      <sheetData sheetId="3262">
        <row r="7">
          <cell r="AI7">
            <v>10000</v>
          </cell>
        </row>
      </sheetData>
      <sheetData sheetId="3263">
        <row r="7">
          <cell r="AI7">
            <v>10000</v>
          </cell>
        </row>
      </sheetData>
      <sheetData sheetId="3264">
        <row r="7">
          <cell r="AI7">
            <v>10000</v>
          </cell>
        </row>
      </sheetData>
      <sheetData sheetId="3265">
        <row r="7">
          <cell r="AI7">
            <v>10000</v>
          </cell>
        </row>
      </sheetData>
      <sheetData sheetId="3266">
        <row r="7">
          <cell r="AI7">
            <v>10000</v>
          </cell>
        </row>
      </sheetData>
      <sheetData sheetId="3267">
        <row r="7">
          <cell r="AI7">
            <v>10000</v>
          </cell>
        </row>
      </sheetData>
      <sheetData sheetId="3268">
        <row r="7">
          <cell r="AI7">
            <v>10000</v>
          </cell>
        </row>
      </sheetData>
      <sheetData sheetId="3269">
        <row r="7">
          <cell r="AI7">
            <v>10000</v>
          </cell>
        </row>
      </sheetData>
      <sheetData sheetId="3270">
        <row r="7">
          <cell r="AI7">
            <v>10000</v>
          </cell>
        </row>
      </sheetData>
      <sheetData sheetId="3271">
        <row r="7">
          <cell r="AI7">
            <v>10000</v>
          </cell>
        </row>
      </sheetData>
      <sheetData sheetId="3272">
        <row r="7">
          <cell r="AI7">
            <v>10000</v>
          </cell>
        </row>
      </sheetData>
      <sheetData sheetId="3273">
        <row r="7">
          <cell r="AI7">
            <v>10000</v>
          </cell>
        </row>
      </sheetData>
      <sheetData sheetId="3274">
        <row r="7">
          <cell r="AI7">
            <v>10000</v>
          </cell>
        </row>
      </sheetData>
      <sheetData sheetId="3275">
        <row r="7">
          <cell r="AI7">
            <v>10000</v>
          </cell>
        </row>
      </sheetData>
      <sheetData sheetId="3276">
        <row r="7">
          <cell r="AI7">
            <v>10000</v>
          </cell>
        </row>
      </sheetData>
      <sheetData sheetId="3277">
        <row r="7">
          <cell r="AI7">
            <v>10000</v>
          </cell>
        </row>
      </sheetData>
      <sheetData sheetId="3278">
        <row r="7">
          <cell r="AI7">
            <v>10000</v>
          </cell>
        </row>
      </sheetData>
      <sheetData sheetId="3279">
        <row r="7">
          <cell r="AI7">
            <v>10000</v>
          </cell>
        </row>
      </sheetData>
      <sheetData sheetId="3280">
        <row r="7">
          <cell r="AI7">
            <v>10000</v>
          </cell>
        </row>
      </sheetData>
      <sheetData sheetId="3281">
        <row r="7">
          <cell r="AI7">
            <v>10000</v>
          </cell>
        </row>
      </sheetData>
      <sheetData sheetId="3282">
        <row r="7">
          <cell r="AI7">
            <v>10000</v>
          </cell>
        </row>
      </sheetData>
      <sheetData sheetId="3283">
        <row r="7">
          <cell r="AI7">
            <v>10000</v>
          </cell>
        </row>
      </sheetData>
      <sheetData sheetId="3284">
        <row r="7">
          <cell r="AI7">
            <v>10000</v>
          </cell>
        </row>
      </sheetData>
      <sheetData sheetId="3285">
        <row r="7">
          <cell r="AI7">
            <v>10000</v>
          </cell>
        </row>
      </sheetData>
      <sheetData sheetId="3286">
        <row r="7">
          <cell r="AI7">
            <v>10000</v>
          </cell>
        </row>
      </sheetData>
      <sheetData sheetId="3287">
        <row r="7">
          <cell r="AI7">
            <v>10000</v>
          </cell>
        </row>
      </sheetData>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sheetData sheetId="3349" refreshError="1"/>
      <sheetData sheetId="3350" refreshError="1"/>
      <sheetData sheetId="3351" refreshError="1"/>
      <sheetData sheetId="3352" refreshError="1"/>
      <sheetData sheetId="3353" refreshError="1"/>
      <sheetData sheetId="3354"/>
      <sheetData sheetId="3355" refreshError="1"/>
      <sheetData sheetId="3356"/>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ow r="7">
          <cell r="AI7">
            <v>10000</v>
          </cell>
        </row>
      </sheetData>
      <sheetData sheetId="3393">
        <row r="7">
          <cell r="AI7">
            <v>10000</v>
          </cell>
        </row>
      </sheetData>
      <sheetData sheetId="3394">
        <row r="7">
          <cell r="AI7">
            <v>10000</v>
          </cell>
        </row>
      </sheetData>
      <sheetData sheetId="3395">
        <row r="7">
          <cell r="AI7">
            <v>10000</v>
          </cell>
        </row>
      </sheetData>
      <sheetData sheetId="3396">
        <row r="7">
          <cell r="AI7">
            <v>10000</v>
          </cell>
        </row>
      </sheetData>
      <sheetData sheetId="3397">
        <row r="7">
          <cell r="AI7">
            <v>10000</v>
          </cell>
        </row>
      </sheetData>
      <sheetData sheetId="3398">
        <row r="7">
          <cell r="AI7">
            <v>10000</v>
          </cell>
        </row>
      </sheetData>
      <sheetData sheetId="3399">
        <row r="7">
          <cell r="AI7">
            <v>10000</v>
          </cell>
        </row>
      </sheetData>
      <sheetData sheetId="3400">
        <row r="7">
          <cell r="AI7">
            <v>10000</v>
          </cell>
        </row>
      </sheetData>
      <sheetData sheetId="3401">
        <row r="7">
          <cell r="AI7">
            <v>10000</v>
          </cell>
        </row>
      </sheetData>
      <sheetData sheetId="3402" refreshError="1"/>
      <sheetData sheetId="3403" refreshError="1"/>
      <sheetData sheetId="3404" refreshError="1"/>
      <sheetData sheetId="3405" refreshError="1"/>
      <sheetData sheetId="3406" refreshError="1"/>
      <sheetData sheetId="3407" refreshError="1"/>
      <sheetData sheetId="3408">
        <row r="7">
          <cell r="AI7">
            <v>10000</v>
          </cell>
        </row>
      </sheetData>
      <sheetData sheetId="3409">
        <row r="7">
          <cell r="AI7">
            <v>10000</v>
          </cell>
        </row>
      </sheetData>
      <sheetData sheetId="3410">
        <row r="7">
          <cell r="AI7">
            <v>10000</v>
          </cell>
        </row>
      </sheetData>
      <sheetData sheetId="3411">
        <row r="7">
          <cell r="AI7">
            <v>10000</v>
          </cell>
        </row>
      </sheetData>
      <sheetData sheetId="3412">
        <row r="7">
          <cell r="AI7">
            <v>10000</v>
          </cell>
        </row>
      </sheetData>
      <sheetData sheetId="3413">
        <row r="7">
          <cell r="AI7">
            <v>10000</v>
          </cell>
        </row>
      </sheetData>
      <sheetData sheetId="3414">
        <row r="7">
          <cell r="AI7">
            <v>10000</v>
          </cell>
        </row>
      </sheetData>
      <sheetData sheetId="3415">
        <row r="7">
          <cell r="AI7">
            <v>10000</v>
          </cell>
        </row>
      </sheetData>
      <sheetData sheetId="3416">
        <row r="7">
          <cell r="AI7">
            <v>10000</v>
          </cell>
        </row>
      </sheetData>
      <sheetData sheetId="3417">
        <row r="7">
          <cell r="AI7">
            <v>10000</v>
          </cell>
        </row>
      </sheetData>
      <sheetData sheetId="3418">
        <row r="7">
          <cell r="AI7">
            <v>10000</v>
          </cell>
        </row>
      </sheetData>
      <sheetData sheetId="3419">
        <row r="7">
          <cell r="AI7">
            <v>10000</v>
          </cell>
        </row>
      </sheetData>
      <sheetData sheetId="3420">
        <row r="7">
          <cell r="AI7">
            <v>10000</v>
          </cell>
        </row>
      </sheetData>
      <sheetData sheetId="3421" refreshError="1"/>
      <sheetData sheetId="3422" refreshError="1"/>
      <sheetData sheetId="3423" refreshError="1"/>
      <sheetData sheetId="3424">
        <row r="7">
          <cell r="AI7">
            <v>10000</v>
          </cell>
        </row>
      </sheetData>
      <sheetData sheetId="3425" refreshError="1"/>
      <sheetData sheetId="3426">
        <row r="7">
          <cell r="AI7">
            <v>10000</v>
          </cell>
        </row>
      </sheetData>
      <sheetData sheetId="3427">
        <row r="7">
          <cell r="AI7">
            <v>10000</v>
          </cell>
        </row>
      </sheetData>
      <sheetData sheetId="3428">
        <row r="7">
          <cell r="AI7">
            <v>10000</v>
          </cell>
        </row>
      </sheetData>
      <sheetData sheetId="3429">
        <row r="7">
          <cell r="AI7">
            <v>10000</v>
          </cell>
        </row>
      </sheetData>
      <sheetData sheetId="3430">
        <row r="7">
          <cell r="AI7">
            <v>10000</v>
          </cell>
        </row>
      </sheetData>
      <sheetData sheetId="3431">
        <row r="7">
          <cell r="AI7">
            <v>10000</v>
          </cell>
        </row>
      </sheetData>
      <sheetData sheetId="3432">
        <row r="7">
          <cell r="AI7">
            <v>10000</v>
          </cell>
        </row>
      </sheetData>
      <sheetData sheetId="3433">
        <row r="7">
          <cell r="AI7">
            <v>10000</v>
          </cell>
        </row>
      </sheetData>
      <sheetData sheetId="3434">
        <row r="7">
          <cell r="AI7">
            <v>10000</v>
          </cell>
        </row>
      </sheetData>
      <sheetData sheetId="3435">
        <row r="7">
          <cell r="AI7">
            <v>10000</v>
          </cell>
        </row>
      </sheetData>
      <sheetData sheetId="3436">
        <row r="7">
          <cell r="AI7">
            <v>10000</v>
          </cell>
        </row>
      </sheetData>
      <sheetData sheetId="3437">
        <row r="7">
          <cell r="AI7">
            <v>10000</v>
          </cell>
        </row>
      </sheetData>
      <sheetData sheetId="3438">
        <row r="7">
          <cell r="AI7">
            <v>10000</v>
          </cell>
        </row>
      </sheetData>
      <sheetData sheetId="3439">
        <row r="7">
          <cell r="AI7">
            <v>10000</v>
          </cell>
        </row>
      </sheetData>
      <sheetData sheetId="3440">
        <row r="7">
          <cell r="AI7">
            <v>10000</v>
          </cell>
        </row>
      </sheetData>
      <sheetData sheetId="3441">
        <row r="7">
          <cell r="AI7">
            <v>10000</v>
          </cell>
        </row>
      </sheetData>
      <sheetData sheetId="3442">
        <row r="7">
          <cell r="AI7">
            <v>10000</v>
          </cell>
        </row>
      </sheetData>
      <sheetData sheetId="3443">
        <row r="7">
          <cell r="AI7">
            <v>10000</v>
          </cell>
        </row>
      </sheetData>
      <sheetData sheetId="3444">
        <row r="7">
          <cell r="AI7">
            <v>10000</v>
          </cell>
        </row>
      </sheetData>
      <sheetData sheetId="3445">
        <row r="7">
          <cell r="AI7">
            <v>10000</v>
          </cell>
        </row>
      </sheetData>
      <sheetData sheetId="3446">
        <row r="7">
          <cell r="AI7">
            <v>10000</v>
          </cell>
        </row>
      </sheetData>
      <sheetData sheetId="3447">
        <row r="7">
          <cell r="AI7">
            <v>10000</v>
          </cell>
        </row>
      </sheetData>
      <sheetData sheetId="3448">
        <row r="7">
          <cell r="AI7">
            <v>10000</v>
          </cell>
        </row>
      </sheetData>
      <sheetData sheetId="3449">
        <row r="7">
          <cell r="AI7">
            <v>10000</v>
          </cell>
        </row>
      </sheetData>
      <sheetData sheetId="3450">
        <row r="7">
          <cell r="AI7">
            <v>10000</v>
          </cell>
        </row>
      </sheetData>
      <sheetData sheetId="3451">
        <row r="7">
          <cell r="AI7">
            <v>10000</v>
          </cell>
        </row>
      </sheetData>
      <sheetData sheetId="3452">
        <row r="7">
          <cell r="AI7">
            <v>10000</v>
          </cell>
        </row>
      </sheetData>
      <sheetData sheetId="3453">
        <row r="7">
          <cell r="AI7">
            <v>10000</v>
          </cell>
        </row>
      </sheetData>
      <sheetData sheetId="3454">
        <row r="7">
          <cell r="AI7">
            <v>10000</v>
          </cell>
        </row>
      </sheetData>
      <sheetData sheetId="3455">
        <row r="7">
          <cell r="AI7">
            <v>10000</v>
          </cell>
        </row>
      </sheetData>
      <sheetData sheetId="3456">
        <row r="7">
          <cell r="AI7">
            <v>10000</v>
          </cell>
        </row>
      </sheetData>
      <sheetData sheetId="3457">
        <row r="7">
          <cell r="AI7">
            <v>10000</v>
          </cell>
        </row>
      </sheetData>
      <sheetData sheetId="3458">
        <row r="7">
          <cell r="AI7">
            <v>10000</v>
          </cell>
        </row>
      </sheetData>
      <sheetData sheetId="3459">
        <row r="7">
          <cell r="AI7">
            <v>10000</v>
          </cell>
        </row>
      </sheetData>
      <sheetData sheetId="3460">
        <row r="7">
          <cell r="AI7">
            <v>10000</v>
          </cell>
        </row>
      </sheetData>
      <sheetData sheetId="3461">
        <row r="7">
          <cell r="AI7">
            <v>10000</v>
          </cell>
        </row>
      </sheetData>
      <sheetData sheetId="3462">
        <row r="7">
          <cell r="AI7">
            <v>10000</v>
          </cell>
        </row>
      </sheetData>
      <sheetData sheetId="3463">
        <row r="7">
          <cell r="AI7">
            <v>10000</v>
          </cell>
        </row>
      </sheetData>
      <sheetData sheetId="3464">
        <row r="7">
          <cell r="AI7">
            <v>10000</v>
          </cell>
        </row>
      </sheetData>
      <sheetData sheetId="3465">
        <row r="7">
          <cell r="AI7">
            <v>10000</v>
          </cell>
        </row>
      </sheetData>
      <sheetData sheetId="3466">
        <row r="7">
          <cell r="AI7">
            <v>10000</v>
          </cell>
        </row>
      </sheetData>
      <sheetData sheetId="3467">
        <row r="7">
          <cell r="AI7">
            <v>10000</v>
          </cell>
        </row>
      </sheetData>
      <sheetData sheetId="3468">
        <row r="7">
          <cell r="AI7">
            <v>10000</v>
          </cell>
        </row>
      </sheetData>
      <sheetData sheetId="3469">
        <row r="7">
          <cell r="AI7">
            <v>10000</v>
          </cell>
        </row>
      </sheetData>
      <sheetData sheetId="3470">
        <row r="7">
          <cell r="AI7">
            <v>10000</v>
          </cell>
        </row>
      </sheetData>
      <sheetData sheetId="3471">
        <row r="7">
          <cell r="AI7">
            <v>10000</v>
          </cell>
        </row>
      </sheetData>
      <sheetData sheetId="3472">
        <row r="7">
          <cell r="AI7">
            <v>10000</v>
          </cell>
        </row>
      </sheetData>
      <sheetData sheetId="3473">
        <row r="7">
          <cell r="AI7">
            <v>10000</v>
          </cell>
        </row>
      </sheetData>
      <sheetData sheetId="3474">
        <row r="7">
          <cell r="AI7">
            <v>10000</v>
          </cell>
        </row>
      </sheetData>
      <sheetData sheetId="3475">
        <row r="7">
          <cell r="AI7">
            <v>10000</v>
          </cell>
        </row>
      </sheetData>
      <sheetData sheetId="3476">
        <row r="7">
          <cell r="AI7">
            <v>10000</v>
          </cell>
        </row>
      </sheetData>
      <sheetData sheetId="3477">
        <row r="7">
          <cell r="AI7">
            <v>10000</v>
          </cell>
        </row>
      </sheetData>
      <sheetData sheetId="3478">
        <row r="7">
          <cell r="AI7">
            <v>10000</v>
          </cell>
        </row>
      </sheetData>
      <sheetData sheetId="3479">
        <row r="7">
          <cell r="AI7">
            <v>10000</v>
          </cell>
        </row>
      </sheetData>
      <sheetData sheetId="3480">
        <row r="7">
          <cell r="AI7">
            <v>10000</v>
          </cell>
        </row>
      </sheetData>
      <sheetData sheetId="3481">
        <row r="7">
          <cell r="AI7">
            <v>10000</v>
          </cell>
        </row>
      </sheetData>
      <sheetData sheetId="3482">
        <row r="7">
          <cell r="AI7">
            <v>10000</v>
          </cell>
        </row>
      </sheetData>
      <sheetData sheetId="3483">
        <row r="7">
          <cell r="AI7">
            <v>10000</v>
          </cell>
        </row>
      </sheetData>
      <sheetData sheetId="3484">
        <row r="7">
          <cell r="AI7">
            <v>10000</v>
          </cell>
        </row>
      </sheetData>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ow r="7">
          <cell r="AI7">
            <v>10000</v>
          </cell>
        </row>
      </sheetData>
      <sheetData sheetId="3498">
        <row r="7">
          <cell r="AI7">
            <v>10000</v>
          </cell>
        </row>
      </sheetData>
      <sheetData sheetId="3499">
        <row r="7">
          <cell r="AI7">
            <v>10000</v>
          </cell>
        </row>
      </sheetData>
      <sheetData sheetId="3500" refreshError="1"/>
      <sheetData sheetId="3501">
        <row r="7">
          <cell r="AI7">
            <v>10000</v>
          </cell>
        </row>
      </sheetData>
      <sheetData sheetId="3502" refreshError="1"/>
      <sheetData sheetId="3503" refreshError="1"/>
      <sheetData sheetId="3504" refreshError="1"/>
      <sheetData sheetId="3505" refreshError="1"/>
      <sheetData sheetId="3506" refreshError="1"/>
      <sheetData sheetId="3507" refreshError="1"/>
      <sheetData sheetId="3508">
        <row r="7">
          <cell r="AI7">
            <v>10000</v>
          </cell>
        </row>
      </sheetData>
      <sheetData sheetId="3509">
        <row r="7">
          <cell r="AI7">
            <v>10000</v>
          </cell>
        </row>
      </sheetData>
      <sheetData sheetId="3510">
        <row r="7">
          <cell r="AI7">
            <v>10000</v>
          </cell>
        </row>
      </sheetData>
      <sheetData sheetId="3511">
        <row r="7">
          <cell r="AI7">
            <v>10000</v>
          </cell>
        </row>
      </sheetData>
      <sheetData sheetId="3512">
        <row r="7">
          <cell r="AI7">
            <v>10000</v>
          </cell>
        </row>
      </sheetData>
      <sheetData sheetId="3513">
        <row r="7">
          <cell r="AI7">
            <v>10000</v>
          </cell>
        </row>
      </sheetData>
      <sheetData sheetId="3514">
        <row r="7">
          <cell r="AI7">
            <v>10000</v>
          </cell>
        </row>
      </sheetData>
      <sheetData sheetId="3515">
        <row r="7">
          <cell r="AI7">
            <v>10000</v>
          </cell>
        </row>
      </sheetData>
      <sheetData sheetId="3516">
        <row r="7">
          <cell r="AI7">
            <v>10000</v>
          </cell>
        </row>
      </sheetData>
      <sheetData sheetId="3517">
        <row r="7">
          <cell r="AI7">
            <v>10000</v>
          </cell>
        </row>
      </sheetData>
      <sheetData sheetId="3518">
        <row r="7">
          <cell r="AI7">
            <v>10000</v>
          </cell>
        </row>
      </sheetData>
      <sheetData sheetId="3519">
        <row r="7">
          <cell r="AI7">
            <v>10000</v>
          </cell>
        </row>
      </sheetData>
      <sheetData sheetId="3520">
        <row r="7">
          <cell r="AI7">
            <v>10000</v>
          </cell>
        </row>
      </sheetData>
      <sheetData sheetId="3521">
        <row r="7">
          <cell r="AI7">
            <v>10000</v>
          </cell>
        </row>
      </sheetData>
      <sheetData sheetId="3522">
        <row r="7">
          <cell r="AI7">
            <v>10000</v>
          </cell>
        </row>
      </sheetData>
      <sheetData sheetId="3523">
        <row r="7">
          <cell r="AI7">
            <v>10000</v>
          </cell>
        </row>
      </sheetData>
      <sheetData sheetId="3524">
        <row r="7">
          <cell r="AI7">
            <v>10000</v>
          </cell>
        </row>
      </sheetData>
      <sheetData sheetId="3525">
        <row r="7">
          <cell r="AI7">
            <v>10000</v>
          </cell>
        </row>
      </sheetData>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ow r="7">
          <cell r="AI7">
            <v>10000</v>
          </cell>
        </row>
      </sheetData>
      <sheetData sheetId="3540">
        <row r="7">
          <cell r="AI7">
            <v>10000</v>
          </cell>
        </row>
      </sheetData>
      <sheetData sheetId="3541">
        <row r="7">
          <cell r="AI7">
            <v>10000</v>
          </cell>
        </row>
      </sheetData>
      <sheetData sheetId="3542">
        <row r="7">
          <cell r="AI7">
            <v>10000</v>
          </cell>
        </row>
      </sheetData>
      <sheetData sheetId="3543" refreshError="1"/>
      <sheetData sheetId="3544" refreshError="1"/>
      <sheetData sheetId="3545" refreshError="1"/>
      <sheetData sheetId="3546" refreshError="1"/>
      <sheetData sheetId="3547">
        <row r="7">
          <cell r="AI7">
            <v>10000</v>
          </cell>
        </row>
      </sheetData>
      <sheetData sheetId="3548">
        <row r="7">
          <cell r="AI7">
            <v>10000</v>
          </cell>
        </row>
      </sheetData>
      <sheetData sheetId="3549">
        <row r="7">
          <cell r="AI7">
            <v>10000</v>
          </cell>
        </row>
      </sheetData>
      <sheetData sheetId="3550">
        <row r="7">
          <cell r="AI7">
            <v>10000</v>
          </cell>
        </row>
      </sheetData>
      <sheetData sheetId="3551">
        <row r="7">
          <cell r="AI7">
            <v>10000</v>
          </cell>
        </row>
      </sheetData>
      <sheetData sheetId="3552">
        <row r="7">
          <cell r="AI7">
            <v>10000</v>
          </cell>
        </row>
      </sheetData>
      <sheetData sheetId="3553">
        <row r="7">
          <cell r="AI7">
            <v>10000</v>
          </cell>
        </row>
      </sheetData>
      <sheetData sheetId="3554">
        <row r="7">
          <cell r="AI7">
            <v>10000</v>
          </cell>
        </row>
      </sheetData>
      <sheetData sheetId="3555">
        <row r="7">
          <cell r="AI7">
            <v>10000</v>
          </cell>
        </row>
      </sheetData>
      <sheetData sheetId="3556">
        <row r="7">
          <cell r="AI7">
            <v>10000</v>
          </cell>
        </row>
      </sheetData>
      <sheetData sheetId="3557">
        <row r="7">
          <cell r="AI7">
            <v>10000</v>
          </cell>
        </row>
      </sheetData>
      <sheetData sheetId="3558" refreshError="1"/>
      <sheetData sheetId="3559" refreshError="1"/>
      <sheetData sheetId="3560" refreshError="1"/>
      <sheetData sheetId="3561">
        <row r="7">
          <cell r="AI7">
            <v>10000</v>
          </cell>
        </row>
      </sheetData>
      <sheetData sheetId="3562">
        <row r="7">
          <cell r="AI7">
            <v>10000</v>
          </cell>
        </row>
      </sheetData>
      <sheetData sheetId="3563">
        <row r="7">
          <cell r="AI7">
            <v>10000</v>
          </cell>
        </row>
      </sheetData>
      <sheetData sheetId="3564">
        <row r="7">
          <cell r="AI7">
            <v>10000</v>
          </cell>
        </row>
      </sheetData>
      <sheetData sheetId="3565">
        <row r="7">
          <cell r="AI7">
            <v>10000</v>
          </cell>
        </row>
      </sheetData>
      <sheetData sheetId="3566">
        <row r="7">
          <cell r="AI7">
            <v>10000</v>
          </cell>
        </row>
      </sheetData>
      <sheetData sheetId="3567">
        <row r="7">
          <cell r="AI7">
            <v>10000</v>
          </cell>
        </row>
      </sheetData>
      <sheetData sheetId="3568">
        <row r="7">
          <cell r="AI7">
            <v>10000</v>
          </cell>
        </row>
      </sheetData>
      <sheetData sheetId="3569">
        <row r="7">
          <cell r="AI7">
            <v>10000</v>
          </cell>
        </row>
      </sheetData>
      <sheetData sheetId="3570">
        <row r="7">
          <cell r="AI7">
            <v>10000</v>
          </cell>
        </row>
      </sheetData>
      <sheetData sheetId="3571">
        <row r="7">
          <cell r="AI7">
            <v>10000</v>
          </cell>
        </row>
      </sheetData>
      <sheetData sheetId="3572">
        <row r="7">
          <cell r="AI7">
            <v>10000</v>
          </cell>
        </row>
      </sheetData>
      <sheetData sheetId="3573">
        <row r="7">
          <cell r="AI7">
            <v>10000</v>
          </cell>
        </row>
      </sheetData>
      <sheetData sheetId="3574">
        <row r="7">
          <cell r="AI7">
            <v>10000</v>
          </cell>
        </row>
      </sheetData>
      <sheetData sheetId="3575">
        <row r="7">
          <cell r="AI7">
            <v>10000</v>
          </cell>
        </row>
      </sheetData>
      <sheetData sheetId="3576">
        <row r="7">
          <cell r="AI7">
            <v>10000</v>
          </cell>
        </row>
      </sheetData>
      <sheetData sheetId="3577">
        <row r="7">
          <cell r="AI7">
            <v>10000</v>
          </cell>
        </row>
      </sheetData>
      <sheetData sheetId="3578">
        <row r="7">
          <cell r="AI7">
            <v>10000</v>
          </cell>
        </row>
      </sheetData>
      <sheetData sheetId="3579">
        <row r="7">
          <cell r="AI7">
            <v>10000</v>
          </cell>
        </row>
      </sheetData>
      <sheetData sheetId="3580">
        <row r="7">
          <cell r="AI7">
            <v>10000</v>
          </cell>
        </row>
      </sheetData>
      <sheetData sheetId="3581">
        <row r="7">
          <cell r="AI7">
            <v>10000</v>
          </cell>
        </row>
      </sheetData>
      <sheetData sheetId="3582">
        <row r="7">
          <cell r="AI7">
            <v>10000</v>
          </cell>
        </row>
      </sheetData>
      <sheetData sheetId="3583">
        <row r="7">
          <cell r="AI7">
            <v>10000</v>
          </cell>
        </row>
      </sheetData>
      <sheetData sheetId="3584">
        <row r="7">
          <cell r="AI7">
            <v>10000</v>
          </cell>
        </row>
      </sheetData>
      <sheetData sheetId="3585">
        <row r="7">
          <cell r="AI7">
            <v>10000</v>
          </cell>
        </row>
      </sheetData>
      <sheetData sheetId="3586">
        <row r="7">
          <cell r="AI7">
            <v>10000</v>
          </cell>
        </row>
      </sheetData>
      <sheetData sheetId="3587">
        <row r="7">
          <cell r="AI7">
            <v>10000</v>
          </cell>
        </row>
      </sheetData>
      <sheetData sheetId="3588">
        <row r="7">
          <cell r="AI7">
            <v>10000</v>
          </cell>
        </row>
      </sheetData>
      <sheetData sheetId="3589">
        <row r="7">
          <cell r="AI7">
            <v>10000</v>
          </cell>
        </row>
      </sheetData>
      <sheetData sheetId="3590">
        <row r="7">
          <cell r="AI7">
            <v>10000</v>
          </cell>
        </row>
      </sheetData>
      <sheetData sheetId="3591">
        <row r="7">
          <cell r="AI7">
            <v>10000</v>
          </cell>
        </row>
      </sheetData>
      <sheetData sheetId="3592" refreshError="1"/>
      <sheetData sheetId="3593">
        <row r="7">
          <cell r="AI7">
            <v>10000</v>
          </cell>
        </row>
      </sheetData>
      <sheetData sheetId="3594">
        <row r="7">
          <cell r="AI7">
            <v>10000</v>
          </cell>
        </row>
      </sheetData>
      <sheetData sheetId="3595">
        <row r="7">
          <cell r="AI7">
            <v>10000</v>
          </cell>
        </row>
      </sheetData>
      <sheetData sheetId="3596">
        <row r="7">
          <cell r="AI7">
            <v>10000</v>
          </cell>
        </row>
      </sheetData>
      <sheetData sheetId="3597">
        <row r="7">
          <cell r="AI7">
            <v>10000</v>
          </cell>
        </row>
      </sheetData>
      <sheetData sheetId="3598">
        <row r="7">
          <cell r="AI7">
            <v>10000</v>
          </cell>
        </row>
      </sheetData>
      <sheetData sheetId="3599">
        <row r="7">
          <cell r="AI7">
            <v>10000</v>
          </cell>
        </row>
      </sheetData>
      <sheetData sheetId="3600">
        <row r="7">
          <cell r="AI7">
            <v>10000</v>
          </cell>
        </row>
      </sheetData>
      <sheetData sheetId="3601">
        <row r="7">
          <cell r="AI7">
            <v>10000</v>
          </cell>
        </row>
      </sheetData>
      <sheetData sheetId="3602">
        <row r="7">
          <cell r="AI7">
            <v>10000</v>
          </cell>
        </row>
      </sheetData>
      <sheetData sheetId="3603">
        <row r="7">
          <cell r="AI7">
            <v>10000</v>
          </cell>
        </row>
      </sheetData>
      <sheetData sheetId="3604">
        <row r="7">
          <cell r="AI7">
            <v>10000</v>
          </cell>
        </row>
      </sheetData>
      <sheetData sheetId="3605">
        <row r="7">
          <cell r="AI7">
            <v>10000</v>
          </cell>
        </row>
      </sheetData>
      <sheetData sheetId="3606">
        <row r="7">
          <cell r="AI7">
            <v>10000</v>
          </cell>
        </row>
      </sheetData>
      <sheetData sheetId="3607">
        <row r="7">
          <cell r="AI7">
            <v>10000</v>
          </cell>
        </row>
      </sheetData>
      <sheetData sheetId="3608">
        <row r="7">
          <cell r="AI7">
            <v>10000</v>
          </cell>
        </row>
      </sheetData>
      <sheetData sheetId="3609">
        <row r="7">
          <cell r="AI7">
            <v>10000</v>
          </cell>
        </row>
      </sheetData>
      <sheetData sheetId="3610">
        <row r="7">
          <cell r="AI7">
            <v>10000</v>
          </cell>
        </row>
      </sheetData>
      <sheetData sheetId="3611">
        <row r="7">
          <cell r="AI7">
            <v>10000</v>
          </cell>
        </row>
      </sheetData>
      <sheetData sheetId="3612">
        <row r="7">
          <cell r="AI7">
            <v>10000</v>
          </cell>
        </row>
      </sheetData>
      <sheetData sheetId="3613">
        <row r="7">
          <cell r="AI7">
            <v>10000</v>
          </cell>
        </row>
      </sheetData>
      <sheetData sheetId="3614">
        <row r="7">
          <cell r="AI7">
            <v>10000</v>
          </cell>
        </row>
      </sheetData>
      <sheetData sheetId="3615">
        <row r="7">
          <cell r="AI7">
            <v>10000</v>
          </cell>
        </row>
      </sheetData>
      <sheetData sheetId="3616">
        <row r="7">
          <cell r="AI7">
            <v>10000</v>
          </cell>
        </row>
      </sheetData>
      <sheetData sheetId="3617">
        <row r="7">
          <cell r="AI7">
            <v>10000</v>
          </cell>
        </row>
      </sheetData>
      <sheetData sheetId="3618">
        <row r="7">
          <cell r="AI7">
            <v>10000</v>
          </cell>
        </row>
      </sheetData>
      <sheetData sheetId="3619">
        <row r="7">
          <cell r="AI7">
            <v>10000</v>
          </cell>
        </row>
      </sheetData>
      <sheetData sheetId="3620">
        <row r="7">
          <cell r="AI7">
            <v>10000</v>
          </cell>
        </row>
      </sheetData>
      <sheetData sheetId="3621">
        <row r="7">
          <cell r="AI7">
            <v>10000</v>
          </cell>
        </row>
      </sheetData>
      <sheetData sheetId="3622">
        <row r="7">
          <cell r="AI7">
            <v>10000</v>
          </cell>
        </row>
      </sheetData>
      <sheetData sheetId="3623">
        <row r="7">
          <cell r="AI7">
            <v>10000</v>
          </cell>
        </row>
      </sheetData>
      <sheetData sheetId="3624">
        <row r="7">
          <cell r="AI7">
            <v>10000</v>
          </cell>
        </row>
      </sheetData>
      <sheetData sheetId="3625">
        <row r="7">
          <cell r="AI7">
            <v>10000</v>
          </cell>
        </row>
      </sheetData>
      <sheetData sheetId="3626">
        <row r="7">
          <cell r="AI7">
            <v>10000</v>
          </cell>
        </row>
      </sheetData>
      <sheetData sheetId="3627">
        <row r="7">
          <cell r="AI7">
            <v>10000</v>
          </cell>
        </row>
      </sheetData>
      <sheetData sheetId="3628">
        <row r="7">
          <cell r="AI7">
            <v>10000</v>
          </cell>
        </row>
      </sheetData>
      <sheetData sheetId="3629">
        <row r="7">
          <cell r="AI7">
            <v>10000</v>
          </cell>
        </row>
      </sheetData>
      <sheetData sheetId="3630">
        <row r="7">
          <cell r="AI7">
            <v>10000</v>
          </cell>
        </row>
      </sheetData>
      <sheetData sheetId="3631">
        <row r="7">
          <cell r="AI7">
            <v>10000</v>
          </cell>
        </row>
      </sheetData>
      <sheetData sheetId="3632">
        <row r="7">
          <cell r="AI7">
            <v>10000</v>
          </cell>
        </row>
      </sheetData>
      <sheetData sheetId="3633">
        <row r="7">
          <cell r="AI7">
            <v>10000</v>
          </cell>
        </row>
      </sheetData>
      <sheetData sheetId="3634">
        <row r="7">
          <cell r="AI7">
            <v>10000</v>
          </cell>
        </row>
      </sheetData>
      <sheetData sheetId="3635">
        <row r="7">
          <cell r="AI7">
            <v>10000</v>
          </cell>
        </row>
      </sheetData>
      <sheetData sheetId="3636">
        <row r="7">
          <cell r="AI7">
            <v>10000</v>
          </cell>
        </row>
      </sheetData>
      <sheetData sheetId="3637">
        <row r="7">
          <cell r="AI7">
            <v>10000</v>
          </cell>
        </row>
      </sheetData>
      <sheetData sheetId="3638">
        <row r="7">
          <cell r="AI7">
            <v>10000</v>
          </cell>
        </row>
      </sheetData>
      <sheetData sheetId="3639">
        <row r="7">
          <cell r="AI7">
            <v>10000</v>
          </cell>
        </row>
      </sheetData>
      <sheetData sheetId="3640" refreshError="1"/>
      <sheetData sheetId="3641">
        <row r="7">
          <cell r="AI7">
            <v>10000</v>
          </cell>
        </row>
      </sheetData>
      <sheetData sheetId="3642" refreshError="1"/>
      <sheetData sheetId="3643" refreshError="1"/>
      <sheetData sheetId="3644" refreshError="1"/>
      <sheetData sheetId="3645" refreshError="1"/>
      <sheetData sheetId="3646" refreshError="1"/>
      <sheetData sheetId="3647">
        <row r="7">
          <cell r="AI7">
            <v>10000</v>
          </cell>
        </row>
      </sheetData>
      <sheetData sheetId="3648">
        <row r="7">
          <cell r="AI7">
            <v>10000</v>
          </cell>
        </row>
      </sheetData>
      <sheetData sheetId="3649">
        <row r="7">
          <cell r="AI7">
            <v>10000</v>
          </cell>
        </row>
      </sheetData>
      <sheetData sheetId="3650" refreshError="1"/>
      <sheetData sheetId="3651">
        <row r="7">
          <cell r="AI7">
            <v>10000</v>
          </cell>
        </row>
      </sheetData>
      <sheetData sheetId="3652">
        <row r="7">
          <cell r="AI7">
            <v>10000</v>
          </cell>
        </row>
      </sheetData>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ow r="7">
          <cell r="AI7">
            <v>10000</v>
          </cell>
        </row>
      </sheetData>
      <sheetData sheetId="3666" refreshError="1"/>
      <sheetData sheetId="3667" refreshError="1"/>
      <sheetData sheetId="3668" refreshError="1"/>
      <sheetData sheetId="3669">
        <row r="7">
          <cell r="AI7">
            <v>10000</v>
          </cell>
        </row>
      </sheetData>
      <sheetData sheetId="3670">
        <row r="7">
          <cell r="AI7">
            <v>10000</v>
          </cell>
        </row>
      </sheetData>
      <sheetData sheetId="3671" refreshError="1"/>
      <sheetData sheetId="3672">
        <row r="7">
          <cell r="AI7">
            <v>10000</v>
          </cell>
        </row>
      </sheetData>
      <sheetData sheetId="3673">
        <row r="7">
          <cell r="AI7">
            <v>10000</v>
          </cell>
        </row>
      </sheetData>
      <sheetData sheetId="3674">
        <row r="7">
          <cell r="AI7">
            <v>10000</v>
          </cell>
        </row>
      </sheetData>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ow r="7">
          <cell r="AI7">
            <v>10000</v>
          </cell>
        </row>
      </sheetData>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ow r="7">
          <cell r="AI7">
            <v>10000</v>
          </cell>
        </row>
      </sheetData>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ow r="7">
          <cell r="AI7">
            <v>10000</v>
          </cell>
        </row>
      </sheetData>
      <sheetData sheetId="3725">
        <row r="7">
          <cell r="AI7">
            <v>10000</v>
          </cell>
        </row>
      </sheetData>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7">
          <cell r="AI7">
            <v>10000</v>
          </cell>
        </row>
      </sheetData>
      <sheetData sheetId="3768">
        <row r="7">
          <cell r="AI7">
            <v>10000</v>
          </cell>
        </row>
      </sheetData>
      <sheetData sheetId="3769" refreshError="1"/>
      <sheetData sheetId="3770">
        <row r="7">
          <cell r="AI7">
            <v>10000</v>
          </cell>
        </row>
      </sheetData>
      <sheetData sheetId="3771">
        <row r="7">
          <cell r="AI7">
            <v>10000</v>
          </cell>
        </row>
      </sheetData>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ow r="7">
          <cell r="AI7">
            <v>10000</v>
          </cell>
        </row>
      </sheetData>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ow r="7">
          <cell r="AI7">
            <v>10000</v>
          </cell>
        </row>
      </sheetData>
      <sheetData sheetId="3825">
        <row r="7">
          <cell r="AI7">
            <v>10000</v>
          </cell>
        </row>
      </sheetData>
      <sheetData sheetId="3826">
        <row r="7">
          <cell r="AI7">
            <v>10000</v>
          </cell>
        </row>
      </sheetData>
      <sheetData sheetId="3827">
        <row r="7">
          <cell r="AI7">
            <v>10000</v>
          </cell>
        </row>
      </sheetData>
      <sheetData sheetId="3828">
        <row r="7">
          <cell r="AI7">
            <v>10000</v>
          </cell>
        </row>
      </sheetData>
      <sheetData sheetId="3829">
        <row r="7">
          <cell r="AI7">
            <v>10000</v>
          </cell>
        </row>
      </sheetData>
      <sheetData sheetId="3830" refreshError="1"/>
      <sheetData sheetId="3831" refreshError="1"/>
      <sheetData sheetId="3832" refreshError="1"/>
      <sheetData sheetId="3833" refreshError="1"/>
      <sheetData sheetId="3834" refreshError="1"/>
      <sheetData sheetId="3835" refreshError="1"/>
      <sheetData sheetId="3836" refreshError="1"/>
      <sheetData sheetId="3837">
        <row r="7">
          <cell r="AI7">
            <v>10000</v>
          </cell>
        </row>
      </sheetData>
      <sheetData sheetId="3838">
        <row r="7">
          <cell r="AI7">
            <v>10000</v>
          </cell>
        </row>
      </sheetData>
      <sheetData sheetId="3839">
        <row r="7">
          <cell r="AI7">
            <v>10000</v>
          </cell>
        </row>
      </sheetData>
      <sheetData sheetId="3840">
        <row r="7">
          <cell r="AI7">
            <v>10000</v>
          </cell>
        </row>
      </sheetData>
      <sheetData sheetId="3841">
        <row r="7">
          <cell r="AI7">
            <v>10000</v>
          </cell>
        </row>
      </sheetData>
      <sheetData sheetId="3842">
        <row r="7">
          <cell r="AI7">
            <v>10000</v>
          </cell>
        </row>
      </sheetData>
      <sheetData sheetId="3843">
        <row r="7">
          <cell r="AI7">
            <v>10000</v>
          </cell>
        </row>
      </sheetData>
      <sheetData sheetId="3844">
        <row r="7">
          <cell r="AI7">
            <v>10000</v>
          </cell>
        </row>
      </sheetData>
      <sheetData sheetId="3845">
        <row r="7">
          <cell r="AI7">
            <v>10000</v>
          </cell>
        </row>
      </sheetData>
      <sheetData sheetId="3846">
        <row r="7">
          <cell r="AI7">
            <v>10000</v>
          </cell>
        </row>
      </sheetData>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ow r="7">
          <cell r="AI7">
            <v>10000</v>
          </cell>
        </row>
      </sheetData>
      <sheetData sheetId="3867">
        <row r="7">
          <cell r="AI7">
            <v>10000</v>
          </cell>
        </row>
      </sheetData>
      <sheetData sheetId="3868">
        <row r="7">
          <cell r="AI7">
            <v>10000</v>
          </cell>
        </row>
      </sheetData>
      <sheetData sheetId="3869">
        <row r="7">
          <cell r="AI7">
            <v>10000</v>
          </cell>
        </row>
      </sheetData>
      <sheetData sheetId="3870">
        <row r="7">
          <cell r="AI7">
            <v>10000</v>
          </cell>
        </row>
      </sheetData>
      <sheetData sheetId="3871">
        <row r="7">
          <cell r="AI7">
            <v>10000</v>
          </cell>
        </row>
      </sheetData>
      <sheetData sheetId="3872">
        <row r="7">
          <cell r="AI7">
            <v>10000</v>
          </cell>
        </row>
      </sheetData>
      <sheetData sheetId="3873">
        <row r="7">
          <cell r="AI7">
            <v>10000</v>
          </cell>
        </row>
      </sheetData>
      <sheetData sheetId="3874">
        <row r="7">
          <cell r="AI7">
            <v>10000</v>
          </cell>
        </row>
      </sheetData>
      <sheetData sheetId="3875">
        <row r="7">
          <cell r="AI7">
            <v>10000</v>
          </cell>
        </row>
      </sheetData>
      <sheetData sheetId="3876">
        <row r="7">
          <cell r="AI7">
            <v>10000</v>
          </cell>
        </row>
      </sheetData>
      <sheetData sheetId="3877">
        <row r="7">
          <cell r="AI7">
            <v>10000</v>
          </cell>
        </row>
      </sheetData>
      <sheetData sheetId="3878">
        <row r="7">
          <cell r="AI7">
            <v>10000</v>
          </cell>
        </row>
      </sheetData>
      <sheetData sheetId="3879">
        <row r="7">
          <cell r="AI7">
            <v>10000</v>
          </cell>
        </row>
      </sheetData>
      <sheetData sheetId="3880">
        <row r="7">
          <cell r="AI7">
            <v>10000</v>
          </cell>
        </row>
      </sheetData>
      <sheetData sheetId="3881">
        <row r="7">
          <cell r="AI7">
            <v>10000</v>
          </cell>
        </row>
      </sheetData>
      <sheetData sheetId="3882">
        <row r="7">
          <cell r="AI7">
            <v>10000</v>
          </cell>
        </row>
      </sheetData>
      <sheetData sheetId="3883">
        <row r="7">
          <cell r="AI7">
            <v>10000</v>
          </cell>
        </row>
      </sheetData>
      <sheetData sheetId="3884">
        <row r="7">
          <cell r="AI7">
            <v>10000</v>
          </cell>
        </row>
      </sheetData>
      <sheetData sheetId="3885">
        <row r="7">
          <cell r="AI7">
            <v>10000</v>
          </cell>
        </row>
      </sheetData>
      <sheetData sheetId="3886">
        <row r="7">
          <cell r="AI7">
            <v>10000</v>
          </cell>
        </row>
      </sheetData>
      <sheetData sheetId="3887">
        <row r="7">
          <cell r="AI7">
            <v>10000</v>
          </cell>
        </row>
      </sheetData>
      <sheetData sheetId="3888">
        <row r="7">
          <cell r="AI7">
            <v>10000</v>
          </cell>
        </row>
      </sheetData>
      <sheetData sheetId="3889">
        <row r="7">
          <cell r="AI7">
            <v>10000</v>
          </cell>
        </row>
      </sheetData>
      <sheetData sheetId="3890">
        <row r="7">
          <cell r="AI7">
            <v>10000</v>
          </cell>
        </row>
      </sheetData>
      <sheetData sheetId="3891">
        <row r="7">
          <cell r="AI7">
            <v>10000</v>
          </cell>
        </row>
      </sheetData>
      <sheetData sheetId="3892">
        <row r="7">
          <cell r="AI7">
            <v>10000</v>
          </cell>
        </row>
      </sheetData>
      <sheetData sheetId="3893">
        <row r="7">
          <cell r="AI7">
            <v>10000</v>
          </cell>
        </row>
      </sheetData>
      <sheetData sheetId="3894">
        <row r="7">
          <cell r="AI7">
            <v>10000</v>
          </cell>
        </row>
      </sheetData>
      <sheetData sheetId="3895">
        <row r="7">
          <cell r="AI7">
            <v>10000</v>
          </cell>
        </row>
      </sheetData>
      <sheetData sheetId="3896">
        <row r="7">
          <cell r="AI7">
            <v>10000</v>
          </cell>
        </row>
      </sheetData>
      <sheetData sheetId="3897">
        <row r="7">
          <cell r="AI7">
            <v>10000</v>
          </cell>
        </row>
      </sheetData>
      <sheetData sheetId="3898">
        <row r="7">
          <cell r="AI7">
            <v>10000</v>
          </cell>
        </row>
      </sheetData>
      <sheetData sheetId="3899">
        <row r="7">
          <cell r="AI7">
            <v>10000</v>
          </cell>
        </row>
      </sheetData>
      <sheetData sheetId="3900">
        <row r="7">
          <cell r="AI7">
            <v>10000</v>
          </cell>
        </row>
      </sheetData>
      <sheetData sheetId="3901">
        <row r="7">
          <cell r="AI7">
            <v>10000</v>
          </cell>
        </row>
      </sheetData>
      <sheetData sheetId="3902">
        <row r="7">
          <cell r="AI7">
            <v>10000</v>
          </cell>
        </row>
      </sheetData>
      <sheetData sheetId="3903">
        <row r="7">
          <cell r="AI7">
            <v>10000</v>
          </cell>
        </row>
      </sheetData>
      <sheetData sheetId="3904">
        <row r="7">
          <cell r="AI7">
            <v>10000</v>
          </cell>
        </row>
      </sheetData>
      <sheetData sheetId="3905">
        <row r="7">
          <cell r="AI7">
            <v>10000</v>
          </cell>
        </row>
      </sheetData>
      <sheetData sheetId="3906">
        <row r="7">
          <cell r="AI7">
            <v>10000</v>
          </cell>
        </row>
      </sheetData>
      <sheetData sheetId="3907">
        <row r="7">
          <cell r="AI7">
            <v>10000</v>
          </cell>
        </row>
      </sheetData>
      <sheetData sheetId="3908">
        <row r="7">
          <cell r="AI7">
            <v>10000</v>
          </cell>
        </row>
      </sheetData>
      <sheetData sheetId="3909">
        <row r="7">
          <cell r="AI7">
            <v>10000</v>
          </cell>
        </row>
      </sheetData>
      <sheetData sheetId="3910">
        <row r="7">
          <cell r="AI7">
            <v>10000</v>
          </cell>
        </row>
      </sheetData>
      <sheetData sheetId="3911">
        <row r="7">
          <cell r="AI7">
            <v>10000</v>
          </cell>
        </row>
      </sheetData>
      <sheetData sheetId="3912">
        <row r="7">
          <cell r="AI7">
            <v>10000</v>
          </cell>
        </row>
      </sheetData>
      <sheetData sheetId="3913">
        <row r="7">
          <cell r="AI7">
            <v>10000</v>
          </cell>
        </row>
      </sheetData>
      <sheetData sheetId="3914">
        <row r="7">
          <cell r="AI7">
            <v>10000</v>
          </cell>
        </row>
      </sheetData>
      <sheetData sheetId="3915">
        <row r="7">
          <cell r="AI7">
            <v>10000</v>
          </cell>
        </row>
      </sheetData>
      <sheetData sheetId="3916">
        <row r="7">
          <cell r="AI7">
            <v>10000</v>
          </cell>
        </row>
      </sheetData>
      <sheetData sheetId="3917">
        <row r="7">
          <cell r="AI7">
            <v>10000</v>
          </cell>
        </row>
      </sheetData>
      <sheetData sheetId="3918">
        <row r="7">
          <cell r="AI7">
            <v>10000</v>
          </cell>
        </row>
      </sheetData>
      <sheetData sheetId="3919">
        <row r="7">
          <cell r="AI7">
            <v>10000</v>
          </cell>
        </row>
      </sheetData>
      <sheetData sheetId="3920">
        <row r="7">
          <cell r="AI7">
            <v>10000</v>
          </cell>
        </row>
      </sheetData>
      <sheetData sheetId="3921">
        <row r="7">
          <cell r="AI7">
            <v>10000</v>
          </cell>
        </row>
      </sheetData>
      <sheetData sheetId="3922">
        <row r="7">
          <cell r="AI7">
            <v>10000</v>
          </cell>
        </row>
      </sheetData>
      <sheetData sheetId="3923">
        <row r="7">
          <cell r="AI7">
            <v>10000</v>
          </cell>
        </row>
      </sheetData>
      <sheetData sheetId="3924">
        <row r="7">
          <cell r="AI7">
            <v>10000</v>
          </cell>
        </row>
      </sheetData>
      <sheetData sheetId="3925">
        <row r="7">
          <cell r="AI7">
            <v>10000</v>
          </cell>
        </row>
      </sheetData>
      <sheetData sheetId="3926">
        <row r="7">
          <cell r="AI7">
            <v>10000</v>
          </cell>
        </row>
      </sheetData>
      <sheetData sheetId="3927">
        <row r="7">
          <cell r="AI7">
            <v>10000</v>
          </cell>
        </row>
      </sheetData>
      <sheetData sheetId="3928">
        <row r="7">
          <cell r="AI7">
            <v>10000</v>
          </cell>
        </row>
      </sheetData>
      <sheetData sheetId="3929">
        <row r="7">
          <cell r="AI7">
            <v>10000</v>
          </cell>
        </row>
      </sheetData>
      <sheetData sheetId="3930">
        <row r="7">
          <cell r="AI7">
            <v>10000</v>
          </cell>
        </row>
      </sheetData>
      <sheetData sheetId="3931">
        <row r="7">
          <cell r="AI7">
            <v>10000</v>
          </cell>
        </row>
      </sheetData>
      <sheetData sheetId="3932">
        <row r="7">
          <cell r="AI7">
            <v>10000</v>
          </cell>
        </row>
      </sheetData>
      <sheetData sheetId="3933">
        <row r="7">
          <cell r="AI7">
            <v>10000</v>
          </cell>
        </row>
      </sheetData>
      <sheetData sheetId="3934">
        <row r="7">
          <cell r="AI7">
            <v>10000</v>
          </cell>
        </row>
      </sheetData>
      <sheetData sheetId="3935">
        <row r="7">
          <cell r="AI7">
            <v>10000</v>
          </cell>
        </row>
      </sheetData>
      <sheetData sheetId="3936">
        <row r="7">
          <cell r="AI7">
            <v>10000</v>
          </cell>
        </row>
      </sheetData>
      <sheetData sheetId="3937">
        <row r="7">
          <cell r="AI7">
            <v>10000</v>
          </cell>
        </row>
      </sheetData>
      <sheetData sheetId="3938">
        <row r="7">
          <cell r="AI7">
            <v>10000</v>
          </cell>
        </row>
      </sheetData>
      <sheetData sheetId="3939">
        <row r="7">
          <cell r="AI7">
            <v>10000</v>
          </cell>
        </row>
      </sheetData>
      <sheetData sheetId="3940">
        <row r="7">
          <cell r="AI7">
            <v>10000</v>
          </cell>
        </row>
      </sheetData>
      <sheetData sheetId="3941">
        <row r="7">
          <cell r="AI7">
            <v>10000</v>
          </cell>
        </row>
      </sheetData>
      <sheetData sheetId="3942">
        <row r="7">
          <cell r="AI7">
            <v>10000</v>
          </cell>
        </row>
      </sheetData>
      <sheetData sheetId="3943">
        <row r="7">
          <cell r="AI7">
            <v>10000</v>
          </cell>
        </row>
      </sheetData>
      <sheetData sheetId="3944">
        <row r="7">
          <cell r="AI7">
            <v>10000</v>
          </cell>
        </row>
      </sheetData>
      <sheetData sheetId="3945">
        <row r="7">
          <cell r="AI7">
            <v>10000</v>
          </cell>
        </row>
      </sheetData>
      <sheetData sheetId="3946">
        <row r="7">
          <cell r="AI7">
            <v>10000</v>
          </cell>
        </row>
      </sheetData>
      <sheetData sheetId="3947">
        <row r="7">
          <cell r="AI7">
            <v>10000</v>
          </cell>
        </row>
      </sheetData>
      <sheetData sheetId="3948">
        <row r="7">
          <cell r="AI7">
            <v>10000</v>
          </cell>
        </row>
      </sheetData>
      <sheetData sheetId="3949">
        <row r="7">
          <cell r="AI7">
            <v>10000</v>
          </cell>
        </row>
      </sheetData>
      <sheetData sheetId="3950">
        <row r="7">
          <cell r="AI7">
            <v>10000</v>
          </cell>
        </row>
      </sheetData>
      <sheetData sheetId="3951">
        <row r="7">
          <cell r="AI7">
            <v>10000</v>
          </cell>
        </row>
      </sheetData>
      <sheetData sheetId="3952">
        <row r="7">
          <cell r="AI7">
            <v>10000</v>
          </cell>
        </row>
      </sheetData>
      <sheetData sheetId="3953">
        <row r="7">
          <cell r="AI7">
            <v>10000</v>
          </cell>
        </row>
      </sheetData>
      <sheetData sheetId="3954">
        <row r="7">
          <cell r="AI7">
            <v>10000</v>
          </cell>
        </row>
      </sheetData>
      <sheetData sheetId="3955">
        <row r="7">
          <cell r="AI7">
            <v>10000</v>
          </cell>
        </row>
      </sheetData>
      <sheetData sheetId="3956">
        <row r="7">
          <cell r="AI7">
            <v>10000</v>
          </cell>
        </row>
      </sheetData>
      <sheetData sheetId="3957">
        <row r="7">
          <cell r="AI7">
            <v>10000</v>
          </cell>
        </row>
      </sheetData>
      <sheetData sheetId="3958">
        <row r="7">
          <cell r="AI7">
            <v>10000</v>
          </cell>
        </row>
      </sheetData>
      <sheetData sheetId="3959">
        <row r="7">
          <cell r="AI7">
            <v>10000</v>
          </cell>
        </row>
      </sheetData>
      <sheetData sheetId="3960">
        <row r="7">
          <cell r="AI7">
            <v>10000</v>
          </cell>
        </row>
      </sheetData>
      <sheetData sheetId="3961">
        <row r="7">
          <cell r="AI7">
            <v>10000</v>
          </cell>
        </row>
      </sheetData>
      <sheetData sheetId="3962">
        <row r="7">
          <cell r="AI7">
            <v>10000</v>
          </cell>
        </row>
      </sheetData>
      <sheetData sheetId="3963">
        <row r="7">
          <cell r="AI7">
            <v>10000</v>
          </cell>
        </row>
      </sheetData>
      <sheetData sheetId="3964">
        <row r="7">
          <cell r="AI7">
            <v>10000</v>
          </cell>
        </row>
      </sheetData>
      <sheetData sheetId="3965">
        <row r="7">
          <cell r="AI7">
            <v>10000</v>
          </cell>
        </row>
      </sheetData>
      <sheetData sheetId="3966">
        <row r="7">
          <cell r="AI7">
            <v>10000</v>
          </cell>
        </row>
      </sheetData>
      <sheetData sheetId="3967">
        <row r="7">
          <cell r="AI7">
            <v>10000</v>
          </cell>
        </row>
      </sheetData>
      <sheetData sheetId="3968">
        <row r="7">
          <cell r="AI7">
            <v>10000</v>
          </cell>
        </row>
      </sheetData>
      <sheetData sheetId="3969">
        <row r="7">
          <cell r="AI7">
            <v>10000</v>
          </cell>
        </row>
      </sheetData>
      <sheetData sheetId="3970">
        <row r="7">
          <cell r="AI7">
            <v>10000</v>
          </cell>
        </row>
      </sheetData>
      <sheetData sheetId="3971">
        <row r="7">
          <cell r="AI7">
            <v>10000</v>
          </cell>
        </row>
      </sheetData>
      <sheetData sheetId="3972">
        <row r="7">
          <cell r="AI7">
            <v>10000</v>
          </cell>
        </row>
      </sheetData>
      <sheetData sheetId="3973">
        <row r="7">
          <cell r="AI7">
            <v>10000</v>
          </cell>
        </row>
      </sheetData>
      <sheetData sheetId="3974">
        <row r="7">
          <cell r="AI7">
            <v>10000</v>
          </cell>
        </row>
      </sheetData>
      <sheetData sheetId="3975">
        <row r="7">
          <cell r="AI7">
            <v>10000</v>
          </cell>
        </row>
      </sheetData>
      <sheetData sheetId="3976">
        <row r="7">
          <cell r="AI7">
            <v>10000</v>
          </cell>
        </row>
      </sheetData>
      <sheetData sheetId="3977">
        <row r="7">
          <cell r="AI7">
            <v>10000</v>
          </cell>
        </row>
      </sheetData>
      <sheetData sheetId="3978">
        <row r="7">
          <cell r="AI7">
            <v>10000</v>
          </cell>
        </row>
      </sheetData>
      <sheetData sheetId="3979">
        <row r="7">
          <cell r="AI7">
            <v>10000</v>
          </cell>
        </row>
      </sheetData>
      <sheetData sheetId="3980">
        <row r="7">
          <cell r="AI7">
            <v>10000</v>
          </cell>
        </row>
      </sheetData>
      <sheetData sheetId="3981">
        <row r="7">
          <cell r="AI7">
            <v>10000</v>
          </cell>
        </row>
      </sheetData>
      <sheetData sheetId="3982">
        <row r="7">
          <cell r="AI7">
            <v>10000</v>
          </cell>
        </row>
      </sheetData>
      <sheetData sheetId="3983">
        <row r="7">
          <cell r="AI7">
            <v>10000</v>
          </cell>
        </row>
      </sheetData>
      <sheetData sheetId="3984">
        <row r="7">
          <cell r="AI7">
            <v>10000</v>
          </cell>
        </row>
      </sheetData>
      <sheetData sheetId="3985">
        <row r="7">
          <cell r="AI7">
            <v>10000</v>
          </cell>
        </row>
      </sheetData>
      <sheetData sheetId="3986">
        <row r="7">
          <cell r="AI7">
            <v>10000</v>
          </cell>
        </row>
      </sheetData>
      <sheetData sheetId="3987">
        <row r="7">
          <cell r="AI7">
            <v>10000</v>
          </cell>
        </row>
      </sheetData>
      <sheetData sheetId="3988">
        <row r="7">
          <cell r="AI7">
            <v>10000</v>
          </cell>
        </row>
      </sheetData>
      <sheetData sheetId="3989">
        <row r="7">
          <cell r="AI7">
            <v>10000</v>
          </cell>
        </row>
      </sheetData>
      <sheetData sheetId="3990">
        <row r="7">
          <cell r="AI7">
            <v>10000</v>
          </cell>
        </row>
      </sheetData>
      <sheetData sheetId="3991">
        <row r="7">
          <cell r="AI7">
            <v>10000</v>
          </cell>
        </row>
      </sheetData>
      <sheetData sheetId="3992">
        <row r="7">
          <cell r="AI7">
            <v>10000</v>
          </cell>
        </row>
      </sheetData>
      <sheetData sheetId="3993">
        <row r="7">
          <cell r="AI7">
            <v>10000</v>
          </cell>
        </row>
      </sheetData>
      <sheetData sheetId="3994">
        <row r="7">
          <cell r="AI7">
            <v>10000</v>
          </cell>
        </row>
      </sheetData>
      <sheetData sheetId="3995">
        <row r="7">
          <cell r="AI7">
            <v>10000</v>
          </cell>
        </row>
      </sheetData>
      <sheetData sheetId="3996">
        <row r="7">
          <cell r="AI7">
            <v>10000</v>
          </cell>
        </row>
      </sheetData>
      <sheetData sheetId="3997">
        <row r="7">
          <cell r="AI7">
            <v>10000</v>
          </cell>
        </row>
      </sheetData>
      <sheetData sheetId="3998">
        <row r="7">
          <cell r="AI7">
            <v>10000</v>
          </cell>
        </row>
      </sheetData>
      <sheetData sheetId="3999">
        <row r="7">
          <cell r="AI7">
            <v>10000</v>
          </cell>
        </row>
      </sheetData>
      <sheetData sheetId="4000">
        <row r="7">
          <cell r="AI7">
            <v>10000</v>
          </cell>
        </row>
      </sheetData>
      <sheetData sheetId="4001">
        <row r="7">
          <cell r="AI7">
            <v>10000</v>
          </cell>
        </row>
      </sheetData>
      <sheetData sheetId="4002">
        <row r="7">
          <cell r="AI7">
            <v>10000</v>
          </cell>
        </row>
      </sheetData>
      <sheetData sheetId="4003">
        <row r="7">
          <cell r="AI7">
            <v>10000</v>
          </cell>
        </row>
      </sheetData>
      <sheetData sheetId="4004">
        <row r="7">
          <cell r="AI7">
            <v>10000</v>
          </cell>
        </row>
      </sheetData>
      <sheetData sheetId="4005">
        <row r="7">
          <cell r="AI7">
            <v>10000</v>
          </cell>
        </row>
      </sheetData>
      <sheetData sheetId="4006">
        <row r="7">
          <cell r="AI7">
            <v>10000</v>
          </cell>
        </row>
      </sheetData>
      <sheetData sheetId="4007">
        <row r="7">
          <cell r="AI7">
            <v>10000</v>
          </cell>
        </row>
      </sheetData>
      <sheetData sheetId="4008">
        <row r="7">
          <cell r="AI7">
            <v>10000</v>
          </cell>
        </row>
      </sheetData>
      <sheetData sheetId="4009">
        <row r="7">
          <cell r="AI7">
            <v>10000</v>
          </cell>
        </row>
      </sheetData>
      <sheetData sheetId="4010">
        <row r="7">
          <cell r="AI7">
            <v>10000</v>
          </cell>
        </row>
      </sheetData>
      <sheetData sheetId="4011">
        <row r="7">
          <cell r="AI7">
            <v>10000</v>
          </cell>
        </row>
      </sheetData>
      <sheetData sheetId="4012">
        <row r="7">
          <cell r="AI7">
            <v>10000</v>
          </cell>
        </row>
      </sheetData>
      <sheetData sheetId="4013">
        <row r="7">
          <cell r="AI7">
            <v>10000</v>
          </cell>
        </row>
      </sheetData>
      <sheetData sheetId="4014">
        <row r="7">
          <cell r="AI7">
            <v>10000</v>
          </cell>
        </row>
      </sheetData>
      <sheetData sheetId="4015">
        <row r="7">
          <cell r="AI7">
            <v>10000</v>
          </cell>
        </row>
      </sheetData>
      <sheetData sheetId="4016">
        <row r="7">
          <cell r="AI7">
            <v>10000</v>
          </cell>
        </row>
      </sheetData>
      <sheetData sheetId="4017">
        <row r="7">
          <cell r="AI7">
            <v>10000</v>
          </cell>
        </row>
      </sheetData>
      <sheetData sheetId="4018">
        <row r="7">
          <cell r="AI7">
            <v>10000</v>
          </cell>
        </row>
      </sheetData>
      <sheetData sheetId="4019">
        <row r="7">
          <cell r="AI7">
            <v>10000</v>
          </cell>
        </row>
      </sheetData>
      <sheetData sheetId="4020">
        <row r="7">
          <cell r="AI7">
            <v>10000</v>
          </cell>
        </row>
      </sheetData>
      <sheetData sheetId="4021">
        <row r="7">
          <cell r="AI7">
            <v>10000</v>
          </cell>
        </row>
      </sheetData>
      <sheetData sheetId="4022">
        <row r="7">
          <cell r="AI7">
            <v>10000</v>
          </cell>
        </row>
      </sheetData>
      <sheetData sheetId="4023">
        <row r="7">
          <cell r="AI7">
            <v>10000</v>
          </cell>
        </row>
      </sheetData>
      <sheetData sheetId="4024">
        <row r="7">
          <cell r="AI7">
            <v>10000</v>
          </cell>
        </row>
      </sheetData>
      <sheetData sheetId="4025">
        <row r="7">
          <cell r="AI7">
            <v>10000</v>
          </cell>
        </row>
      </sheetData>
      <sheetData sheetId="4026">
        <row r="7">
          <cell r="AI7">
            <v>10000</v>
          </cell>
        </row>
      </sheetData>
      <sheetData sheetId="4027">
        <row r="7">
          <cell r="AI7">
            <v>10000</v>
          </cell>
        </row>
      </sheetData>
      <sheetData sheetId="4028">
        <row r="7">
          <cell r="AI7">
            <v>10000</v>
          </cell>
        </row>
      </sheetData>
      <sheetData sheetId="4029">
        <row r="7">
          <cell r="AI7">
            <v>10000</v>
          </cell>
        </row>
      </sheetData>
      <sheetData sheetId="4030">
        <row r="7">
          <cell r="AI7">
            <v>10000</v>
          </cell>
        </row>
      </sheetData>
      <sheetData sheetId="4031">
        <row r="7">
          <cell r="AI7">
            <v>10000</v>
          </cell>
        </row>
      </sheetData>
      <sheetData sheetId="4032">
        <row r="7">
          <cell r="AI7">
            <v>10000</v>
          </cell>
        </row>
      </sheetData>
      <sheetData sheetId="4033">
        <row r="7">
          <cell r="AI7">
            <v>10000</v>
          </cell>
        </row>
      </sheetData>
      <sheetData sheetId="4034">
        <row r="7">
          <cell r="AI7">
            <v>10000</v>
          </cell>
        </row>
      </sheetData>
      <sheetData sheetId="4035">
        <row r="7">
          <cell r="AI7">
            <v>10000</v>
          </cell>
        </row>
      </sheetData>
      <sheetData sheetId="4036">
        <row r="7">
          <cell r="AI7">
            <v>10000</v>
          </cell>
        </row>
      </sheetData>
      <sheetData sheetId="4037">
        <row r="7">
          <cell r="AI7">
            <v>10000</v>
          </cell>
        </row>
      </sheetData>
      <sheetData sheetId="4038">
        <row r="7">
          <cell r="AI7">
            <v>10000</v>
          </cell>
        </row>
      </sheetData>
      <sheetData sheetId="4039">
        <row r="7">
          <cell r="AI7">
            <v>10000</v>
          </cell>
        </row>
      </sheetData>
      <sheetData sheetId="4040">
        <row r="7">
          <cell r="AI7">
            <v>10000</v>
          </cell>
        </row>
      </sheetData>
      <sheetData sheetId="4041">
        <row r="7">
          <cell r="AI7">
            <v>10000</v>
          </cell>
        </row>
      </sheetData>
      <sheetData sheetId="4042">
        <row r="7">
          <cell r="AI7">
            <v>10000</v>
          </cell>
        </row>
      </sheetData>
      <sheetData sheetId="4043">
        <row r="7">
          <cell r="AI7">
            <v>10000</v>
          </cell>
        </row>
      </sheetData>
      <sheetData sheetId="4044">
        <row r="7">
          <cell r="AI7">
            <v>10000</v>
          </cell>
        </row>
      </sheetData>
      <sheetData sheetId="4045">
        <row r="7">
          <cell r="AI7">
            <v>10000</v>
          </cell>
        </row>
      </sheetData>
      <sheetData sheetId="4046">
        <row r="7">
          <cell r="AI7">
            <v>10000</v>
          </cell>
        </row>
      </sheetData>
      <sheetData sheetId="4047">
        <row r="7">
          <cell r="AI7">
            <v>10000</v>
          </cell>
        </row>
      </sheetData>
      <sheetData sheetId="4048">
        <row r="7">
          <cell r="AI7">
            <v>10000</v>
          </cell>
        </row>
      </sheetData>
      <sheetData sheetId="4049">
        <row r="7">
          <cell r="AI7">
            <v>10000</v>
          </cell>
        </row>
      </sheetData>
      <sheetData sheetId="4050">
        <row r="7">
          <cell r="AI7">
            <v>10000</v>
          </cell>
        </row>
      </sheetData>
      <sheetData sheetId="4051">
        <row r="7">
          <cell r="AI7">
            <v>10000</v>
          </cell>
        </row>
      </sheetData>
      <sheetData sheetId="4052">
        <row r="7">
          <cell r="AI7">
            <v>10000</v>
          </cell>
        </row>
      </sheetData>
      <sheetData sheetId="4053">
        <row r="7">
          <cell r="AI7">
            <v>10000</v>
          </cell>
        </row>
      </sheetData>
      <sheetData sheetId="4054">
        <row r="7">
          <cell r="AI7">
            <v>10000</v>
          </cell>
        </row>
      </sheetData>
      <sheetData sheetId="4055">
        <row r="7">
          <cell r="AI7">
            <v>10000</v>
          </cell>
        </row>
      </sheetData>
      <sheetData sheetId="4056">
        <row r="7">
          <cell r="AI7">
            <v>10000</v>
          </cell>
        </row>
      </sheetData>
      <sheetData sheetId="4057">
        <row r="7">
          <cell r="AI7">
            <v>10000</v>
          </cell>
        </row>
      </sheetData>
      <sheetData sheetId="4058">
        <row r="7">
          <cell r="AI7">
            <v>10000</v>
          </cell>
        </row>
      </sheetData>
      <sheetData sheetId="4059">
        <row r="7">
          <cell r="AI7">
            <v>10000</v>
          </cell>
        </row>
      </sheetData>
      <sheetData sheetId="4060">
        <row r="7">
          <cell r="AI7">
            <v>10000</v>
          </cell>
        </row>
      </sheetData>
      <sheetData sheetId="4061">
        <row r="7">
          <cell r="AI7">
            <v>10000</v>
          </cell>
        </row>
      </sheetData>
      <sheetData sheetId="4062">
        <row r="7">
          <cell r="AI7">
            <v>10000</v>
          </cell>
        </row>
      </sheetData>
      <sheetData sheetId="4063">
        <row r="7">
          <cell r="AI7">
            <v>10000</v>
          </cell>
        </row>
      </sheetData>
      <sheetData sheetId="4064">
        <row r="7">
          <cell r="AI7">
            <v>10000</v>
          </cell>
        </row>
      </sheetData>
      <sheetData sheetId="4065">
        <row r="7">
          <cell r="AI7">
            <v>10000</v>
          </cell>
        </row>
      </sheetData>
      <sheetData sheetId="4066">
        <row r="7">
          <cell r="AI7">
            <v>10000</v>
          </cell>
        </row>
      </sheetData>
      <sheetData sheetId="4067">
        <row r="7">
          <cell r="AI7">
            <v>10000</v>
          </cell>
        </row>
      </sheetData>
      <sheetData sheetId="4068">
        <row r="7">
          <cell r="AI7">
            <v>10000</v>
          </cell>
        </row>
      </sheetData>
      <sheetData sheetId="4069">
        <row r="7">
          <cell r="AI7">
            <v>10000</v>
          </cell>
        </row>
      </sheetData>
      <sheetData sheetId="4070">
        <row r="7">
          <cell r="AI7">
            <v>10000</v>
          </cell>
        </row>
      </sheetData>
      <sheetData sheetId="4071">
        <row r="7">
          <cell r="AI7">
            <v>10000</v>
          </cell>
        </row>
      </sheetData>
      <sheetData sheetId="4072">
        <row r="7">
          <cell r="AI7">
            <v>10000</v>
          </cell>
        </row>
      </sheetData>
      <sheetData sheetId="4073">
        <row r="7">
          <cell r="AI7">
            <v>10000</v>
          </cell>
        </row>
      </sheetData>
      <sheetData sheetId="4074">
        <row r="7">
          <cell r="AI7">
            <v>10000</v>
          </cell>
        </row>
      </sheetData>
      <sheetData sheetId="4075">
        <row r="7">
          <cell r="AI7">
            <v>10000</v>
          </cell>
        </row>
      </sheetData>
      <sheetData sheetId="4076">
        <row r="7">
          <cell r="AI7">
            <v>10000</v>
          </cell>
        </row>
      </sheetData>
      <sheetData sheetId="4077">
        <row r="7">
          <cell r="AI7">
            <v>10000</v>
          </cell>
        </row>
      </sheetData>
      <sheetData sheetId="4078">
        <row r="7">
          <cell r="AI7">
            <v>10000</v>
          </cell>
        </row>
      </sheetData>
      <sheetData sheetId="4079">
        <row r="7">
          <cell r="AI7">
            <v>10000</v>
          </cell>
        </row>
      </sheetData>
      <sheetData sheetId="4080">
        <row r="7">
          <cell r="AI7">
            <v>10000</v>
          </cell>
        </row>
      </sheetData>
      <sheetData sheetId="4081">
        <row r="7">
          <cell r="AI7">
            <v>10000</v>
          </cell>
        </row>
      </sheetData>
      <sheetData sheetId="4082">
        <row r="7">
          <cell r="AI7">
            <v>10000</v>
          </cell>
        </row>
      </sheetData>
      <sheetData sheetId="4083">
        <row r="7">
          <cell r="AI7">
            <v>10000</v>
          </cell>
        </row>
      </sheetData>
      <sheetData sheetId="4084">
        <row r="7">
          <cell r="AI7">
            <v>10000</v>
          </cell>
        </row>
      </sheetData>
      <sheetData sheetId="4085">
        <row r="7">
          <cell r="AI7">
            <v>10000</v>
          </cell>
        </row>
      </sheetData>
      <sheetData sheetId="4086">
        <row r="7">
          <cell r="AI7">
            <v>10000</v>
          </cell>
        </row>
      </sheetData>
      <sheetData sheetId="4087">
        <row r="7">
          <cell r="AI7">
            <v>10000</v>
          </cell>
        </row>
      </sheetData>
      <sheetData sheetId="4088">
        <row r="7">
          <cell r="AI7">
            <v>10000</v>
          </cell>
        </row>
      </sheetData>
      <sheetData sheetId="4089">
        <row r="7">
          <cell r="AI7">
            <v>10000</v>
          </cell>
        </row>
      </sheetData>
      <sheetData sheetId="4090">
        <row r="7">
          <cell r="AI7">
            <v>10000</v>
          </cell>
        </row>
      </sheetData>
      <sheetData sheetId="4091">
        <row r="7">
          <cell r="AI7">
            <v>10000</v>
          </cell>
        </row>
      </sheetData>
      <sheetData sheetId="4092">
        <row r="7">
          <cell r="AI7">
            <v>10000</v>
          </cell>
        </row>
      </sheetData>
      <sheetData sheetId="4093">
        <row r="7">
          <cell r="AI7">
            <v>10000</v>
          </cell>
        </row>
      </sheetData>
      <sheetData sheetId="4094">
        <row r="7">
          <cell r="AI7">
            <v>10000</v>
          </cell>
        </row>
      </sheetData>
      <sheetData sheetId="4095">
        <row r="7">
          <cell r="AI7">
            <v>10000</v>
          </cell>
        </row>
      </sheetData>
      <sheetData sheetId="4096">
        <row r="7">
          <cell r="AI7">
            <v>10000</v>
          </cell>
        </row>
      </sheetData>
      <sheetData sheetId="4097">
        <row r="7">
          <cell r="AI7">
            <v>10000</v>
          </cell>
        </row>
      </sheetData>
      <sheetData sheetId="4098">
        <row r="7">
          <cell r="AI7">
            <v>10000</v>
          </cell>
        </row>
      </sheetData>
      <sheetData sheetId="4099">
        <row r="7">
          <cell r="AI7">
            <v>10000</v>
          </cell>
        </row>
      </sheetData>
      <sheetData sheetId="4100">
        <row r="7">
          <cell r="AI7">
            <v>10000</v>
          </cell>
        </row>
      </sheetData>
      <sheetData sheetId="4101">
        <row r="7">
          <cell r="AI7">
            <v>10000</v>
          </cell>
        </row>
      </sheetData>
      <sheetData sheetId="4102">
        <row r="7">
          <cell r="AI7">
            <v>10000</v>
          </cell>
        </row>
      </sheetData>
      <sheetData sheetId="4103">
        <row r="7">
          <cell r="AI7">
            <v>10000</v>
          </cell>
        </row>
      </sheetData>
      <sheetData sheetId="4104">
        <row r="7">
          <cell r="AI7">
            <v>10000</v>
          </cell>
        </row>
      </sheetData>
      <sheetData sheetId="4105">
        <row r="7">
          <cell r="AI7">
            <v>10000</v>
          </cell>
        </row>
      </sheetData>
      <sheetData sheetId="4106">
        <row r="7">
          <cell r="AI7">
            <v>10000</v>
          </cell>
        </row>
      </sheetData>
      <sheetData sheetId="4107">
        <row r="7">
          <cell r="AI7">
            <v>10000</v>
          </cell>
        </row>
      </sheetData>
      <sheetData sheetId="4108">
        <row r="7">
          <cell r="AI7">
            <v>10000</v>
          </cell>
        </row>
      </sheetData>
      <sheetData sheetId="4109">
        <row r="7">
          <cell r="AI7">
            <v>10000</v>
          </cell>
        </row>
      </sheetData>
      <sheetData sheetId="4110">
        <row r="7">
          <cell r="AI7">
            <v>10000</v>
          </cell>
        </row>
      </sheetData>
      <sheetData sheetId="4111">
        <row r="7">
          <cell r="AI7">
            <v>10000</v>
          </cell>
        </row>
      </sheetData>
      <sheetData sheetId="4112">
        <row r="7">
          <cell r="AI7">
            <v>10000</v>
          </cell>
        </row>
      </sheetData>
      <sheetData sheetId="4113">
        <row r="7">
          <cell r="AI7">
            <v>10000</v>
          </cell>
        </row>
      </sheetData>
      <sheetData sheetId="4114">
        <row r="7">
          <cell r="AI7">
            <v>10000</v>
          </cell>
        </row>
      </sheetData>
      <sheetData sheetId="4115">
        <row r="7">
          <cell r="AI7">
            <v>10000</v>
          </cell>
        </row>
      </sheetData>
      <sheetData sheetId="4116">
        <row r="7">
          <cell r="AI7">
            <v>10000</v>
          </cell>
        </row>
      </sheetData>
      <sheetData sheetId="4117">
        <row r="7">
          <cell r="AI7">
            <v>10000</v>
          </cell>
        </row>
      </sheetData>
      <sheetData sheetId="4118">
        <row r="7">
          <cell r="AI7">
            <v>10000</v>
          </cell>
        </row>
      </sheetData>
      <sheetData sheetId="4119">
        <row r="7">
          <cell r="AI7">
            <v>10000</v>
          </cell>
        </row>
      </sheetData>
      <sheetData sheetId="4120">
        <row r="7">
          <cell r="AI7">
            <v>10000</v>
          </cell>
        </row>
      </sheetData>
      <sheetData sheetId="4121">
        <row r="7">
          <cell r="AI7">
            <v>10000</v>
          </cell>
        </row>
      </sheetData>
      <sheetData sheetId="4122">
        <row r="7">
          <cell r="AI7">
            <v>10000</v>
          </cell>
        </row>
      </sheetData>
      <sheetData sheetId="4123">
        <row r="7">
          <cell r="AI7">
            <v>10000</v>
          </cell>
        </row>
      </sheetData>
      <sheetData sheetId="4124">
        <row r="7">
          <cell r="AI7">
            <v>10000</v>
          </cell>
        </row>
      </sheetData>
      <sheetData sheetId="4125">
        <row r="7">
          <cell r="AI7">
            <v>10000</v>
          </cell>
        </row>
      </sheetData>
      <sheetData sheetId="4126">
        <row r="7">
          <cell r="AI7">
            <v>10000</v>
          </cell>
        </row>
      </sheetData>
      <sheetData sheetId="4127">
        <row r="7">
          <cell r="AI7">
            <v>10000</v>
          </cell>
        </row>
      </sheetData>
      <sheetData sheetId="4128">
        <row r="7">
          <cell r="AI7">
            <v>10000</v>
          </cell>
        </row>
      </sheetData>
      <sheetData sheetId="4129">
        <row r="7">
          <cell r="AI7">
            <v>10000</v>
          </cell>
        </row>
      </sheetData>
      <sheetData sheetId="4130">
        <row r="7">
          <cell r="AI7">
            <v>10000</v>
          </cell>
        </row>
      </sheetData>
      <sheetData sheetId="4131">
        <row r="7">
          <cell r="AI7">
            <v>10000</v>
          </cell>
        </row>
      </sheetData>
      <sheetData sheetId="4132">
        <row r="7">
          <cell r="AI7">
            <v>10000</v>
          </cell>
        </row>
      </sheetData>
      <sheetData sheetId="4133">
        <row r="7">
          <cell r="AI7">
            <v>10000</v>
          </cell>
        </row>
      </sheetData>
      <sheetData sheetId="4134">
        <row r="7">
          <cell r="AI7">
            <v>10000</v>
          </cell>
        </row>
      </sheetData>
      <sheetData sheetId="4135">
        <row r="7">
          <cell r="AI7">
            <v>10000</v>
          </cell>
        </row>
      </sheetData>
      <sheetData sheetId="4136">
        <row r="7">
          <cell r="AI7">
            <v>10000</v>
          </cell>
        </row>
      </sheetData>
      <sheetData sheetId="4137">
        <row r="7">
          <cell r="AI7">
            <v>10000</v>
          </cell>
        </row>
      </sheetData>
      <sheetData sheetId="4138">
        <row r="7">
          <cell r="AI7">
            <v>10000</v>
          </cell>
        </row>
      </sheetData>
      <sheetData sheetId="4139">
        <row r="7">
          <cell r="AI7">
            <v>10000</v>
          </cell>
        </row>
      </sheetData>
      <sheetData sheetId="4140">
        <row r="7">
          <cell r="AI7">
            <v>10000</v>
          </cell>
        </row>
      </sheetData>
      <sheetData sheetId="4141">
        <row r="7">
          <cell r="AI7">
            <v>10000</v>
          </cell>
        </row>
      </sheetData>
      <sheetData sheetId="4142">
        <row r="7">
          <cell r="AI7">
            <v>10000</v>
          </cell>
        </row>
      </sheetData>
      <sheetData sheetId="4143">
        <row r="7">
          <cell r="AI7">
            <v>10000</v>
          </cell>
        </row>
      </sheetData>
      <sheetData sheetId="4144">
        <row r="7">
          <cell r="AI7">
            <v>10000</v>
          </cell>
        </row>
      </sheetData>
      <sheetData sheetId="4145">
        <row r="7">
          <cell r="AI7">
            <v>10000</v>
          </cell>
        </row>
      </sheetData>
      <sheetData sheetId="4146">
        <row r="7">
          <cell r="AI7">
            <v>10000</v>
          </cell>
        </row>
      </sheetData>
      <sheetData sheetId="4147">
        <row r="7">
          <cell r="AI7">
            <v>10000</v>
          </cell>
        </row>
      </sheetData>
      <sheetData sheetId="4148">
        <row r="7">
          <cell r="AI7">
            <v>10000</v>
          </cell>
        </row>
      </sheetData>
      <sheetData sheetId="4149">
        <row r="7">
          <cell r="AI7">
            <v>10000</v>
          </cell>
        </row>
      </sheetData>
      <sheetData sheetId="4150">
        <row r="7">
          <cell r="AI7">
            <v>10000</v>
          </cell>
        </row>
      </sheetData>
      <sheetData sheetId="4151">
        <row r="7">
          <cell r="AI7">
            <v>10000</v>
          </cell>
        </row>
      </sheetData>
      <sheetData sheetId="4152">
        <row r="7">
          <cell r="AI7">
            <v>10000</v>
          </cell>
        </row>
      </sheetData>
      <sheetData sheetId="4153">
        <row r="7">
          <cell r="AI7">
            <v>10000</v>
          </cell>
        </row>
      </sheetData>
      <sheetData sheetId="4154">
        <row r="7">
          <cell r="AI7">
            <v>10000</v>
          </cell>
        </row>
      </sheetData>
      <sheetData sheetId="4155">
        <row r="7">
          <cell r="AI7">
            <v>10000</v>
          </cell>
        </row>
      </sheetData>
      <sheetData sheetId="4156">
        <row r="7">
          <cell r="AI7">
            <v>10000</v>
          </cell>
        </row>
      </sheetData>
      <sheetData sheetId="4157">
        <row r="7">
          <cell r="AI7">
            <v>10000</v>
          </cell>
        </row>
      </sheetData>
      <sheetData sheetId="4158">
        <row r="7">
          <cell r="AI7">
            <v>10000</v>
          </cell>
        </row>
      </sheetData>
      <sheetData sheetId="4159">
        <row r="7">
          <cell r="AI7">
            <v>10000</v>
          </cell>
        </row>
      </sheetData>
      <sheetData sheetId="4160">
        <row r="7">
          <cell r="AI7">
            <v>10000</v>
          </cell>
        </row>
      </sheetData>
      <sheetData sheetId="4161">
        <row r="7">
          <cell r="AI7">
            <v>10000</v>
          </cell>
        </row>
      </sheetData>
      <sheetData sheetId="4162">
        <row r="7">
          <cell r="AI7">
            <v>10000</v>
          </cell>
        </row>
      </sheetData>
      <sheetData sheetId="4163">
        <row r="7">
          <cell r="AI7">
            <v>10000</v>
          </cell>
        </row>
      </sheetData>
      <sheetData sheetId="4164">
        <row r="7">
          <cell r="AI7">
            <v>10000</v>
          </cell>
        </row>
      </sheetData>
      <sheetData sheetId="4165">
        <row r="7">
          <cell r="AI7">
            <v>10000</v>
          </cell>
        </row>
      </sheetData>
      <sheetData sheetId="4166">
        <row r="7">
          <cell r="AI7">
            <v>10000</v>
          </cell>
        </row>
      </sheetData>
      <sheetData sheetId="4167">
        <row r="7">
          <cell r="AI7">
            <v>10000</v>
          </cell>
        </row>
      </sheetData>
      <sheetData sheetId="4168">
        <row r="7">
          <cell r="AI7">
            <v>10000</v>
          </cell>
        </row>
      </sheetData>
      <sheetData sheetId="4169">
        <row r="7">
          <cell r="AI7">
            <v>10000</v>
          </cell>
        </row>
      </sheetData>
      <sheetData sheetId="4170">
        <row r="7">
          <cell r="AI7">
            <v>10000</v>
          </cell>
        </row>
      </sheetData>
      <sheetData sheetId="4171">
        <row r="7">
          <cell r="AI7">
            <v>10000</v>
          </cell>
        </row>
      </sheetData>
      <sheetData sheetId="4172">
        <row r="7">
          <cell r="AI7">
            <v>10000</v>
          </cell>
        </row>
      </sheetData>
      <sheetData sheetId="4173">
        <row r="7">
          <cell r="AI7">
            <v>10000</v>
          </cell>
        </row>
      </sheetData>
      <sheetData sheetId="4174">
        <row r="7">
          <cell r="AI7">
            <v>10000</v>
          </cell>
        </row>
      </sheetData>
      <sheetData sheetId="4175">
        <row r="7">
          <cell r="AI7">
            <v>10000</v>
          </cell>
        </row>
      </sheetData>
      <sheetData sheetId="4176">
        <row r="7">
          <cell r="AI7">
            <v>10000</v>
          </cell>
        </row>
      </sheetData>
      <sheetData sheetId="4177">
        <row r="7">
          <cell r="AI7">
            <v>10000</v>
          </cell>
        </row>
      </sheetData>
      <sheetData sheetId="4178">
        <row r="7">
          <cell r="AI7">
            <v>10000</v>
          </cell>
        </row>
      </sheetData>
      <sheetData sheetId="4179">
        <row r="7">
          <cell r="AI7">
            <v>10000</v>
          </cell>
        </row>
      </sheetData>
      <sheetData sheetId="4180">
        <row r="7">
          <cell r="AI7">
            <v>10000</v>
          </cell>
        </row>
      </sheetData>
      <sheetData sheetId="4181">
        <row r="7">
          <cell r="AI7">
            <v>10000</v>
          </cell>
        </row>
      </sheetData>
      <sheetData sheetId="4182">
        <row r="7">
          <cell r="AI7">
            <v>10000</v>
          </cell>
        </row>
      </sheetData>
      <sheetData sheetId="4183">
        <row r="7">
          <cell r="AI7">
            <v>10000</v>
          </cell>
        </row>
      </sheetData>
      <sheetData sheetId="4184">
        <row r="7">
          <cell r="AI7">
            <v>10000</v>
          </cell>
        </row>
      </sheetData>
      <sheetData sheetId="4185">
        <row r="7">
          <cell r="AI7">
            <v>10000</v>
          </cell>
        </row>
      </sheetData>
      <sheetData sheetId="4186">
        <row r="7">
          <cell r="AI7">
            <v>10000</v>
          </cell>
        </row>
      </sheetData>
      <sheetData sheetId="4187">
        <row r="7">
          <cell r="AI7">
            <v>10000</v>
          </cell>
        </row>
      </sheetData>
      <sheetData sheetId="4188">
        <row r="7">
          <cell r="AI7">
            <v>10000</v>
          </cell>
        </row>
      </sheetData>
      <sheetData sheetId="4189">
        <row r="7">
          <cell r="AI7">
            <v>10000</v>
          </cell>
        </row>
      </sheetData>
      <sheetData sheetId="4190">
        <row r="7">
          <cell r="AI7">
            <v>10000</v>
          </cell>
        </row>
      </sheetData>
      <sheetData sheetId="4191">
        <row r="7">
          <cell r="AI7">
            <v>10000</v>
          </cell>
        </row>
      </sheetData>
      <sheetData sheetId="4192">
        <row r="7">
          <cell r="AI7">
            <v>10000</v>
          </cell>
        </row>
      </sheetData>
      <sheetData sheetId="4193">
        <row r="7">
          <cell r="AI7">
            <v>10000</v>
          </cell>
        </row>
      </sheetData>
      <sheetData sheetId="4194">
        <row r="7">
          <cell r="AI7">
            <v>10000</v>
          </cell>
        </row>
      </sheetData>
      <sheetData sheetId="4195">
        <row r="7">
          <cell r="AI7">
            <v>10000</v>
          </cell>
        </row>
      </sheetData>
      <sheetData sheetId="4196">
        <row r="7">
          <cell r="AI7">
            <v>10000</v>
          </cell>
        </row>
      </sheetData>
      <sheetData sheetId="4197">
        <row r="7">
          <cell r="AI7">
            <v>10000</v>
          </cell>
        </row>
      </sheetData>
      <sheetData sheetId="4198">
        <row r="7">
          <cell r="AI7">
            <v>10000</v>
          </cell>
        </row>
      </sheetData>
      <sheetData sheetId="4199">
        <row r="7">
          <cell r="AI7">
            <v>10000</v>
          </cell>
        </row>
      </sheetData>
      <sheetData sheetId="4200">
        <row r="7">
          <cell r="AI7">
            <v>10000</v>
          </cell>
        </row>
      </sheetData>
      <sheetData sheetId="4201">
        <row r="7">
          <cell r="AI7">
            <v>10000</v>
          </cell>
        </row>
      </sheetData>
      <sheetData sheetId="4202">
        <row r="7">
          <cell r="AI7">
            <v>10000</v>
          </cell>
        </row>
      </sheetData>
      <sheetData sheetId="4203">
        <row r="7">
          <cell r="AI7">
            <v>10000</v>
          </cell>
        </row>
      </sheetData>
      <sheetData sheetId="4204">
        <row r="7">
          <cell r="AI7">
            <v>10000</v>
          </cell>
        </row>
      </sheetData>
      <sheetData sheetId="4205">
        <row r="7">
          <cell r="AI7">
            <v>10000</v>
          </cell>
        </row>
      </sheetData>
      <sheetData sheetId="4206">
        <row r="7">
          <cell r="AI7">
            <v>10000</v>
          </cell>
        </row>
      </sheetData>
      <sheetData sheetId="4207">
        <row r="7">
          <cell r="AI7">
            <v>10000</v>
          </cell>
        </row>
      </sheetData>
      <sheetData sheetId="4208">
        <row r="7">
          <cell r="AI7">
            <v>10000</v>
          </cell>
        </row>
      </sheetData>
      <sheetData sheetId="4209">
        <row r="7">
          <cell r="AI7">
            <v>10000</v>
          </cell>
        </row>
      </sheetData>
      <sheetData sheetId="4210">
        <row r="7">
          <cell r="AI7">
            <v>10000</v>
          </cell>
        </row>
      </sheetData>
      <sheetData sheetId="4211">
        <row r="7">
          <cell r="AI7">
            <v>10000</v>
          </cell>
        </row>
      </sheetData>
      <sheetData sheetId="4212">
        <row r="7">
          <cell r="AI7">
            <v>10000</v>
          </cell>
        </row>
      </sheetData>
      <sheetData sheetId="4213">
        <row r="7">
          <cell r="AI7">
            <v>10000</v>
          </cell>
        </row>
      </sheetData>
      <sheetData sheetId="4214">
        <row r="7">
          <cell r="AI7">
            <v>10000</v>
          </cell>
        </row>
      </sheetData>
      <sheetData sheetId="4215">
        <row r="7">
          <cell r="AI7">
            <v>10000</v>
          </cell>
        </row>
      </sheetData>
      <sheetData sheetId="4216">
        <row r="7">
          <cell r="AI7">
            <v>10000</v>
          </cell>
        </row>
      </sheetData>
      <sheetData sheetId="4217">
        <row r="7">
          <cell r="AI7">
            <v>10000</v>
          </cell>
        </row>
      </sheetData>
      <sheetData sheetId="4218">
        <row r="7">
          <cell r="AI7">
            <v>10000</v>
          </cell>
        </row>
      </sheetData>
      <sheetData sheetId="4219">
        <row r="7">
          <cell r="AI7">
            <v>10000</v>
          </cell>
        </row>
      </sheetData>
      <sheetData sheetId="4220">
        <row r="7">
          <cell r="AI7">
            <v>10000</v>
          </cell>
        </row>
      </sheetData>
      <sheetData sheetId="4221">
        <row r="7">
          <cell r="AI7">
            <v>10000</v>
          </cell>
        </row>
      </sheetData>
      <sheetData sheetId="4222">
        <row r="7">
          <cell r="AI7">
            <v>10000</v>
          </cell>
        </row>
      </sheetData>
      <sheetData sheetId="4223">
        <row r="7">
          <cell r="AI7">
            <v>10000</v>
          </cell>
        </row>
      </sheetData>
      <sheetData sheetId="4224">
        <row r="7">
          <cell r="AI7">
            <v>10000</v>
          </cell>
        </row>
      </sheetData>
      <sheetData sheetId="4225">
        <row r="7">
          <cell r="AI7">
            <v>10000</v>
          </cell>
        </row>
      </sheetData>
      <sheetData sheetId="4226">
        <row r="7">
          <cell r="AI7">
            <v>10000</v>
          </cell>
        </row>
      </sheetData>
      <sheetData sheetId="4227">
        <row r="7">
          <cell r="AI7">
            <v>10000</v>
          </cell>
        </row>
      </sheetData>
      <sheetData sheetId="4228">
        <row r="7">
          <cell r="AI7">
            <v>10000</v>
          </cell>
        </row>
      </sheetData>
      <sheetData sheetId="4229">
        <row r="7">
          <cell r="AI7">
            <v>10000</v>
          </cell>
        </row>
      </sheetData>
      <sheetData sheetId="4230">
        <row r="7">
          <cell r="AI7">
            <v>10000</v>
          </cell>
        </row>
      </sheetData>
      <sheetData sheetId="4231">
        <row r="7">
          <cell r="AI7">
            <v>10000</v>
          </cell>
        </row>
      </sheetData>
      <sheetData sheetId="4232">
        <row r="7">
          <cell r="AI7">
            <v>10000</v>
          </cell>
        </row>
      </sheetData>
      <sheetData sheetId="4233">
        <row r="7">
          <cell r="AI7">
            <v>10000</v>
          </cell>
        </row>
      </sheetData>
      <sheetData sheetId="4234">
        <row r="7">
          <cell r="AI7">
            <v>10000</v>
          </cell>
        </row>
      </sheetData>
      <sheetData sheetId="4235">
        <row r="7">
          <cell r="AI7">
            <v>10000</v>
          </cell>
        </row>
      </sheetData>
      <sheetData sheetId="4236">
        <row r="7">
          <cell r="AI7">
            <v>10000</v>
          </cell>
        </row>
      </sheetData>
      <sheetData sheetId="4237">
        <row r="7">
          <cell r="AI7">
            <v>10000</v>
          </cell>
        </row>
      </sheetData>
      <sheetData sheetId="4238">
        <row r="7">
          <cell r="AI7">
            <v>10000</v>
          </cell>
        </row>
      </sheetData>
      <sheetData sheetId="4239">
        <row r="7">
          <cell r="AI7">
            <v>10000</v>
          </cell>
        </row>
      </sheetData>
      <sheetData sheetId="4240">
        <row r="7">
          <cell r="AI7">
            <v>10000</v>
          </cell>
        </row>
      </sheetData>
      <sheetData sheetId="4241">
        <row r="7">
          <cell r="AI7">
            <v>10000</v>
          </cell>
        </row>
      </sheetData>
      <sheetData sheetId="4242">
        <row r="7">
          <cell r="AI7">
            <v>10000</v>
          </cell>
        </row>
      </sheetData>
      <sheetData sheetId="4243">
        <row r="7">
          <cell r="AI7">
            <v>10000</v>
          </cell>
        </row>
      </sheetData>
      <sheetData sheetId="4244">
        <row r="7">
          <cell r="AI7">
            <v>10000</v>
          </cell>
        </row>
      </sheetData>
      <sheetData sheetId="4245">
        <row r="7">
          <cell r="AI7">
            <v>10000</v>
          </cell>
        </row>
      </sheetData>
      <sheetData sheetId="4246">
        <row r="7">
          <cell r="AI7">
            <v>10000</v>
          </cell>
        </row>
      </sheetData>
      <sheetData sheetId="4247">
        <row r="7">
          <cell r="AI7">
            <v>10000</v>
          </cell>
        </row>
      </sheetData>
      <sheetData sheetId="4248">
        <row r="7">
          <cell r="AI7">
            <v>10000</v>
          </cell>
        </row>
      </sheetData>
      <sheetData sheetId="4249">
        <row r="7">
          <cell r="AI7">
            <v>10000</v>
          </cell>
        </row>
      </sheetData>
      <sheetData sheetId="4250">
        <row r="7">
          <cell r="AI7">
            <v>10000</v>
          </cell>
        </row>
      </sheetData>
      <sheetData sheetId="4251">
        <row r="7">
          <cell r="AI7">
            <v>10000</v>
          </cell>
        </row>
      </sheetData>
      <sheetData sheetId="4252">
        <row r="7">
          <cell r="AI7">
            <v>10000</v>
          </cell>
        </row>
      </sheetData>
      <sheetData sheetId="4253">
        <row r="7">
          <cell r="AI7">
            <v>10000</v>
          </cell>
        </row>
      </sheetData>
      <sheetData sheetId="4254">
        <row r="7">
          <cell r="AI7">
            <v>10000</v>
          </cell>
        </row>
      </sheetData>
      <sheetData sheetId="4255">
        <row r="7">
          <cell r="AI7">
            <v>10000</v>
          </cell>
        </row>
      </sheetData>
      <sheetData sheetId="4256">
        <row r="7">
          <cell r="AI7">
            <v>10000</v>
          </cell>
        </row>
      </sheetData>
      <sheetData sheetId="4257">
        <row r="7">
          <cell r="AI7">
            <v>10000</v>
          </cell>
        </row>
      </sheetData>
      <sheetData sheetId="4258">
        <row r="7">
          <cell r="AI7">
            <v>10000</v>
          </cell>
        </row>
      </sheetData>
      <sheetData sheetId="4259">
        <row r="7">
          <cell r="AI7">
            <v>10000</v>
          </cell>
        </row>
      </sheetData>
      <sheetData sheetId="4260">
        <row r="7">
          <cell r="AI7">
            <v>10000</v>
          </cell>
        </row>
      </sheetData>
      <sheetData sheetId="4261">
        <row r="7">
          <cell r="AI7">
            <v>10000</v>
          </cell>
        </row>
      </sheetData>
      <sheetData sheetId="4262">
        <row r="7">
          <cell r="AI7">
            <v>10000</v>
          </cell>
        </row>
      </sheetData>
      <sheetData sheetId="4263">
        <row r="7">
          <cell r="AI7">
            <v>10000</v>
          </cell>
        </row>
      </sheetData>
      <sheetData sheetId="4264">
        <row r="7">
          <cell r="AI7">
            <v>10000</v>
          </cell>
        </row>
      </sheetData>
      <sheetData sheetId="4265">
        <row r="7">
          <cell r="AI7">
            <v>10000</v>
          </cell>
        </row>
      </sheetData>
      <sheetData sheetId="4266">
        <row r="7">
          <cell r="AI7">
            <v>10000</v>
          </cell>
        </row>
      </sheetData>
      <sheetData sheetId="4267">
        <row r="7">
          <cell r="AI7">
            <v>10000</v>
          </cell>
        </row>
      </sheetData>
      <sheetData sheetId="4268">
        <row r="7">
          <cell r="AI7">
            <v>10000</v>
          </cell>
        </row>
      </sheetData>
      <sheetData sheetId="4269">
        <row r="7">
          <cell r="AI7">
            <v>10000</v>
          </cell>
        </row>
      </sheetData>
      <sheetData sheetId="4270">
        <row r="7">
          <cell r="AI7">
            <v>10000</v>
          </cell>
        </row>
      </sheetData>
      <sheetData sheetId="4271">
        <row r="7">
          <cell r="AI7">
            <v>10000</v>
          </cell>
        </row>
      </sheetData>
      <sheetData sheetId="4272">
        <row r="7">
          <cell r="AI7">
            <v>10000</v>
          </cell>
        </row>
      </sheetData>
      <sheetData sheetId="4273">
        <row r="7">
          <cell r="AI7">
            <v>10000</v>
          </cell>
        </row>
      </sheetData>
      <sheetData sheetId="4274">
        <row r="7">
          <cell r="AI7">
            <v>10000</v>
          </cell>
        </row>
      </sheetData>
      <sheetData sheetId="4275">
        <row r="7">
          <cell r="AI7">
            <v>10000</v>
          </cell>
        </row>
      </sheetData>
      <sheetData sheetId="4276">
        <row r="7">
          <cell r="AI7">
            <v>10000</v>
          </cell>
        </row>
      </sheetData>
      <sheetData sheetId="4277">
        <row r="7">
          <cell r="AI7">
            <v>10000</v>
          </cell>
        </row>
      </sheetData>
      <sheetData sheetId="4278">
        <row r="7">
          <cell r="AI7">
            <v>10000</v>
          </cell>
        </row>
      </sheetData>
      <sheetData sheetId="4279">
        <row r="7">
          <cell r="AI7">
            <v>10000</v>
          </cell>
        </row>
      </sheetData>
      <sheetData sheetId="4280">
        <row r="7">
          <cell r="AI7">
            <v>10000</v>
          </cell>
        </row>
      </sheetData>
      <sheetData sheetId="4281">
        <row r="7">
          <cell r="AI7">
            <v>10000</v>
          </cell>
        </row>
      </sheetData>
      <sheetData sheetId="4282">
        <row r="7">
          <cell r="AI7">
            <v>10000</v>
          </cell>
        </row>
      </sheetData>
      <sheetData sheetId="4283">
        <row r="7">
          <cell r="AI7">
            <v>10000</v>
          </cell>
        </row>
      </sheetData>
      <sheetData sheetId="4284">
        <row r="7">
          <cell r="AI7">
            <v>10000</v>
          </cell>
        </row>
      </sheetData>
      <sheetData sheetId="4285">
        <row r="7">
          <cell r="AI7">
            <v>10000</v>
          </cell>
        </row>
      </sheetData>
      <sheetData sheetId="4286">
        <row r="7">
          <cell r="AI7">
            <v>10000</v>
          </cell>
        </row>
      </sheetData>
      <sheetData sheetId="4287">
        <row r="7">
          <cell r="AI7">
            <v>10000</v>
          </cell>
        </row>
      </sheetData>
      <sheetData sheetId="4288">
        <row r="7">
          <cell r="AI7">
            <v>10000</v>
          </cell>
        </row>
      </sheetData>
      <sheetData sheetId="4289">
        <row r="7">
          <cell r="AI7">
            <v>10000</v>
          </cell>
        </row>
      </sheetData>
      <sheetData sheetId="4290">
        <row r="7">
          <cell r="AI7">
            <v>10000</v>
          </cell>
        </row>
      </sheetData>
      <sheetData sheetId="4291">
        <row r="7">
          <cell r="AI7">
            <v>10000</v>
          </cell>
        </row>
      </sheetData>
      <sheetData sheetId="4292">
        <row r="7">
          <cell r="AI7">
            <v>10000</v>
          </cell>
        </row>
      </sheetData>
      <sheetData sheetId="4293">
        <row r="7">
          <cell r="AI7">
            <v>10000</v>
          </cell>
        </row>
      </sheetData>
      <sheetData sheetId="4294">
        <row r="7">
          <cell r="AI7">
            <v>10000</v>
          </cell>
        </row>
      </sheetData>
      <sheetData sheetId="4295">
        <row r="7">
          <cell r="AI7">
            <v>10000</v>
          </cell>
        </row>
      </sheetData>
      <sheetData sheetId="4296">
        <row r="7">
          <cell r="AI7">
            <v>10000</v>
          </cell>
        </row>
      </sheetData>
      <sheetData sheetId="4297">
        <row r="7">
          <cell r="AI7">
            <v>10000</v>
          </cell>
        </row>
      </sheetData>
      <sheetData sheetId="4298">
        <row r="7">
          <cell r="AI7">
            <v>10000</v>
          </cell>
        </row>
      </sheetData>
      <sheetData sheetId="4299">
        <row r="7">
          <cell r="AI7">
            <v>10000</v>
          </cell>
        </row>
      </sheetData>
      <sheetData sheetId="4300">
        <row r="7">
          <cell r="AI7">
            <v>10000</v>
          </cell>
        </row>
      </sheetData>
      <sheetData sheetId="4301">
        <row r="7">
          <cell r="AI7">
            <v>10000</v>
          </cell>
        </row>
      </sheetData>
      <sheetData sheetId="4302">
        <row r="7">
          <cell r="AI7">
            <v>10000</v>
          </cell>
        </row>
      </sheetData>
      <sheetData sheetId="4303">
        <row r="7">
          <cell r="AI7">
            <v>10000</v>
          </cell>
        </row>
      </sheetData>
      <sheetData sheetId="4304">
        <row r="7">
          <cell r="AI7">
            <v>10000</v>
          </cell>
        </row>
      </sheetData>
      <sheetData sheetId="4305">
        <row r="7">
          <cell r="AI7">
            <v>10000</v>
          </cell>
        </row>
      </sheetData>
      <sheetData sheetId="4306">
        <row r="7">
          <cell r="AI7">
            <v>10000</v>
          </cell>
        </row>
      </sheetData>
      <sheetData sheetId="4307">
        <row r="7">
          <cell r="AI7">
            <v>10000</v>
          </cell>
        </row>
      </sheetData>
      <sheetData sheetId="4308">
        <row r="7">
          <cell r="AI7">
            <v>10000</v>
          </cell>
        </row>
      </sheetData>
      <sheetData sheetId="4309">
        <row r="7">
          <cell r="AI7">
            <v>10000</v>
          </cell>
        </row>
      </sheetData>
      <sheetData sheetId="4310">
        <row r="7">
          <cell r="AI7">
            <v>10000</v>
          </cell>
        </row>
      </sheetData>
      <sheetData sheetId="4311">
        <row r="7">
          <cell r="AI7">
            <v>10000</v>
          </cell>
        </row>
      </sheetData>
      <sheetData sheetId="4312">
        <row r="7">
          <cell r="AI7">
            <v>10000</v>
          </cell>
        </row>
      </sheetData>
      <sheetData sheetId="4313">
        <row r="7">
          <cell r="AI7">
            <v>10000</v>
          </cell>
        </row>
      </sheetData>
      <sheetData sheetId="4314">
        <row r="7">
          <cell r="AI7">
            <v>10000</v>
          </cell>
        </row>
      </sheetData>
      <sheetData sheetId="4315">
        <row r="7">
          <cell r="AI7">
            <v>10000</v>
          </cell>
        </row>
      </sheetData>
      <sheetData sheetId="4316">
        <row r="7">
          <cell r="AI7">
            <v>10000</v>
          </cell>
        </row>
      </sheetData>
      <sheetData sheetId="4317">
        <row r="7">
          <cell r="AI7">
            <v>10000</v>
          </cell>
        </row>
      </sheetData>
      <sheetData sheetId="4318">
        <row r="7">
          <cell r="AI7">
            <v>10000</v>
          </cell>
        </row>
      </sheetData>
      <sheetData sheetId="4319">
        <row r="7">
          <cell r="AI7">
            <v>10000</v>
          </cell>
        </row>
      </sheetData>
      <sheetData sheetId="4320">
        <row r="7">
          <cell r="AI7">
            <v>10000</v>
          </cell>
        </row>
      </sheetData>
      <sheetData sheetId="4321">
        <row r="7">
          <cell r="AI7">
            <v>10000</v>
          </cell>
        </row>
      </sheetData>
      <sheetData sheetId="4322">
        <row r="7">
          <cell r="AI7">
            <v>10000</v>
          </cell>
        </row>
      </sheetData>
      <sheetData sheetId="4323">
        <row r="7">
          <cell r="AI7">
            <v>10000</v>
          </cell>
        </row>
      </sheetData>
      <sheetData sheetId="4324">
        <row r="7">
          <cell r="AI7">
            <v>10000</v>
          </cell>
        </row>
      </sheetData>
      <sheetData sheetId="4325">
        <row r="7">
          <cell r="AI7">
            <v>10000</v>
          </cell>
        </row>
      </sheetData>
      <sheetData sheetId="4326">
        <row r="7">
          <cell r="AI7">
            <v>10000</v>
          </cell>
        </row>
      </sheetData>
      <sheetData sheetId="4327">
        <row r="7">
          <cell r="AI7">
            <v>10000</v>
          </cell>
        </row>
      </sheetData>
      <sheetData sheetId="4328">
        <row r="7">
          <cell r="AI7">
            <v>10000</v>
          </cell>
        </row>
      </sheetData>
      <sheetData sheetId="4329">
        <row r="7">
          <cell r="AI7">
            <v>10000</v>
          </cell>
        </row>
      </sheetData>
      <sheetData sheetId="4330">
        <row r="7">
          <cell r="AI7">
            <v>10000</v>
          </cell>
        </row>
      </sheetData>
      <sheetData sheetId="4331">
        <row r="7">
          <cell r="AI7">
            <v>10000</v>
          </cell>
        </row>
      </sheetData>
      <sheetData sheetId="4332">
        <row r="7">
          <cell r="AI7">
            <v>10000</v>
          </cell>
        </row>
      </sheetData>
      <sheetData sheetId="4333">
        <row r="7">
          <cell r="AI7">
            <v>10000</v>
          </cell>
        </row>
      </sheetData>
      <sheetData sheetId="4334">
        <row r="7">
          <cell r="AI7">
            <v>10000</v>
          </cell>
        </row>
      </sheetData>
      <sheetData sheetId="4335">
        <row r="7">
          <cell r="AI7">
            <v>10000</v>
          </cell>
        </row>
      </sheetData>
      <sheetData sheetId="4336">
        <row r="7">
          <cell r="AI7">
            <v>10000</v>
          </cell>
        </row>
      </sheetData>
      <sheetData sheetId="4337">
        <row r="7">
          <cell r="AI7">
            <v>10000</v>
          </cell>
        </row>
      </sheetData>
      <sheetData sheetId="4338">
        <row r="7">
          <cell r="AI7">
            <v>10000</v>
          </cell>
        </row>
      </sheetData>
      <sheetData sheetId="4339">
        <row r="7">
          <cell r="AI7">
            <v>10000</v>
          </cell>
        </row>
      </sheetData>
      <sheetData sheetId="4340">
        <row r="7">
          <cell r="AI7">
            <v>10000</v>
          </cell>
        </row>
      </sheetData>
      <sheetData sheetId="4341">
        <row r="7">
          <cell r="AI7">
            <v>10000</v>
          </cell>
        </row>
      </sheetData>
      <sheetData sheetId="4342">
        <row r="7">
          <cell r="AI7">
            <v>10000</v>
          </cell>
        </row>
      </sheetData>
      <sheetData sheetId="4343">
        <row r="7">
          <cell r="AI7">
            <v>10000</v>
          </cell>
        </row>
      </sheetData>
      <sheetData sheetId="4344">
        <row r="7">
          <cell r="AI7">
            <v>10000</v>
          </cell>
        </row>
      </sheetData>
      <sheetData sheetId="4345">
        <row r="7">
          <cell r="AI7">
            <v>10000</v>
          </cell>
        </row>
      </sheetData>
      <sheetData sheetId="4346">
        <row r="7">
          <cell r="AI7">
            <v>10000</v>
          </cell>
        </row>
      </sheetData>
      <sheetData sheetId="4347">
        <row r="7">
          <cell r="AI7">
            <v>10000</v>
          </cell>
        </row>
      </sheetData>
      <sheetData sheetId="4348">
        <row r="7">
          <cell r="AI7">
            <v>10000</v>
          </cell>
        </row>
      </sheetData>
      <sheetData sheetId="4349">
        <row r="7">
          <cell r="AI7">
            <v>10000</v>
          </cell>
        </row>
      </sheetData>
      <sheetData sheetId="4350">
        <row r="7">
          <cell r="AI7">
            <v>10000</v>
          </cell>
        </row>
      </sheetData>
      <sheetData sheetId="4351">
        <row r="7">
          <cell r="AI7">
            <v>10000</v>
          </cell>
        </row>
      </sheetData>
      <sheetData sheetId="4352">
        <row r="7">
          <cell r="AI7">
            <v>10000</v>
          </cell>
        </row>
      </sheetData>
      <sheetData sheetId="4353">
        <row r="7">
          <cell r="AI7">
            <v>10000</v>
          </cell>
        </row>
      </sheetData>
      <sheetData sheetId="4354">
        <row r="7">
          <cell r="AI7">
            <v>10000</v>
          </cell>
        </row>
      </sheetData>
      <sheetData sheetId="4355">
        <row r="7">
          <cell r="AI7">
            <v>10000</v>
          </cell>
        </row>
      </sheetData>
      <sheetData sheetId="4356">
        <row r="7">
          <cell r="AI7">
            <v>10000</v>
          </cell>
        </row>
      </sheetData>
      <sheetData sheetId="4357">
        <row r="7">
          <cell r="AI7">
            <v>10000</v>
          </cell>
        </row>
      </sheetData>
      <sheetData sheetId="4358">
        <row r="7">
          <cell r="AI7">
            <v>10000</v>
          </cell>
        </row>
      </sheetData>
      <sheetData sheetId="4359">
        <row r="7">
          <cell r="AI7">
            <v>10000</v>
          </cell>
        </row>
      </sheetData>
      <sheetData sheetId="4360">
        <row r="7">
          <cell r="AI7">
            <v>10000</v>
          </cell>
        </row>
      </sheetData>
      <sheetData sheetId="4361">
        <row r="7">
          <cell r="AI7">
            <v>10000</v>
          </cell>
        </row>
      </sheetData>
      <sheetData sheetId="4362">
        <row r="7">
          <cell r="AI7">
            <v>10000</v>
          </cell>
        </row>
      </sheetData>
      <sheetData sheetId="4363">
        <row r="7">
          <cell r="AI7">
            <v>10000</v>
          </cell>
        </row>
      </sheetData>
      <sheetData sheetId="4364">
        <row r="7">
          <cell r="AI7">
            <v>10000</v>
          </cell>
        </row>
      </sheetData>
      <sheetData sheetId="4365">
        <row r="7">
          <cell r="AI7">
            <v>10000</v>
          </cell>
        </row>
      </sheetData>
      <sheetData sheetId="4366">
        <row r="7">
          <cell r="AI7">
            <v>10000</v>
          </cell>
        </row>
      </sheetData>
      <sheetData sheetId="4367">
        <row r="7">
          <cell r="AI7">
            <v>10000</v>
          </cell>
        </row>
      </sheetData>
      <sheetData sheetId="4368">
        <row r="7">
          <cell r="AI7">
            <v>10000</v>
          </cell>
        </row>
      </sheetData>
      <sheetData sheetId="4369">
        <row r="7">
          <cell r="AI7">
            <v>10000</v>
          </cell>
        </row>
      </sheetData>
      <sheetData sheetId="4370">
        <row r="7">
          <cell r="AI7">
            <v>10000</v>
          </cell>
        </row>
      </sheetData>
      <sheetData sheetId="4371">
        <row r="7">
          <cell r="AI7">
            <v>10000</v>
          </cell>
        </row>
      </sheetData>
      <sheetData sheetId="4372">
        <row r="7">
          <cell r="AI7">
            <v>10000</v>
          </cell>
        </row>
      </sheetData>
      <sheetData sheetId="4373">
        <row r="7">
          <cell r="AI7">
            <v>10000</v>
          </cell>
        </row>
      </sheetData>
      <sheetData sheetId="4374">
        <row r="7">
          <cell r="AI7">
            <v>10000</v>
          </cell>
        </row>
      </sheetData>
      <sheetData sheetId="4375">
        <row r="7">
          <cell r="AI7">
            <v>10000</v>
          </cell>
        </row>
      </sheetData>
      <sheetData sheetId="4376">
        <row r="7">
          <cell r="AI7">
            <v>10000</v>
          </cell>
        </row>
      </sheetData>
      <sheetData sheetId="4377">
        <row r="7">
          <cell r="AI7">
            <v>10000</v>
          </cell>
        </row>
      </sheetData>
      <sheetData sheetId="4378">
        <row r="7">
          <cell r="AI7">
            <v>10000</v>
          </cell>
        </row>
      </sheetData>
      <sheetData sheetId="4379">
        <row r="7">
          <cell r="AI7">
            <v>10000</v>
          </cell>
        </row>
      </sheetData>
      <sheetData sheetId="4380">
        <row r="7">
          <cell r="AI7">
            <v>10000</v>
          </cell>
        </row>
      </sheetData>
      <sheetData sheetId="4381">
        <row r="7">
          <cell r="AI7">
            <v>10000</v>
          </cell>
        </row>
      </sheetData>
      <sheetData sheetId="4382">
        <row r="7">
          <cell r="AI7">
            <v>10000</v>
          </cell>
        </row>
      </sheetData>
      <sheetData sheetId="4383">
        <row r="7">
          <cell r="AI7">
            <v>10000</v>
          </cell>
        </row>
      </sheetData>
      <sheetData sheetId="4384">
        <row r="7">
          <cell r="AI7">
            <v>10000</v>
          </cell>
        </row>
      </sheetData>
      <sheetData sheetId="4385">
        <row r="7">
          <cell r="AI7">
            <v>10000</v>
          </cell>
        </row>
      </sheetData>
      <sheetData sheetId="4386">
        <row r="7">
          <cell r="AI7">
            <v>10000</v>
          </cell>
        </row>
      </sheetData>
      <sheetData sheetId="4387">
        <row r="7">
          <cell r="AI7">
            <v>10000</v>
          </cell>
        </row>
      </sheetData>
      <sheetData sheetId="4388">
        <row r="7">
          <cell r="AI7">
            <v>10000</v>
          </cell>
        </row>
      </sheetData>
      <sheetData sheetId="4389">
        <row r="7">
          <cell r="AI7">
            <v>10000</v>
          </cell>
        </row>
      </sheetData>
      <sheetData sheetId="4390">
        <row r="7">
          <cell r="AI7">
            <v>10000</v>
          </cell>
        </row>
      </sheetData>
      <sheetData sheetId="4391">
        <row r="7">
          <cell r="AI7">
            <v>10000</v>
          </cell>
        </row>
      </sheetData>
      <sheetData sheetId="4392">
        <row r="7">
          <cell r="AI7">
            <v>10000</v>
          </cell>
        </row>
      </sheetData>
      <sheetData sheetId="4393">
        <row r="7">
          <cell r="AI7">
            <v>10000</v>
          </cell>
        </row>
      </sheetData>
      <sheetData sheetId="4394">
        <row r="7">
          <cell r="AI7">
            <v>10000</v>
          </cell>
        </row>
      </sheetData>
      <sheetData sheetId="4395">
        <row r="7">
          <cell r="AI7">
            <v>10000</v>
          </cell>
        </row>
      </sheetData>
      <sheetData sheetId="4396">
        <row r="7">
          <cell r="AI7">
            <v>10000</v>
          </cell>
        </row>
      </sheetData>
      <sheetData sheetId="4397">
        <row r="7">
          <cell r="AI7">
            <v>10000</v>
          </cell>
        </row>
      </sheetData>
      <sheetData sheetId="4398">
        <row r="7">
          <cell r="AI7">
            <v>10000</v>
          </cell>
        </row>
      </sheetData>
      <sheetData sheetId="4399">
        <row r="7">
          <cell r="AI7">
            <v>10000</v>
          </cell>
        </row>
      </sheetData>
      <sheetData sheetId="4400">
        <row r="7">
          <cell r="AI7">
            <v>10000</v>
          </cell>
        </row>
      </sheetData>
      <sheetData sheetId="4401">
        <row r="7">
          <cell r="AI7">
            <v>10000</v>
          </cell>
        </row>
      </sheetData>
      <sheetData sheetId="4402">
        <row r="7">
          <cell r="AI7">
            <v>10000</v>
          </cell>
        </row>
      </sheetData>
      <sheetData sheetId="4403">
        <row r="7">
          <cell r="AI7">
            <v>10000</v>
          </cell>
        </row>
      </sheetData>
      <sheetData sheetId="4404">
        <row r="7">
          <cell r="AI7">
            <v>10000</v>
          </cell>
        </row>
      </sheetData>
      <sheetData sheetId="4405">
        <row r="7">
          <cell r="AI7">
            <v>10000</v>
          </cell>
        </row>
      </sheetData>
      <sheetData sheetId="4406">
        <row r="7">
          <cell r="AI7">
            <v>10000</v>
          </cell>
        </row>
      </sheetData>
      <sheetData sheetId="4407">
        <row r="7">
          <cell r="AI7">
            <v>10000</v>
          </cell>
        </row>
      </sheetData>
      <sheetData sheetId="4408">
        <row r="7">
          <cell r="AI7">
            <v>10000</v>
          </cell>
        </row>
      </sheetData>
      <sheetData sheetId="4409">
        <row r="7">
          <cell r="AI7">
            <v>10000</v>
          </cell>
        </row>
      </sheetData>
      <sheetData sheetId="4410">
        <row r="7">
          <cell r="AI7">
            <v>10000</v>
          </cell>
        </row>
      </sheetData>
      <sheetData sheetId="4411">
        <row r="7">
          <cell r="AI7">
            <v>10000</v>
          </cell>
        </row>
      </sheetData>
      <sheetData sheetId="4412">
        <row r="7">
          <cell r="AI7">
            <v>10000</v>
          </cell>
        </row>
      </sheetData>
      <sheetData sheetId="4413">
        <row r="7">
          <cell r="AI7">
            <v>10000</v>
          </cell>
        </row>
      </sheetData>
      <sheetData sheetId="4414">
        <row r="7">
          <cell r="AI7">
            <v>10000</v>
          </cell>
        </row>
      </sheetData>
      <sheetData sheetId="4415">
        <row r="7">
          <cell r="AI7">
            <v>10000</v>
          </cell>
        </row>
      </sheetData>
      <sheetData sheetId="4416">
        <row r="7">
          <cell r="AI7">
            <v>10000</v>
          </cell>
        </row>
      </sheetData>
      <sheetData sheetId="4417">
        <row r="7">
          <cell r="AI7">
            <v>10000</v>
          </cell>
        </row>
      </sheetData>
      <sheetData sheetId="4418">
        <row r="7">
          <cell r="AI7">
            <v>10000</v>
          </cell>
        </row>
      </sheetData>
      <sheetData sheetId="4419">
        <row r="7">
          <cell r="AI7">
            <v>10000</v>
          </cell>
        </row>
      </sheetData>
      <sheetData sheetId="4420">
        <row r="7">
          <cell r="AI7">
            <v>10000</v>
          </cell>
        </row>
      </sheetData>
      <sheetData sheetId="4421">
        <row r="7">
          <cell r="AI7">
            <v>10000</v>
          </cell>
        </row>
      </sheetData>
      <sheetData sheetId="4422">
        <row r="7">
          <cell r="AI7">
            <v>10000</v>
          </cell>
        </row>
      </sheetData>
      <sheetData sheetId="4423">
        <row r="7">
          <cell r="AI7">
            <v>10000</v>
          </cell>
        </row>
      </sheetData>
      <sheetData sheetId="4424">
        <row r="7">
          <cell r="AI7">
            <v>10000</v>
          </cell>
        </row>
      </sheetData>
      <sheetData sheetId="4425">
        <row r="7">
          <cell r="AI7">
            <v>10000</v>
          </cell>
        </row>
      </sheetData>
      <sheetData sheetId="4426">
        <row r="7">
          <cell r="AI7">
            <v>10000</v>
          </cell>
        </row>
      </sheetData>
      <sheetData sheetId="4427">
        <row r="7">
          <cell r="AI7">
            <v>10000</v>
          </cell>
        </row>
      </sheetData>
      <sheetData sheetId="4428">
        <row r="7">
          <cell r="AI7">
            <v>10000</v>
          </cell>
        </row>
      </sheetData>
      <sheetData sheetId="4429">
        <row r="7">
          <cell r="AI7">
            <v>10000</v>
          </cell>
        </row>
      </sheetData>
      <sheetData sheetId="4430">
        <row r="7">
          <cell r="AI7">
            <v>10000</v>
          </cell>
        </row>
      </sheetData>
      <sheetData sheetId="4431">
        <row r="7">
          <cell r="AI7">
            <v>10000</v>
          </cell>
        </row>
      </sheetData>
      <sheetData sheetId="4432">
        <row r="7">
          <cell r="AI7">
            <v>10000</v>
          </cell>
        </row>
      </sheetData>
      <sheetData sheetId="4433">
        <row r="7">
          <cell r="AI7">
            <v>10000</v>
          </cell>
        </row>
      </sheetData>
      <sheetData sheetId="4434">
        <row r="7">
          <cell r="AI7">
            <v>10000</v>
          </cell>
        </row>
      </sheetData>
      <sheetData sheetId="4435">
        <row r="7">
          <cell r="AI7">
            <v>10000</v>
          </cell>
        </row>
      </sheetData>
      <sheetData sheetId="4436">
        <row r="7">
          <cell r="AI7">
            <v>10000</v>
          </cell>
        </row>
      </sheetData>
      <sheetData sheetId="4437">
        <row r="7">
          <cell r="AI7">
            <v>10000</v>
          </cell>
        </row>
      </sheetData>
      <sheetData sheetId="4438">
        <row r="7">
          <cell r="AI7">
            <v>10000</v>
          </cell>
        </row>
      </sheetData>
      <sheetData sheetId="4439">
        <row r="7">
          <cell r="AI7">
            <v>10000</v>
          </cell>
        </row>
      </sheetData>
      <sheetData sheetId="4440">
        <row r="7">
          <cell r="AI7">
            <v>10000</v>
          </cell>
        </row>
      </sheetData>
      <sheetData sheetId="4441">
        <row r="7">
          <cell r="AI7">
            <v>10000</v>
          </cell>
        </row>
      </sheetData>
      <sheetData sheetId="4442">
        <row r="7">
          <cell r="AI7">
            <v>10000</v>
          </cell>
        </row>
      </sheetData>
      <sheetData sheetId="4443">
        <row r="7">
          <cell r="AI7">
            <v>10000</v>
          </cell>
        </row>
      </sheetData>
      <sheetData sheetId="4444">
        <row r="7">
          <cell r="AI7">
            <v>10000</v>
          </cell>
        </row>
      </sheetData>
      <sheetData sheetId="4445">
        <row r="7">
          <cell r="AI7">
            <v>10000</v>
          </cell>
        </row>
      </sheetData>
      <sheetData sheetId="4446">
        <row r="7">
          <cell r="AI7">
            <v>10000</v>
          </cell>
        </row>
      </sheetData>
      <sheetData sheetId="4447">
        <row r="7">
          <cell r="AI7">
            <v>10000</v>
          </cell>
        </row>
      </sheetData>
      <sheetData sheetId="4448">
        <row r="7">
          <cell r="AI7">
            <v>10000</v>
          </cell>
        </row>
      </sheetData>
      <sheetData sheetId="4449">
        <row r="7">
          <cell r="AI7">
            <v>10000</v>
          </cell>
        </row>
      </sheetData>
      <sheetData sheetId="4450">
        <row r="7">
          <cell r="AI7">
            <v>10000</v>
          </cell>
        </row>
      </sheetData>
      <sheetData sheetId="4451">
        <row r="7">
          <cell r="AI7">
            <v>10000</v>
          </cell>
        </row>
      </sheetData>
      <sheetData sheetId="4452">
        <row r="7">
          <cell r="AI7">
            <v>10000</v>
          </cell>
        </row>
      </sheetData>
      <sheetData sheetId="4453">
        <row r="7">
          <cell r="AI7">
            <v>10000</v>
          </cell>
        </row>
      </sheetData>
      <sheetData sheetId="4454">
        <row r="7">
          <cell r="AI7">
            <v>10000</v>
          </cell>
        </row>
      </sheetData>
      <sheetData sheetId="4455">
        <row r="7">
          <cell r="AI7">
            <v>10000</v>
          </cell>
        </row>
      </sheetData>
      <sheetData sheetId="4456">
        <row r="7">
          <cell r="AI7">
            <v>10000</v>
          </cell>
        </row>
      </sheetData>
      <sheetData sheetId="4457">
        <row r="7">
          <cell r="AI7">
            <v>10000</v>
          </cell>
        </row>
      </sheetData>
      <sheetData sheetId="4458">
        <row r="7">
          <cell r="AI7">
            <v>10000</v>
          </cell>
        </row>
      </sheetData>
      <sheetData sheetId="4459">
        <row r="7">
          <cell r="AI7">
            <v>10000</v>
          </cell>
        </row>
      </sheetData>
      <sheetData sheetId="4460">
        <row r="7">
          <cell r="AI7">
            <v>10000</v>
          </cell>
        </row>
      </sheetData>
      <sheetData sheetId="4461">
        <row r="7">
          <cell r="AI7">
            <v>10000</v>
          </cell>
        </row>
      </sheetData>
      <sheetData sheetId="4462">
        <row r="7">
          <cell r="AI7">
            <v>10000</v>
          </cell>
        </row>
      </sheetData>
      <sheetData sheetId="4463">
        <row r="7">
          <cell r="AI7">
            <v>10000</v>
          </cell>
        </row>
      </sheetData>
      <sheetData sheetId="4464">
        <row r="7">
          <cell r="AI7">
            <v>10000</v>
          </cell>
        </row>
      </sheetData>
      <sheetData sheetId="4465">
        <row r="7">
          <cell r="AI7">
            <v>10000</v>
          </cell>
        </row>
      </sheetData>
      <sheetData sheetId="4466">
        <row r="7">
          <cell r="AI7">
            <v>10000</v>
          </cell>
        </row>
      </sheetData>
      <sheetData sheetId="4467">
        <row r="7">
          <cell r="AI7">
            <v>10000</v>
          </cell>
        </row>
      </sheetData>
      <sheetData sheetId="4468">
        <row r="7">
          <cell r="AI7">
            <v>10000</v>
          </cell>
        </row>
      </sheetData>
      <sheetData sheetId="4469">
        <row r="7">
          <cell r="AI7">
            <v>10000</v>
          </cell>
        </row>
      </sheetData>
      <sheetData sheetId="4470">
        <row r="7">
          <cell r="AI7">
            <v>10000</v>
          </cell>
        </row>
      </sheetData>
      <sheetData sheetId="4471">
        <row r="7">
          <cell r="AI7">
            <v>10000</v>
          </cell>
        </row>
      </sheetData>
      <sheetData sheetId="4472">
        <row r="7">
          <cell r="AI7">
            <v>10000</v>
          </cell>
        </row>
      </sheetData>
      <sheetData sheetId="4473">
        <row r="7">
          <cell r="AI7">
            <v>10000</v>
          </cell>
        </row>
      </sheetData>
      <sheetData sheetId="4474">
        <row r="7">
          <cell r="AI7">
            <v>10000</v>
          </cell>
        </row>
      </sheetData>
      <sheetData sheetId="4475">
        <row r="7">
          <cell r="AI7">
            <v>10000</v>
          </cell>
        </row>
      </sheetData>
      <sheetData sheetId="4476">
        <row r="7">
          <cell r="AI7">
            <v>10000</v>
          </cell>
        </row>
      </sheetData>
      <sheetData sheetId="4477">
        <row r="7">
          <cell r="AI7">
            <v>10000</v>
          </cell>
        </row>
      </sheetData>
      <sheetData sheetId="4478">
        <row r="7">
          <cell r="AI7">
            <v>10000</v>
          </cell>
        </row>
      </sheetData>
      <sheetData sheetId="4479">
        <row r="7">
          <cell r="AI7">
            <v>10000</v>
          </cell>
        </row>
      </sheetData>
      <sheetData sheetId="4480">
        <row r="7">
          <cell r="AI7">
            <v>10000</v>
          </cell>
        </row>
      </sheetData>
      <sheetData sheetId="4481">
        <row r="7">
          <cell r="AI7">
            <v>10000</v>
          </cell>
        </row>
      </sheetData>
      <sheetData sheetId="4482">
        <row r="7">
          <cell r="AI7">
            <v>10000</v>
          </cell>
        </row>
      </sheetData>
      <sheetData sheetId="4483">
        <row r="7">
          <cell r="AI7">
            <v>10000</v>
          </cell>
        </row>
      </sheetData>
      <sheetData sheetId="4484">
        <row r="7">
          <cell r="AI7">
            <v>10000</v>
          </cell>
        </row>
      </sheetData>
      <sheetData sheetId="4485">
        <row r="7">
          <cell r="AI7">
            <v>10000</v>
          </cell>
        </row>
      </sheetData>
      <sheetData sheetId="4486">
        <row r="7">
          <cell r="AI7">
            <v>10000</v>
          </cell>
        </row>
      </sheetData>
      <sheetData sheetId="4487">
        <row r="7">
          <cell r="AI7">
            <v>10000</v>
          </cell>
        </row>
      </sheetData>
      <sheetData sheetId="4488">
        <row r="7">
          <cell r="AI7">
            <v>10000</v>
          </cell>
        </row>
      </sheetData>
      <sheetData sheetId="4489">
        <row r="7">
          <cell r="AI7">
            <v>10000</v>
          </cell>
        </row>
      </sheetData>
      <sheetData sheetId="4490">
        <row r="7">
          <cell r="AI7">
            <v>10000</v>
          </cell>
        </row>
      </sheetData>
      <sheetData sheetId="4491">
        <row r="7">
          <cell r="AI7">
            <v>10000</v>
          </cell>
        </row>
      </sheetData>
      <sheetData sheetId="4492">
        <row r="7">
          <cell r="AI7">
            <v>10000</v>
          </cell>
        </row>
      </sheetData>
      <sheetData sheetId="4493">
        <row r="7">
          <cell r="AI7">
            <v>10000</v>
          </cell>
        </row>
      </sheetData>
      <sheetData sheetId="4494">
        <row r="7">
          <cell r="AI7">
            <v>10000</v>
          </cell>
        </row>
      </sheetData>
      <sheetData sheetId="4495">
        <row r="7">
          <cell r="AI7">
            <v>10000</v>
          </cell>
        </row>
      </sheetData>
      <sheetData sheetId="4496">
        <row r="7">
          <cell r="AI7">
            <v>10000</v>
          </cell>
        </row>
      </sheetData>
      <sheetData sheetId="4497">
        <row r="7">
          <cell r="AI7">
            <v>10000</v>
          </cell>
        </row>
      </sheetData>
      <sheetData sheetId="4498">
        <row r="7">
          <cell r="AI7">
            <v>10000</v>
          </cell>
        </row>
      </sheetData>
      <sheetData sheetId="4499">
        <row r="7">
          <cell r="AI7">
            <v>10000</v>
          </cell>
        </row>
      </sheetData>
      <sheetData sheetId="4500">
        <row r="7">
          <cell r="AI7">
            <v>10000</v>
          </cell>
        </row>
      </sheetData>
      <sheetData sheetId="4501">
        <row r="7">
          <cell r="AI7">
            <v>10000</v>
          </cell>
        </row>
      </sheetData>
      <sheetData sheetId="4502">
        <row r="7">
          <cell r="AI7">
            <v>10000</v>
          </cell>
        </row>
      </sheetData>
      <sheetData sheetId="4503">
        <row r="7">
          <cell r="AI7">
            <v>10000</v>
          </cell>
        </row>
      </sheetData>
      <sheetData sheetId="4504">
        <row r="7">
          <cell r="AI7">
            <v>10000</v>
          </cell>
        </row>
      </sheetData>
      <sheetData sheetId="4505">
        <row r="7">
          <cell r="AI7">
            <v>10000</v>
          </cell>
        </row>
      </sheetData>
      <sheetData sheetId="4506">
        <row r="7">
          <cell r="AI7">
            <v>10000</v>
          </cell>
        </row>
      </sheetData>
      <sheetData sheetId="4507">
        <row r="7">
          <cell r="AI7">
            <v>10000</v>
          </cell>
        </row>
      </sheetData>
      <sheetData sheetId="4508">
        <row r="7">
          <cell r="AI7">
            <v>10000</v>
          </cell>
        </row>
      </sheetData>
      <sheetData sheetId="4509">
        <row r="7">
          <cell r="AI7">
            <v>10000</v>
          </cell>
        </row>
      </sheetData>
      <sheetData sheetId="4510">
        <row r="7">
          <cell r="AI7">
            <v>10000</v>
          </cell>
        </row>
      </sheetData>
      <sheetData sheetId="4511">
        <row r="7">
          <cell r="AI7">
            <v>10000</v>
          </cell>
        </row>
      </sheetData>
      <sheetData sheetId="4512">
        <row r="7">
          <cell r="AI7">
            <v>10000</v>
          </cell>
        </row>
      </sheetData>
      <sheetData sheetId="4513">
        <row r="7">
          <cell r="AI7">
            <v>10000</v>
          </cell>
        </row>
      </sheetData>
      <sheetData sheetId="4514">
        <row r="7">
          <cell r="AI7">
            <v>10000</v>
          </cell>
        </row>
      </sheetData>
      <sheetData sheetId="4515">
        <row r="7">
          <cell r="AI7">
            <v>10000</v>
          </cell>
        </row>
      </sheetData>
      <sheetData sheetId="4516">
        <row r="7">
          <cell r="AI7">
            <v>10000</v>
          </cell>
        </row>
      </sheetData>
      <sheetData sheetId="4517">
        <row r="7">
          <cell r="AI7">
            <v>10000</v>
          </cell>
        </row>
      </sheetData>
      <sheetData sheetId="4518">
        <row r="7">
          <cell r="AI7">
            <v>10000</v>
          </cell>
        </row>
      </sheetData>
      <sheetData sheetId="4519">
        <row r="7">
          <cell r="AI7">
            <v>10000</v>
          </cell>
        </row>
      </sheetData>
      <sheetData sheetId="4520">
        <row r="7">
          <cell r="AI7">
            <v>10000</v>
          </cell>
        </row>
      </sheetData>
      <sheetData sheetId="4521">
        <row r="7">
          <cell r="AI7">
            <v>10000</v>
          </cell>
        </row>
      </sheetData>
      <sheetData sheetId="4522">
        <row r="7">
          <cell r="AI7">
            <v>10000</v>
          </cell>
        </row>
      </sheetData>
      <sheetData sheetId="4523">
        <row r="7">
          <cell r="AI7">
            <v>10000</v>
          </cell>
        </row>
      </sheetData>
      <sheetData sheetId="4524">
        <row r="7">
          <cell r="AI7">
            <v>10000</v>
          </cell>
        </row>
      </sheetData>
      <sheetData sheetId="4525">
        <row r="7">
          <cell r="AI7">
            <v>10000</v>
          </cell>
        </row>
      </sheetData>
      <sheetData sheetId="4526">
        <row r="7">
          <cell r="AI7">
            <v>10000</v>
          </cell>
        </row>
      </sheetData>
      <sheetData sheetId="4527">
        <row r="7">
          <cell r="AI7">
            <v>10000</v>
          </cell>
        </row>
      </sheetData>
      <sheetData sheetId="4528">
        <row r="7">
          <cell r="AI7">
            <v>10000</v>
          </cell>
        </row>
      </sheetData>
      <sheetData sheetId="4529">
        <row r="7">
          <cell r="AI7">
            <v>10000</v>
          </cell>
        </row>
      </sheetData>
      <sheetData sheetId="4530">
        <row r="7">
          <cell r="AI7">
            <v>10000</v>
          </cell>
        </row>
      </sheetData>
      <sheetData sheetId="4531">
        <row r="7">
          <cell r="AI7">
            <v>10000</v>
          </cell>
        </row>
      </sheetData>
      <sheetData sheetId="4532">
        <row r="7">
          <cell r="AI7">
            <v>10000</v>
          </cell>
        </row>
      </sheetData>
      <sheetData sheetId="4533">
        <row r="7">
          <cell r="AI7">
            <v>10000</v>
          </cell>
        </row>
      </sheetData>
      <sheetData sheetId="4534">
        <row r="7">
          <cell r="AI7">
            <v>10000</v>
          </cell>
        </row>
      </sheetData>
      <sheetData sheetId="4535">
        <row r="7">
          <cell r="AI7">
            <v>10000</v>
          </cell>
        </row>
      </sheetData>
      <sheetData sheetId="4536">
        <row r="7">
          <cell r="AI7">
            <v>10000</v>
          </cell>
        </row>
      </sheetData>
      <sheetData sheetId="4537">
        <row r="7">
          <cell r="AI7">
            <v>10000</v>
          </cell>
        </row>
      </sheetData>
      <sheetData sheetId="4538">
        <row r="7">
          <cell r="AI7">
            <v>10000</v>
          </cell>
        </row>
      </sheetData>
      <sheetData sheetId="4539">
        <row r="7">
          <cell r="AI7">
            <v>10000</v>
          </cell>
        </row>
      </sheetData>
      <sheetData sheetId="4540">
        <row r="7">
          <cell r="AI7">
            <v>10000</v>
          </cell>
        </row>
      </sheetData>
      <sheetData sheetId="4541">
        <row r="7">
          <cell r="AI7">
            <v>10000</v>
          </cell>
        </row>
      </sheetData>
      <sheetData sheetId="4542">
        <row r="7">
          <cell r="AI7">
            <v>10000</v>
          </cell>
        </row>
      </sheetData>
      <sheetData sheetId="4543">
        <row r="7">
          <cell r="AI7">
            <v>10000</v>
          </cell>
        </row>
      </sheetData>
      <sheetData sheetId="4544">
        <row r="7">
          <cell r="AI7">
            <v>10000</v>
          </cell>
        </row>
      </sheetData>
      <sheetData sheetId="4545">
        <row r="7">
          <cell r="AI7">
            <v>10000</v>
          </cell>
        </row>
      </sheetData>
      <sheetData sheetId="4546">
        <row r="7">
          <cell r="AI7">
            <v>10000</v>
          </cell>
        </row>
      </sheetData>
      <sheetData sheetId="4547">
        <row r="7">
          <cell r="AI7">
            <v>10000</v>
          </cell>
        </row>
      </sheetData>
      <sheetData sheetId="4548">
        <row r="7">
          <cell r="AI7">
            <v>10000</v>
          </cell>
        </row>
      </sheetData>
      <sheetData sheetId="4549">
        <row r="7">
          <cell r="AI7">
            <v>10000</v>
          </cell>
        </row>
      </sheetData>
      <sheetData sheetId="4550">
        <row r="7">
          <cell r="AI7">
            <v>10000</v>
          </cell>
        </row>
      </sheetData>
      <sheetData sheetId="4551">
        <row r="7">
          <cell r="AI7">
            <v>10000</v>
          </cell>
        </row>
      </sheetData>
      <sheetData sheetId="4552">
        <row r="7">
          <cell r="AI7">
            <v>10000</v>
          </cell>
        </row>
      </sheetData>
      <sheetData sheetId="4553">
        <row r="7">
          <cell r="AI7">
            <v>10000</v>
          </cell>
        </row>
      </sheetData>
      <sheetData sheetId="4554">
        <row r="7">
          <cell r="AI7">
            <v>10000</v>
          </cell>
        </row>
      </sheetData>
      <sheetData sheetId="4555">
        <row r="7">
          <cell r="AI7">
            <v>10000</v>
          </cell>
        </row>
      </sheetData>
      <sheetData sheetId="4556">
        <row r="7">
          <cell r="AI7">
            <v>10000</v>
          </cell>
        </row>
      </sheetData>
      <sheetData sheetId="4557">
        <row r="7">
          <cell r="AI7">
            <v>10000</v>
          </cell>
        </row>
      </sheetData>
      <sheetData sheetId="4558">
        <row r="7">
          <cell r="AI7">
            <v>10000</v>
          </cell>
        </row>
      </sheetData>
      <sheetData sheetId="4559">
        <row r="7">
          <cell r="AI7">
            <v>10000</v>
          </cell>
        </row>
      </sheetData>
      <sheetData sheetId="4560">
        <row r="7">
          <cell r="AI7">
            <v>10000</v>
          </cell>
        </row>
      </sheetData>
      <sheetData sheetId="4561">
        <row r="7">
          <cell r="AI7">
            <v>10000</v>
          </cell>
        </row>
      </sheetData>
      <sheetData sheetId="4562">
        <row r="7">
          <cell r="AI7">
            <v>10000</v>
          </cell>
        </row>
      </sheetData>
      <sheetData sheetId="4563">
        <row r="7">
          <cell r="AI7">
            <v>10000</v>
          </cell>
        </row>
      </sheetData>
      <sheetData sheetId="4564">
        <row r="7">
          <cell r="AI7">
            <v>10000</v>
          </cell>
        </row>
      </sheetData>
      <sheetData sheetId="4565">
        <row r="7">
          <cell r="AI7">
            <v>10000</v>
          </cell>
        </row>
      </sheetData>
      <sheetData sheetId="4566">
        <row r="7">
          <cell r="AI7">
            <v>10000</v>
          </cell>
        </row>
      </sheetData>
      <sheetData sheetId="4567">
        <row r="7">
          <cell r="AI7">
            <v>10000</v>
          </cell>
        </row>
      </sheetData>
      <sheetData sheetId="4568">
        <row r="7">
          <cell r="AI7">
            <v>10000</v>
          </cell>
        </row>
      </sheetData>
      <sheetData sheetId="4569">
        <row r="7">
          <cell r="AI7">
            <v>10000</v>
          </cell>
        </row>
      </sheetData>
      <sheetData sheetId="4570">
        <row r="7">
          <cell r="AI7">
            <v>10000</v>
          </cell>
        </row>
      </sheetData>
      <sheetData sheetId="4571">
        <row r="7">
          <cell r="AI7">
            <v>10000</v>
          </cell>
        </row>
      </sheetData>
      <sheetData sheetId="4572">
        <row r="7">
          <cell r="AI7">
            <v>10000</v>
          </cell>
        </row>
      </sheetData>
      <sheetData sheetId="4573">
        <row r="7">
          <cell r="AI7">
            <v>10000</v>
          </cell>
        </row>
      </sheetData>
      <sheetData sheetId="4574">
        <row r="7">
          <cell r="AI7">
            <v>10000</v>
          </cell>
        </row>
      </sheetData>
      <sheetData sheetId="4575">
        <row r="7">
          <cell r="AI7">
            <v>10000</v>
          </cell>
        </row>
      </sheetData>
      <sheetData sheetId="4576">
        <row r="7">
          <cell r="AI7">
            <v>10000</v>
          </cell>
        </row>
      </sheetData>
      <sheetData sheetId="4577">
        <row r="7">
          <cell r="AI7">
            <v>10000</v>
          </cell>
        </row>
      </sheetData>
      <sheetData sheetId="4578">
        <row r="7">
          <cell r="AI7">
            <v>10000</v>
          </cell>
        </row>
      </sheetData>
      <sheetData sheetId="4579">
        <row r="7">
          <cell r="AI7">
            <v>10000</v>
          </cell>
        </row>
      </sheetData>
      <sheetData sheetId="4580">
        <row r="7">
          <cell r="AI7">
            <v>10000</v>
          </cell>
        </row>
      </sheetData>
      <sheetData sheetId="4581">
        <row r="7">
          <cell r="AI7">
            <v>10000</v>
          </cell>
        </row>
      </sheetData>
      <sheetData sheetId="4582">
        <row r="7">
          <cell r="AI7">
            <v>10000</v>
          </cell>
        </row>
      </sheetData>
      <sheetData sheetId="4583">
        <row r="7">
          <cell r="AI7">
            <v>10000</v>
          </cell>
        </row>
      </sheetData>
      <sheetData sheetId="4584">
        <row r="7">
          <cell r="AI7">
            <v>10000</v>
          </cell>
        </row>
      </sheetData>
      <sheetData sheetId="4585">
        <row r="7">
          <cell r="AI7">
            <v>10000</v>
          </cell>
        </row>
      </sheetData>
      <sheetData sheetId="4586">
        <row r="7">
          <cell r="AI7">
            <v>10000</v>
          </cell>
        </row>
      </sheetData>
      <sheetData sheetId="4587">
        <row r="7">
          <cell r="AI7">
            <v>10000</v>
          </cell>
        </row>
      </sheetData>
      <sheetData sheetId="4588">
        <row r="7">
          <cell r="AI7">
            <v>10000</v>
          </cell>
        </row>
      </sheetData>
      <sheetData sheetId="4589">
        <row r="7">
          <cell r="AI7">
            <v>10000</v>
          </cell>
        </row>
      </sheetData>
      <sheetData sheetId="4590">
        <row r="7">
          <cell r="AI7">
            <v>10000</v>
          </cell>
        </row>
      </sheetData>
      <sheetData sheetId="4591">
        <row r="7">
          <cell r="AI7">
            <v>10000</v>
          </cell>
        </row>
      </sheetData>
      <sheetData sheetId="4592">
        <row r="7">
          <cell r="AI7">
            <v>10000</v>
          </cell>
        </row>
      </sheetData>
      <sheetData sheetId="4593">
        <row r="7">
          <cell r="AI7">
            <v>10000</v>
          </cell>
        </row>
      </sheetData>
      <sheetData sheetId="4594">
        <row r="7">
          <cell r="AI7">
            <v>10000</v>
          </cell>
        </row>
      </sheetData>
      <sheetData sheetId="4595">
        <row r="7">
          <cell r="AI7">
            <v>10000</v>
          </cell>
        </row>
      </sheetData>
      <sheetData sheetId="4596">
        <row r="7">
          <cell r="AI7">
            <v>10000</v>
          </cell>
        </row>
      </sheetData>
      <sheetData sheetId="4597">
        <row r="7">
          <cell r="AI7">
            <v>10000</v>
          </cell>
        </row>
      </sheetData>
      <sheetData sheetId="4598">
        <row r="7">
          <cell r="AI7">
            <v>10000</v>
          </cell>
        </row>
      </sheetData>
      <sheetData sheetId="4599">
        <row r="7">
          <cell r="AI7">
            <v>10000</v>
          </cell>
        </row>
      </sheetData>
      <sheetData sheetId="4600">
        <row r="7">
          <cell r="AI7">
            <v>10000</v>
          </cell>
        </row>
      </sheetData>
      <sheetData sheetId="4601">
        <row r="7">
          <cell r="AI7">
            <v>10000</v>
          </cell>
        </row>
      </sheetData>
      <sheetData sheetId="4602">
        <row r="7">
          <cell r="AI7">
            <v>10000</v>
          </cell>
        </row>
      </sheetData>
      <sheetData sheetId="4603">
        <row r="7">
          <cell r="AI7">
            <v>10000</v>
          </cell>
        </row>
      </sheetData>
      <sheetData sheetId="4604">
        <row r="7">
          <cell r="AI7">
            <v>10000</v>
          </cell>
        </row>
      </sheetData>
      <sheetData sheetId="4605">
        <row r="7">
          <cell r="AI7">
            <v>10000</v>
          </cell>
        </row>
      </sheetData>
      <sheetData sheetId="4606">
        <row r="7">
          <cell r="AI7">
            <v>10000</v>
          </cell>
        </row>
      </sheetData>
      <sheetData sheetId="4607">
        <row r="7">
          <cell r="AI7">
            <v>10000</v>
          </cell>
        </row>
      </sheetData>
      <sheetData sheetId="4608">
        <row r="7">
          <cell r="AI7">
            <v>10000</v>
          </cell>
        </row>
      </sheetData>
      <sheetData sheetId="4609">
        <row r="7">
          <cell r="AI7">
            <v>10000</v>
          </cell>
        </row>
      </sheetData>
      <sheetData sheetId="4610">
        <row r="7">
          <cell r="AI7">
            <v>10000</v>
          </cell>
        </row>
      </sheetData>
      <sheetData sheetId="4611">
        <row r="7">
          <cell r="AI7">
            <v>10000</v>
          </cell>
        </row>
      </sheetData>
      <sheetData sheetId="4612">
        <row r="7">
          <cell r="AI7">
            <v>10000</v>
          </cell>
        </row>
      </sheetData>
      <sheetData sheetId="4613">
        <row r="7">
          <cell r="AI7">
            <v>10000</v>
          </cell>
        </row>
      </sheetData>
      <sheetData sheetId="4614">
        <row r="7">
          <cell r="AI7">
            <v>10000</v>
          </cell>
        </row>
      </sheetData>
      <sheetData sheetId="4615">
        <row r="7">
          <cell r="AI7">
            <v>10000</v>
          </cell>
        </row>
      </sheetData>
      <sheetData sheetId="4616">
        <row r="7">
          <cell r="AI7">
            <v>10000</v>
          </cell>
        </row>
      </sheetData>
      <sheetData sheetId="4617">
        <row r="7">
          <cell r="AI7">
            <v>10000</v>
          </cell>
        </row>
      </sheetData>
      <sheetData sheetId="4618">
        <row r="7">
          <cell r="AI7">
            <v>10000</v>
          </cell>
        </row>
      </sheetData>
      <sheetData sheetId="4619">
        <row r="7">
          <cell r="AI7">
            <v>10000</v>
          </cell>
        </row>
      </sheetData>
      <sheetData sheetId="4620">
        <row r="7">
          <cell r="AI7">
            <v>10000</v>
          </cell>
        </row>
      </sheetData>
      <sheetData sheetId="4621">
        <row r="7">
          <cell r="AI7">
            <v>10000</v>
          </cell>
        </row>
      </sheetData>
      <sheetData sheetId="4622">
        <row r="7">
          <cell r="AI7">
            <v>10000</v>
          </cell>
        </row>
      </sheetData>
      <sheetData sheetId="4623">
        <row r="7">
          <cell r="AI7">
            <v>10000</v>
          </cell>
        </row>
      </sheetData>
      <sheetData sheetId="4624">
        <row r="7">
          <cell r="AI7">
            <v>10000</v>
          </cell>
        </row>
      </sheetData>
      <sheetData sheetId="4625">
        <row r="7">
          <cell r="AI7">
            <v>10000</v>
          </cell>
        </row>
      </sheetData>
      <sheetData sheetId="4626">
        <row r="7">
          <cell r="AI7">
            <v>10000</v>
          </cell>
        </row>
      </sheetData>
      <sheetData sheetId="4627">
        <row r="7">
          <cell r="AI7">
            <v>10000</v>
          </cell>
        </row>
      </sheetData>
      <sheetData sheetId="4628">
        <row r="7">
          <cell r="AI7">
            <v>10000</v>
          </cell>
        </row>
      </sheetData>
      <sheetData sheetId="4629">
        <row r="7">
          <cell r="AI7">
            <v>10000</v>
          </cell>
        </row>
      </sheetData>
      <sheetData sheetId="4630">
        <row r="7">
          <cell r="AI7">
            <v>10000</v>
          </cell>
        </row>
      </sheetData>
      <sheetData sheetId="4631">
        <row r="7">
          <cell r="AI7">
            <v>10000</v>
          </cell>
        </row>
      </sheetData>
      <sheetData sheetId="4632">
        <row r="7">
          <cell r="AI7">
            <v>10000</v>
          </cell>
        </row>
      </sheetData>
      <sheetData sheetId="4633">
        <row r="7">
          <cell r="AI7">
            <v>10000</v>
          </cell>
        </row>
      </sheetData>
      <sheetData sheetId="4634">
        <row r="7">
          <cell r="AI7">
            <v>10000</v>
          </cell>
        </row>
      </sheetData>
      <sheetData sheetId="4635">
        <row r="7">
          <cell r="AI7">
            <v>10000</v>
          </cell>
        </row>
      </sheetData>
      <sheetData sheetId="4636">
        <row r="7">
          <cell r="AI7">
            <v>10000</v>
          </cell>
        </row>
      </sheetData>
      <sheetData sheetId="4637">
        <row r="7">
          <cell r="AI7">
            <v>10000</v>
          </cell>
        </row>
      </sheetData>
      <sheetData sheetId="4638">
        <row r="7">
          <cell r="AI7">
            <v>10000</v>
          </cell>
        </row>
      </sheetData>
      <sheetData sheetId="4639">
        <row r="7">
          <cell r="AI7">
            <v>10000</v>
          </cell>
        </row>
      </sheetData>
      <sheetData sheetId="4640">
        <row r="7">
          <cell r="AI7">
            <v>10000</v>
          </cell>
        </row>
      </sheetData>
      <sheetData sheetId="4641">
        <row r="7">
          <cell r="AI7">
            <v>10000</v>
          </cell>
        </row>
      </sheetData>
      <sheetData sheetId="4642">
        <row r="7">
          <cell r="AI7">
            <v>10000</v>
          </cell>
        </row>
      </sheetData>
      <sheetData sheetId="4643">
        <row r="7">
          <cell r="AI7">
            <v>10000</v>
          </cell>
        </row>
      </sheetData>
      <sheetData sheetId="4644">
        <row r="7">
          <cell r="AI7">
            <v>10000</v>
          </cell>
        </row>
      </sheetData>
      <sheetData sheetId="4645">
        <row r="7">
          <cell r="AI7">
            <v>10000</v>
          </cell>
        </row>
      </sheetData>
      <sheetData sheetId="4646">
        <row r="7">
          <cell r="AI7">
            <v>10000</v>
          </cell>
        </row>
      </sheetData>
      <sheetData sheetId="4647">
        <row r="7">
          <cell r="AI7">
            <v>10000</v>
          </cell>
        </row>
      </sheetData>
      <sheetData sheetId="4648">
        <row r="7">
          <cell r="AI7">
            <v>10000</v>
          </cell>
        </row>
      </sheetData>
      <sheetData sheetId="4649">
        <row r="7">
          <cell r="AI7">
            <v>10000</v>
          </cell>
        </row>
      </sheetData>
      <sheetData sheetId="4650">
        <row r="7">
          <cell r="AI7">
            <v>10000</v>
          </cell>
        </row>
      </sheetData>
      <sheetData sheetId="4651">
        <row r="7">
          <cell r="AI7">
            <v>10000</v>
          </cell>
        </row>
      </sheetData>
      <sheetData sheetId="4652">
        <row r="7">
          <cell r="AI7">
            <v>10000</v>
          </cell>
        </row>
      </sheetData>
      <sheetData sheetId="4653">
        <row r="7">
          <cell r="AI7">
            <v>10000</v>
          </cell>
        </row>
      </sheetData>
      <sheetData sheetId="4654">
        <row r="7">
          <cell r="AI7">
            <v>10000</v>
          </cell>
        </row>
      </sheetData>
      <sheetData sheetId="4655">
        <row r="7">
          <cell r="AI7">
            <v>10000</v>
          </cell>
        </row>
      </sheetData>
      <sheetData sheetId="4656">
        <row r="7">
          <cell r="AI7">
            <v>10000</v>
          </cell>
        </row>
      </sheetData>
      <sheetData sheetId="4657">
        <row r="7">
          <cell r="AI7">
            <v>10000</v>
          </cell>
        </row>
      </sheetData>
      <sheetData sheetId="4658">
        <row r="7">
          <cell r="AI7">
            <v>10000</v>
          </cell>
        </row>
      </sheetData>
      <sheetData sheetId="4659">
        <row r="7">
          <cell r="AI7">
            <v>10000</v>
          </cell>
        </row>
      </sheetData>
      <sheetData sheetId="4660">
        <row r="7">
          <cell r="AI7">
            <v>10000</v>
          </cell>
        </row>
      </sheetData>
      <sheetData sheetId="4661">
        <row r="7">
          <cell r="AI7">
            <v>10000</v>
          </cell>
        </row>
      </sheetData>
      <sheetData sheetId="4662">
        <row r="7">
          <cell r="AI7">
            <v>10000</v>
          </cell>
        </row>
      </sheetData>
      <sheetData sheetId="4663">
        <row r="7">
          <cell r="AI7">
            <v>10000</v>
          </cell>
        </row>
      </sheetData>
      <sheetData sheetId="4664">
        <row r="7">
          <cell r="AI7">
            <v>10000</v>
          </cell>
        </row>
      </sheetData>
      <sheetData sheetId="4665">
        <row r="7">
          <cell r="AI7">
            <v>10000</v>
          </cell>
        </row>
      </sheetData>
      <sheetData sheetId="4666">
        <row r="7">
          <cell r="AI7">
            <v>10000</v>
          </cell>
        </row>
      </sheetData>
      <sheetData sheetId="4667">
        <row r="7">
          <cell r="AI7">
            <v>10000</v>
          </cell>
        </row>
      </sheetData>
      <sheetData sheetId="4668">
        <row r="7">
          <cell r="AI7">
            <v>10000</v>
          </cell>
        </row>
      </sheetData>
      <sheetData sheetId="4669">
        <row r="7">
          <cell r="AI7">
            <v>10000</v>
          </cell>
        </row>
      </sheetData>
      <sheetData sheetId="4670">
        <row r="7">
          <cell r="AI7">
            <v>10000</v>
          </cell>
        </row>
      </sheetData>
      <sheetData sheetId="4671">
        <row r="7">
          <cell r="AI7">
            <v>10000</v>
          </cell>
        </row>
      </sheetData>
      <sheetData sheetId="4672">
        <row r="7">
          <cell r="AI7">
            <v>10000</v>
          </cell>
        </row>
      </sheetData>
      <sheetData sheetId="4673">
        <row r="7">
          <cell r="AI7">
            <v>10000</v>
          </cell>
        </row>
      </sheetData>
      <sheetData sheetId="4674">
        <row r="7">
          <cell r="AI7">
            <v>10000</v>
          </cell>
        </row>
      </sheetData>
      <sheetData sheetId="4675">
        <row r="7">
          <cell r="AI7">
            <v>10000</v>
          </cell>
        </row>
      </sheetData>
      <sheetData sheetId="4676">
        <row r="7">
          <cell r="AI7">
            <v>10000</v>
          </cell>
        </row>
      </sheetData>
      <sheetData sheetId="4677">
        <row r="7">
          <cell r="AI7">
            <v>10000</v>
          </cell>
        </row>
      </sheetData>
      <sheetData sheetId="4678">
        <row r="7">
          <cell r="AI7">
            <v>10000</v>
          </cell>
        </row>
      </sheetData>
      <sheetData sheetId="4679">
        <row r="7">
          <cell r="AI7">
            <v>10000</v>
          </cell>
        </row>
      </sheetData>
      <sheetData sheetId="4680">
        <row r="7">
          <cell r="AI7">
            <v>10000</v>
          </cell>
        </row>
      </sheetData>
      <sheetData sheetId="4681">
        <row r="7">
          <cell r="AI7">
            <v>10000</v>
          </cell>
        </row>
      </sheetData>
      <sheetData sheetId="4682">
        <row r="7">
          <cell r="AI7">
            <v>10000</v>
          </cell>
        </row>
      </sheetData>
      <sheetData sheetId="4683">
        <row r="7">
          <cell r="AI7">
            <v>10000</v>
          </cell>
        </row>
      </sheetData>
      <sheetData sheetId="4684">
        <row r="7">
          <cell r="AI7">
            <v>10000</v>
          </cell>
        </row>
      </sheetData>
      <sheetData sheetId="4685">
        <row r="7">
          <cell r="AI7">
            <v>10000</v>
          </cell>
        </row>
      </sheetData>
      <sheetData sheetId="4686">
        <row r="7">
          <cell r="AI7">
            <v>10000</v>
          </cell>
        </row>
      </sheetData>
      <sheetData sheetId="4687">
        <row r="7">
          <cell r="AI7">
            <v>10000</v>
          </cell>
        </row>
      </sheetData>
      <sheetData sheetId="4688">
        <row r="7">
          <cell r="AI7">
            <v>10000</v>
          </cell>
        </row>
      </sheetData>
      <sheetData sheetId="4689">
        <row r="7">
          <cell r="AI7">
            <v>10000</v>
          </cell>
        </row>
      </sheetData>
      <sheetData sheetId="4690">
        <row r="7">
          <cell r="AI7">
            <v>10000</v>
          </cell>
        </row>
      </sheetData>
      <sheetData sheetId="4691">
        <row r="7">
          <cell r="AI7">
            <v>10000</v>
          </cell>
        </row>
      </sheetData>
      <sheetData sheetId="4692">
        <row r="7">
          <cell r="AI7">
            <v>10000</v>
          </cell>
        </row>
      </sheetData>
      <sheetData sheetId="4693">
        <row r="7">
          <cell r="AI7">
            <v>10000</v>
          </cell>
        </row>
      </sheetData>
      <sheetData sheetId="4694">
        <row r="7">
          <cell r="AI7">
            <v>10000</v>
          </cell>
        </row>
      </sheetData>
      <sheetData sheetId="4695">
        <row r="7">
          <cell r="AI7">
            <v>10000</v>
          </cell>
        </row>
      </sheetData>
      <sheetData sheetId="4696">
        <row r="7">
          <cell r="AI7">
            <v>10000</v>
          </cell>
        </row>
      </sheetData>
      <sheetData sheetId="4697">
        <row r="7">
          <cell r="AI7">
            <v>10000</v>
          </cell>
        </row>
      </sheetData>
      <sheetData sheetId="4698">
        <row r="7">
          <cell r="AI7">
            <v>10000</v>
          </cell>
        </row>
      </sheetData>
      <sheetData sheetId="4699">
        <row r="7">
          <cell r="AI7">
            <v>10000</v>
          </cell>
        </row>
      </sheetData>
      <sheetData sheetId="4700">
        <row r="7">
          <cell r="AI7">
            <v>10000</v>
          </cell>
        </row>
      </sheetData>
      <sheetData sheetId="4701">
        <row r="7">
          <cell r="AI7">
            <v>10000</v>
          </cell>
        </row>
      </sheetData>
      <sheetData sheetId="4702">
        <row r="7">
          <cell r="AI7">
            <v>10000</v>
          </cell>
        </row>
      </sheetData>
      <sheetData sheetId="4703">
        <row r="7">
          <cell r="AI7">
            <v>10000</v>
          </cell>
        </row>
      </sheetData>
      <sheetData sheetId="4704">
        <row r="7">
          <cell r="AI7">
            <v>10000</v>
          </cell>
        </row>
      </sheetData>
      <sheetData sheetId="4705">
        <row r="7">
          <cell r="AI7">
            <v>10000</v>
          </cell>
        </row>
      </sheetData>
      <sheetData sheetId="4706">
        <row r="7">
          <cell r="AI7">
            <v>10000</v>
          </cell>
        </row>
      </sheetData>
      <sheetData sheetId="4707">
        <row r="7">
          <cell r="AI7">
            <v>10000</v>
          </cell>
        </row>
      </sheetData>
      <sheetData sheetId="4708">
        <row r="7">
          <cell r="AI7">
            <v>10000</v>
          </cell>
        </row>
      </sheetData>
      <sheetData sheetId="4709">
        <row r="7">
          <cell r="AI7">
            <v>10000</v>
          </cell>
        </row>
      </sheetData>
      <sheetData sheetId="4710">
        <row r="7">
          <cell r="AI7">
            <v>10000</v>
          </cell>
        </row>
      </sheetData>
      <sheetData sheetId="4711">
        <row r="7">
          <cell r="AI7">
            <v>10000</v>
          </cell>
        </row>
      </sheetData>
      <sheetData sheetId="4712">
        <row r="7">
          <cell r="AI7">
            <v>10000</v>
          </cell>
        </row>
      </sheetData>
      <sheetData sheetId="4713">
        <row r="7">
          <cell r="AI7">
            <v>10000</v>
          </cell>
        </row>
      </sheetData>
      <sheetData sheetId="4714">
        <row r="7">
          <cell r="AI7">
            <v>10000</v>
          </cell>
        </row>
      </sheetData>
      <sheetData sheetId="4715">
        <row r="7">
          <cell r="AI7">
            <v>10000</v>
          </cell>
        </row>
      </sheetData>
      <sheetData sheetId="4716">
        <row r="7">
          <cell r="AI7">
            <v>10000</v>
          </cell>
        </row>
      </sheetData>
      <sheetData sheetId="4717">
        <row r="7">
          <cell r="AI7">
            <v>10000</v>
          </cell>
        </row>
      </sheetData>
      <sheetData sheetId="4718">
        <row r="7">
          <cell r="AI7">
            <v>10000</v>
          </cell>
        </row>
      </sheetData>
      <sheetData sheetId="4719">
        <row r="7">
          <cell r="AI7">
            <v>10000</v>
          </cell>
        </row>
      </sheetData>
      <sheetData sheetId="4720">
        <row r="7">
          <cell r="AI7">
            <v>10000</v>
          </cell>
        </row>
      </sheetData>
      <sheetData sheetId="4721">
        <row r="7">
          <cell r="AI7">
            <v>10000</v>
          </cell>
        </row>
      </sheetData>
      <sheetData sheetId="4722">
        <row r="7">
          <cell r="AI7">
            <v>10000</v>
          </cell>
        </row>
      </sheetData>
      <sheetData sheetId="4723">
        <row r="7">
          <cell r="AI7">
            <v>10000</v>
          </cell>
        </row>
      </sheetData>
      <sheetData sheetId="4724">
        <row r="7">
          <cell r="AI7">
            <v>10000</v>
          </cell>
        </row>
      </sheetData>
      <sheetData sheetId="4725">
        <row r="7">
          <cell r="AI7">
            <v>10000</v>
          </cell>
        </row>
      </sheetData>
      <sheetData sheetId="4726">
        <row r="7">
          <cell r="AI7">
            <v>10000</v>
          </cell>
        </row>
      </sheetData>
      <sheetData sheetId="4727">
        <row r="7">
          <cell r="AI7">
            <v>10000</v>
          </cell>
        </row>
      </sheetData>
      <sheetData sheetId="4728">
        <row r="7">
          <cell r="AI7">
            <v>10000</v>
          </cell>
        </row>
      </sheetData>
      <sheetData sheetId="4729">
        <row r="7">
          <cell r="AI7">
            <v>10000</v>
          </cell>
        </row>
      </sheetData>
      <sheetData sheetId="4730">
        <row r="7">
          <cell r="AI7">
            <v>10000</v>
          </cell>
        </row>
      </sheetData>
      <sheetData sheetId="4731">
        <row r="7">
          <cell r="AI7">
            <v>10000</v>
          </cell>
        </row>
      </sheetData>
      <sheetData sheetId="4732">
        <row r="7">
          <cell r="AI7">
            <v>10000</v>
          </cell>
        </row>
      </sheetData>
      <sheetData sheetId="4733">
        <row r="7">
          <cell r="AI7">
            <v>10000</v>
          </cell>
        </row>
      </sheetData>
      <sheetData sheetId="4734">
        <row r="7">
          <cell r="AI7">
            <v>10000</v>
          </cell>
        </row>
      </sheetData>
      <sheetData sheetId="4735">
        <row r="7">
          <cell r="AI7">
            <v>10000</v>
          </cell>
        </row>
      </sheetData>
      <sheetData sheetId="4736">
        <row r="7">
          <cell r="AI7">
            <v>10000</v>
          </cell>
        </row>
      </sheetData>
      <sheetData sheetId="4737">
        <row r="7">
          <cell r="AI7">
            <v>10000</v>
          </cell>
        </row>
      </sheetData>
      <sheetData sheetId="4738">
        <row r="7">
          <cell r="AI7">
            <v>10000</v>
          </cell>
        </row>
      </sheetData>
      <sheetData sheetId="4739">
        <row r="7">
          <cell r="AI7">
            <v>10000</v>
          </cell>
        </row>
      </sheetData>
      <sheetData sheetId="4740">
        <row r="7">
          <cell r="AI7">
            <v>10000</v>
          </cell>
        </row>
      </sheetData>
      <sheetData sheetId="4741">
        <row r="7">
          <cell r="AI7">
            <v>10000</v>
          </cell>
        </row>
      </sheetData>
      <sheetData sheetId="4742">
        <row r="7">
          <cell r="AI7">
            <v>10000</v>
          </cell>
        </row>
      </sheetData>
      <sheetData sheetId="4743">
        <row r="7">
          <cell r="AI7">
            <v>10000</v>
          </cell>
        </row>
      </sheetData>
      <sheetData sheetId="4744">
        <row r="7">
          <cell r="AI7">
            <v>10000</v>
          </cell>
        </row>
      </sheetData>
      <sheetData sheetId="4745">
        <row r="7">
          <cell r="AI7">
            <v>10000</v>
          </cell>
        </row>
      </sheetData>
      <sheetData sheetId="4746">
        <row r="7">
          <cell r="AI7">
            <v>10000</v>
          </cell>
        </row>
      </sheetData>
      <sheetData sheetId="4747">
        <row r="7">
          <cell r="AI7">
            <v>10000</v>
          </cell>
        </row>
      </sheetData>
      <sheetData sheetId="4748">
        <row r="7">
          <cell r="AI7">
            <v>10000</v>
          </cell>
        </row>
      </sheetData>
      <sheetData sheetId="4749">
        <row r="7">
          <cell r="AI7">
            <v>10000</v>
          </cell>
        </row>
      </sheetData>
      <sheetData sheetId="4750">
        <row r="7">
          <cell r="AI7">
            <v>10000</v>
          </cell>
        </row>
      </sheetData>
      <sheetData sheetId="4751">
        <row r="7">
          <cell r="AI7">
            <v>10000</v>
          </cell>
        </row>
      </sheetData>
      <sheetData sheetId="4752">
        <row r="7">
          <cell r="AI7">
            <v>10000</v>
          </cell>
        </row>
      </sheetData>
      <sheetData sheetId="4753">
        <row r="7">
          <cell r="AI7">
            <v>10000</v>
          </cell>
        </row>
      </sheetData>
      <sheetData sheetId="4754">
        <row r="7">
          <cell r="AI7">
            <v>10000</v>
          </cell>
        </row>
      </sheetData>
      <sheetData sheetId="4755">
        <row r="7">
          <cell r="AI7">
            <v>10000</v>
          </cell>
        </row>
      </sheetData>
      <sheetData sheetId="4756">
        <row r="7">
          <cell r="AI7">
            <v>10000</v>
          </cell>
        </row>
      </sheetData>
      <sheetData sheetId="4757">
        <row r="7">
          <cell r="AI7">
            <v>10000</v>
          </cell>
        </row>
      </sheetData>
      <sheetData sheetId="4758">
        <row r="7">
          <cell r="AI7">
            <v>10000</v>
          </cell>
        </row>
      </sheetData>
      <sheetData sheetId="4759">
        <row r="7">
          <cell r="AI7">
            <v>10000</v>
          </cell>
        </row>
      </sheetData>
      <sheetData sheetId="4760">
        <row r="7">
          <cell r="AI7">
            <v>10000</v>
          </cell>
        </row>
      </sheetData>
      <sheetData sheetId="4761">
        <row r="7">
          <cell r="AI7">
            <v>10000</v>
          </cell>
        </row>
      </sheetData>
      <sheetData sheetId="4762">
        <row r="7">
          <cell r="AI7">
            <v>10000</v>
          </cell>
        </row>
      </sheetData>
      <sheetData sheetId="4763">
        <row r="7">
          <cell r="AI7">
            <v>10000</v>
          </cell>
        </row>
      </sheetData>
      <sheetData sheetId="4764">
        <row r="7">
          <cell r="AI7">
            <v>10000</v>
          </cell>
        </row>
      </sheetData>
      <sheetData sheetId="4765">
        <row r="7">
          <cell r="AI7">
            <v>10000</v>
          </cell>
        </row>
      </sheetData>
      <sheetData sheetId="4766">
        <row r="7">
          <cell r="AI7">
            <v>10000</v>
          </cell>
        </row>
      </sheetData>
      <sheetData sheetId="4767">
        <row r="7">
          <cell r="AI7">
            <v>10000</v>
          </cell>
        </row>
      </sheetData>
      <sheetData sheetId="4768">
        <row r="7">
          <cell r="AI7">
            <v>10000</v>
          </cell>
        </row>
      </sheetData>
      <sheetData sheetId="4769">
        <row r="7">
          <cell r="AI7">
            <v>10000</v>
          </cell>
        </row>
      </sheetData>
      <sheetData sheetId="4770">
        <row r="7">
          <cell r="AI7">
            <v>10000</v>
          </cell>
        </row>
      </sheetData>
      <sheetData sheetId="4771">
        <row r="7">
          <cell r="AI7">
            <v>10000</v>
          </cell>
        </row>
      </sheetData>
      <sheetData sheetId="4772">
        <row r="7">
          <cell r="AI7">
            <v>10000</v>
          </cell>
        </row>
      </sheetData>
      <sheetData sheetId="4773">
        <row r="7">
          <cell r="AI7">
            <v>10000</v>
          </cell>
        </row>
      </sheetData>
      <sheetData sheetId="4774">
        <row r="7">
          <cell r="AI7">
            <v>10000</v>
          </cell>
        </row>
      </sheetData>
      <sheetData sheetId="4775">
        <row r="7">
          <cell r="AI7">
            <v>10000</v>
          </cell>
        </row>
      </sheetData>
      <sheetData sheetId="4776">
        <row r="7">
          <cell r="AI7">
            <v>10000</v>
          </cell>
        </row>
      </sheetData>
      <sheetData sheetId="4777">
        <row r="7">
          <cell r="AI7">
            <v>10000</v>
          </cell>
        </row>
      </sheetData>
      <sheetData sheetId="4778">
        <row r="7">
          <cell r="AI7">
            <v>10000</v>
          </cell>
        </row>
      </sheetData>
      <sheetData sheetId="4779">
        <row r="7">
          <cell r="AI7">
            <v>10000</v>
          </cell>
        </row>
      </sheetData>
      <sheetData sheetId="4780">
        <row r="7">
          <cell r="AI7">
            <v>10000</v>
          </cell>
        </row>
      </sheetData>
      <sheetData sheetId="4781">
        <row r="7">
          <cell r="AI7">
            <v>10000</v>
          </cell>
        </row>
      </sheetData>
      <sheetData sheetId="4782">
        <row r="7">
          <cell r="AI7">
            <v>10000</v>
          </cell>
        </row>
      </sheetData>
      <sheetData sheetId="4783">
        <row r="7">
          <cell r="AI7">
            <v>10000</v>
          </cell>
        </row>
      </sheetData>
      <sheetData sheetId="4784">
        <row r="7">
          <cell r="AI7">
            <v>10000</v>
          </cell>
        </row>
      </sheetData>
      <sheetData sheetId="4785">
        <row r="7">
          <cell r="AI7">
            <v>10000</v>
          </cell>
        </row>
      </sheetData>
      <sheetData sheetId="4786">
        <row r="7">
          <cell r="AI7">
            <v>10000</v>
          </cell>
        </row>
      </sheetData>
      <sheetData sheetId="4787">
        <row r="7">
          <cell r="AI7">
            <v>10000</v>
          </cell>
        </row>
      </sheetData>
      <sheetData sheetId="4788">
        <row r="7">
          <cell r="AI7">
            <v>10000</v>
          </cell>
        </row>
      </sheetData>
      <sheetData sheetId="4789">
        <row r="7">
          <cell r="AI7">
            <v>10000</v>
          </cell>
        </row>
      </sheetData>
      <sheetData sheetId="4790">
        <row r="7">
          <cell r="AI7">
            <v>10000</v>
          </cell>
        </row>
      </sheetData>
      <sheetData sheetId="4791">
        <row r="7">
          <cell r="AI7">
            <v>10000</v>
          </cell>
        </row>
      </sheetData>
      <sheetData sheetId="4792">
        <row r="7">
          <cell r="AI7">
            <v>10000</v>
          </cell>
        </row>
      </sheetData>
      <sheetData sheetId="4793">
        <row r="7">
          <cell r="AI7">
            <v>10000</v>
          </cell>
        </row>
      </sheetData>
      <sheetData sheetId="4794">
        <row r="7">
          <cell r="AI7">
            <v>10000</v>
          </cell>
        </row>
      </sheetData>
      <sheetData sheetId="4795">
        <row r="7">
          <cell r="AI7">
            <v>10000</v>
          </cell>
        </row>
      </sheetData>
      <sheetData sheetId="4796">
        <row r="7">
          <cell r="AI7">
            <v>10000</v>
          </cell>
        </row>
      </sheetData>
      <sheetData sheetId="4797">
        <row r="7">
          <cell r="AI7">
            <v>10000</v>
          </cell>
        </row>
      </sheetData>
      <sheetData sheetId="4798">
        <row r="7">
          <cell r="AI7">
            <v>10000</v>
          </cell>
        </row>
      </sheetData>
      <sheetData sheetId="4799">
        <row r="7">
          <cell r="AI7">
            <v>10000</v>
          </cell>
        </row>
      </sheetData>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sheetData sheetId="4818" refreshError="1"/>
      <sheetData sheetId="4819" refreshError="1"/>
      <sheetData sheetId="4820"/>
      <sheetData sheetId="4821">
        <row r="7">
          <cell r="AI7">
            <v>10000</v>
          </cell>
        </row>
      </sheetData>
      <sheetData sheetId="4822"/>
      <sheetData sheetId="4823"/>
      <sheetData sheetId="4824"/>
      <sheetData sheetId="4825"/>
      <sheetData sheetId="4826" refreshError="1"/>
      <sheetData sheetId="4827" refreshError="1"/>
      <sheetData sheetId="4828" refreshError="1"/>
      <sheetData sheetId="4829" refreshError="1"/>
      <sheetData sheetId="4830" refreshError="1"/>
      <sheetData sheetId="4831" refreshError="1"/>
      <sheetData sheetId="4832"/>
      <sheetData sheetId="4833" refreshError="1"/>
      <sheetData sheetId="4834"/>
      <sheetData sheetId="4835"/>
      <sheetData sheetId="4836"/>
      <sheetData sheetId="4837"/>
      <sheetData sheetId="4838"/>
      <sheetData sheetId="4839"/>
      <sheetData sheetId="4840"/>
      <sheetData sheetId="4841"/>
      <sheetData sheetId="4842"/>
      <sheetData sheetId="4843" refreshError="1"/>
      <sheetData sheetId="4844"/>
      <sheetData sheetId="4845">
        <row r="7">
          <cell r="AI7">
            <v>10000</v>
          </cell>
        </row>
      </sheetData>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ow r="7">
          <cell r="AI7">
            <v>10000</v>
          </cell>
        </row>
      </sheetData>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ow r="7">
          <cell r="AI7">
            <v>10000</v>
          </cell>
        </row>
      </sheetData>
      <sheetData sheetId="4881">
        <row r="7">
          <cell r="AI7">
            <v>10000</v>
          </cell>
        </row>
      </sheetData>
      <sheetData sheetId="4882" refreshError="1"/>
      <sheetData sheetId="4883" refreshError="1"/>
      <sheetData sheetId="4884">
        <row r="7">
          <cell r="AI7">
            <v>10000</v>
          </cell>
        </row>
      </sheetData>
      <sheetData sheetId="4885">
        <row r="7">
          <cell r="AI7">
            <v>10000</v>
          </cell>
        </row>
      </sheetData>
      <sheetData sheetId="4886">
        <row r="7">
          <cell r="AI7">
            <v>10000</v>
          </cell>
        </row>
      </sheetData>
      <sheetData sheetId="4887">
        <row r="7">
          <cell r="AI7">
            <v>10000</v>
          </cell>
        </row>
      </sheetData>
      <sheetData sheetId="4888">
        <row r="7">
          <cell r="AI7">
            <v>10000</v>
          </cell>
        </row>
      </sheetData>
      <sheetData sheetId="4889">
        <row r="7">
          <cell r="AI7">
            <v>10000</v>
          </cell>
        </row>
      </sheetData>
      <sheetData sheetId="4890">
        <row r="7">
          <cell r="AI7">
            <v>10000</v>
          </cell>
        </row>
      </sheetData>
      <sheetData sheetId="4891">
        <row r="7">
          <cell r="AI7">
            <v>10000</v>
          </cell>
        </row>
      </sheetData>
      <sheetData sheetId="4892">
        <row r="7">
          <cell r="AI7">
            <v>10000</v>
          </cell>
        </row>
      </sheetData>
      <sheetData sheetId="4893">
        <row r="7">
          <cell r="AI7">
            <v>10000</v>
          </cell>
        </row>
      </sheetData>
      <sheetData sheetId="4894">
        <row r="7">
          <cell r="AI7">
            <v>10000</v>
          </cell>
        </row>
      </sheetData>
      <sheetData sheetId="4895">
        <row r="7">
          <cell r="AI7">
            <v>10000</v>
          </cell>
        </row>
      </sheetData>
      <sheetData sheetId="4896">
        <row r="7">
          <cell r="AI7">
            <v>10000</v>
          </cell>
        </row>
      </sheetData>
      <sheetData sheetId="4897">
        <row r="7">
          <cell r="AI7">
            <v>10000</v>
          </cell>
        </row>
      </sheetData>
      <sheetData sheetId="4898">
        <row r="7">
          <cell r="AI7">
            <v>10000</v>
          </cell>
        </row>
      </sheetData>
      <sheetData sheetId="4899">
        <row r="7">
          <cell r="AI7">
            <v>10000</v>
          </cell>
        </row>
      </sheetData>
      <sheetData sheetId="4900">
        <row r="7">
          <cell r="AI7">
            <v>10000</v>
          </cell>
        </row>
      </sheetData>
      <sheetData sheetId="4901">
        <row r="7">
          <cell r="AI7">
            <v>10000</v>
          </cell>
        </row>
      </sheetData>
      <sheetData sheetId="4902">
        <row r="7">
          <cell r="AI7">
            <v>10000</v>
          </cell>
        </row>
      </sheetData>
      <sheetData sheetId="4903">
        <row r="7">
          <cell r="AI7">
            <v>10000</v>
          </cell>
        </row>
      </sheetData>
      <sheetData sheetId="4904">
        <row r="7">
          <cell r="AI7">
            <v>10000</v>
          </cell>
        </row>
      </sheetData>
      <sheetData sheetId="4905">
        <row r="7">
          <cell r="AI7">
            <v>10000</v>
          </cell>
        </row>
      </sheetData>
      <sheetData sheetId="4906">
        <row r="7">
          <cell r="AI7">
            <v>10000</v>
          </cell>
        </row>
      </sheetData>
      <sheetData sheetId="4907">
        <row r="7">
          <cell r="AI7">
            <v>10000</v>
          </cell>
        </row>
      </sheetData>
      <sheetData sheetId="4908">
        <row r="7">
          <cell r="AI7">
            <v>10000</v>
          </cell>
        </row>
      </sheetData>
      <sheetData sheetId="4909">
        <row r="7">
          <cell r="AI7">
            <v>10000</v>
          </cell>
        </row>
      </sheetData>
      <sheetData sheetId="4910">
        <row r="7">
          <cell r="AI7">
            <v>10000</v>
          </cell>
        </row>
      </sheetData>
      <sheetData sheetId="4911">
        <row r="7">
          <cell r="AI7">
            <v>10000</v>
          </cell>
        </row>
      </sheetData>
      <sheetData sheetId="4912">
        <row r="7">
          <cell r="AI7">
            <v>10000</v>
          </cell>
        </row>
      </sheetData>
      <sheetData sheetId="4913">
        <row r="7">
          <cell r="AI7">
            <v>10000</v>
          </cell>
        </row>
      </sheetData>
      <sheetData sheetId="4914">
        <row r="7">
          <cell r="AI7">
            <v>10000</v>
          </cell>
        </row>
      </sheetData>
      <sheetData sheetId="4915">
        <row r="7">
          <cell r="AI7">
            <v>10000</v>
          </cell>
        </row>
      </sheetData>
      <sheetData sheetId="4916">
        <row r="7">
          <cell r="AI7">
            <v>10000</v>
          </cell>
        </row>
      </sheetData>
      <sheetData sheetId="4917">
        <row r="7">
          <cell r="AI7">
            <v>10000</v>
          </cell>
        </row>
      </sheetData>
      <sheetData sheetId="4918">
        <row r="7">
          <cell r="AI7">
            <v>10000</v>
          </cell>
        </row>
      </sheetData>
      <sheetData sheetId="4919">
        <row r="7">
          <cell r="AI7">
            <v>10000</v>
          </cell>
        </row>
      </sheetData>
      <sheetData sheetId="4920">
        <row r="7">
          <cell r="AI7">
            <v>10000</v>
          </cell>
        </row>
      </sheetData>
      <sheetData sheetId="4921">
        <row r="7">
          <cell r="AI7">
            <v>10000</v>
          </cell>
        </row>
      </sheetData>
      <sheetData sheetId="4922">
        <row r="7">
          <cell r="AI7">
            <v>10000</v>
          </cell>
        </row>
      </sheetData>
      <sheetData sheetId="4923">
        <row r="7">
          <cell r="AI7">
            <v>10000</v>
          </cell>
        </row>
      </sheetData>
      <sheetData sheetId="4924">
        <row r="7">
          <cell r="AI7">
            <v>10000</v>
          </cell>
        </row>
      </sheetData>
      <sheetData sheetId="4925">
        <row r="7">
          <cell r="AI7">
            <v>10000</v>
          </cell>
        </row>
      </sheetData>
      <sheetData sheetId="4926">
        <row r="7">
          <cell r="AI7">
            <v>10000</v>
          </cell>
        </row>
      </sheetData>
      <sheetData sheetId="4927">
        <row r="7">
          <cell r="AI7">
            <v>10000</v>
          </cell>
        </row>
      </sheetData>
      <sheetData sheetId="4928">
        <row r="7">
          <cell r="AI7">
            <v>10000</v>
          </cell>
        </row>
      </sheetData>
      <sheetData sheetId="4929">
        <row r="7">
          <cell r="AI7">
            <v>10000</v>
          </cell>
        </row>
      </sheetData>
      <sheetData sheetId="4930">
        <row r="7">
          <cell r="AI7">
            <v>10000</v>
          </cell>
        </row>
      </sheetData>
      <sheetData sheetId="4931">
        <row r="7">
          <cell r="AI7">
            <v>10000</v>
          </cell>
        </row>
      </sheetData>
      <sheetData sheetId="4932">
        <row r="7">
          <cell r="AI7">
            <v>10000</v>
          </cell>
        </row>
      </sheetData>
      <sheetData sheetId="4933">
        <row r="7">
          <cell r="AI7">
            <v>10000</v>
          </cell>
        </row>
      </sheetData>
      <sheetData sheetId="4934">
        <row r="7">
          <cell r="AI7">
            <v>10000</v>
          </cell>
        </row>
      </sheetData>
      <sheetData sheetId="4935">
        <row r="7">
          <cell r="AI7">
            <v>10000</v>
          </cell>
        </row>
      </sheetData>
      <sheetData sheetId="4936">
        <row r="7">
          <cell r="AI7">
            <v>10000</v>
          </cell>
        </row>
      </sheetData>
      <sheetData sheetId="4937">
        <row r="7">
          <cell r="AI7">
            <v>10000</v>
          </cell>
        </row>
      </sheetData>
      <sheetData sheetId="4938">
        <row r="7">
          <cell r="AI7">
            <v>10000</v>
          </cell>
        </row>
      </sheetData>
      <sheetData sheetId="4939">
        <row r="7">
          <cell r="AI7">
            <v>10000</v>
          </cell>
        </row>
      </sheetData>
      <sheetData sheetId="4940">
        <row r="7">
          <cell r="AI7">
            <v>10000</v>
          </cell>
        </row>
      </sheetData>
      <sheetData sheetId="4941">
        <row r="7">
          <cell r="AI7">
            <v>10000</v>
          </cell>
        </row>
      </sheetData>
      <sheetData sheetId="4942">
        <row r="7">
          <cell r="AI7">
            <v>10000</v>
          </cell>
        </row>
      </sheetData>
      <sheetData sheetId="4943">
        <row r="7">
          <cell r="AI7">
            <v>10000</v>
          </cell>
        </row>
      </sheetData>
      <sheetData sheetId="4944">
        <row r="7">
          <cell r="AI7">
            <v>10000</v>
          </cell>
        </row>
      </sheetData>
      <sheetData sheetId="4945">
        <row r="7">
          <cell r="AI7">
            <v>10000</v>
          </cell>
        </row>
      </sheetData>
      <sheetData sheetId="4946">
        <row r="7">
          <cell r="AI7">
            <v>10000</v>
          </cell>
        </row>
      </sheetData>
      <sheetData sheetId="4947">
        <row r="7">
          <cell r="AI7">
            <v>10000</v>
          </cell>
        </row>
      </sheetData>
      <sheetData sheetId="4948">
        <row r="7">
          <cell r="AI7">
            <v>10000</v>
          </cell>
        </row>
      </sheetData>
      <sheetData sheetId="4949">
        <row r="7">
          <cell r="AI7">
            <v>10000</v>
          </cell>
        </row>
      </sheetData>
      <sheetData sheetId="4950">
        <row r="7">
          <cell r="AI7">
            <v>10000</v>
          </cell>
        </row>
      </sheetData>
      <sheetData sheetId="4951">
        <row r="7">
          <cell r="AI7">
            <v>10000</v>
          </cell>
        </row>
      </sheetData>
      <sheetData sheetId="4952">
        <row r="7">
          <cell r="AI7">
            <v>10000</v>
          </cell>
        </row>
      </sheetData>
      <sheetData sheetId="4953">
        <row r="7">
          <cell r="AI7">
            <v>10000</v>
          </cell>
        </row>
      </sheetData>
      <sheetData sheetId="4954">
        <row r="7">
          <cell r="AI7">
            <v>10000</v>
          </cell>
        </row>
      </sheetData>
      <sheetData sheetId="4955">
        <row r="7">
          <cell r="AI7">
            <v>10000</v>
          </cell>
        </row>
      </sheetData>
      <sheetData sheetId="4956">
        <row r="7">
          <cell r="AI7">
            <v>10000</v>
          </cell>
        </row>
      </sheetData>
      <sheetData sheetId="4957">
        <row r="7">
          <cell r="AI7">
            <v>10000</v>
          </cell>
        </row>
      </sheetData>
      <sheetData sheetId="4958">
        <row r="7">
          <cell r="AI7">
            <v>10000</v>
          </cell>
        </row>
      </sheetData>
      <sheetData sheetId="4959">
        <row r="7">
          <cell r="AI7">
            <v>10000</v>
          </cell>
        </row>
      </sheetData>
      <sheetData sheetId="4960">
        <row r="7">
          <cell r="AI7">
            <v>10000</v>
          </cell>
        </row>
      </sheetData>
      <sheetData sheetId="4961">
        <row r="7">
          <cell r="AI7">
            <v>10000</v>
          </cell>
        </row>
      </sheetData>
      <sheetData sheetId="4962">
        <row r="7">
          <cell r="AI7">
            <v>10000</v>
          </cell>
        </row>
      </sheetData>
      <sheetData sheetId="4963">
        <row r="7">
          <cell r="AI7">
            <v>10000</v>
          </cell>
        </row>
      </sheetData>
      <sheetData sheetId="4964">
        <row r="7">
          <cell r="AI7">
            <v>10000</v>
          </cell>
        </row>
      </sheetData>
      <sheetData sheetId="4965">
        <row r="7">
          <cell r="AI7">
            <v>10000</v>
          </cell>
        </row>
      </sheetData>
      <sheetData sheetId="4966">
        <row r="7">
          <cell r="AI7">
            <v>10000</v>
          </cell>
        </row>
      </sheetData>
      <sheetData sheetId="4967">
        <row r="7">
          <cell r="AI7">
            <v>10000</v>
          </cell>
        </row>
      </sheetData>
      <sheetData sheetId="4968">
        <row r="7">
          <cell r="AI7">
            <v>10000</v>
          </cell>
        </row>
      </sheetData>
      <sheetData sheetId="4969">
        <row r="7">
          <cell r="AI7">
            <v>10000</v>
          </cell>
        </row>
      </sheetData>
      <sheetData sheetId="4970">
        <row r="7">
          <cell r="AI7">
            <v>10000</v>
          </cell>
        </row>
      </sheetData>
      <sheetData sheetId="4971">
        <row r="7">
          <cell r="AI7">
            <v>10000</v>
          </cell>
        </row>
      </sheetData>
      <sheetData sheetId="4972">
        <row r="7">
          <cell r="AI7">
            <v>10000</v>
          </cell>
        </row>
      </sheetData>
      <sheetData sheetId="4973">
        <row r="7">
          <cell r="AI7">
            <v>10000</v>
          </cell>
        </row>
      </sheetData>
      <sheetData sheetId="4974">
        <row r="7">
          <cell r="AI7">
            <v>10000</v>
          </cell>
        </row>
      </sheetData>
      <sheetData sheetId="4975">
        <row r="7">
          <cell r="AI7">
            <v>10000</v>
          </cell>
        </row>
      </sheetData>
      <sheetData sheetId="4976">
        <row r="7">
          <cell r="AI7">
            <v>10000</v>
          </cell>
        </row>
      </sheetData>
      <sheetData sheetId="4977">
        <row r="7">
          <cell r="AI7">
            <v>10000</v>
          </cell>
        </row>
      </sheetData>
      <sheetData sheetId="4978">
        <row r="7">
          <cell r="AI7">
            <v>10000</v>
          </cell>
        </row>
      </sheetData>
      <sheetData sheetId="4979">
        <row r="7">
          <cell r="AI7">
            <v>10000</v>
          </cell>
        </row>
      </sheetData>
      <sheetData sheetId="4980">
        <row r="7">
          <cell r="AI7">
            <v>10000</v>
          </cell>
        </row>
      </sheetData>
      <sheetData sheetId="4981">
        <row r="7">
          <cell r="AI7">
            <v>10000</v>
          </cell>
        </row>
      </sheetData>
      <sheetData sheetId="4982">
        <row r="7">
          <cell r="AI7">
            <v>10000</v>
          </cell>
        </row>
      </sheetData>
      <sheetData sheetId="4983">
        <row r="7">
          <cell r="AI7">
            <v>10000</v>
          </cell>
        </row>
      </sheetData>
      <sheetData sheetId="4984">
        <row r="7">
          <cell r="AI7">
            <v>10000</v>
          </cell>
        </row>
      </sheetData>
      <sheetData sheetId="4985">
        <row r="7">
          <cell r="AI7">
            <v>10000</v>
          </cell>
        </row>
      </sheetData>
      <sheetData sheetId="4986">
        <row r="7">
          <cell r="AI7">
            <v>10000</v>
          </cell>
        </row>
      </sheetData>
      <sheetData sheetId="4987">
        <row r="7">
          <cell r="AI7">
            <v>10000</v>
          </cell>
        </row>
      </sheetData>
      <sheetData sheetId="4988">
        <row r="7">
          <cell r="AI7">
            <v>10000</v>
          </cell>
        </row>
      </sheetData>
      <sheetData sheetId="4989">
        <row r="7">
          <cell r="AI7">
            <v>10000</v>
          </cell>
        </row>
      </sheetData>
      <sheetData sheetId="4990">
        <row r="7">
          <cell r="AI7">
            <v>10000</v>
          </cell>
        </row>
      </sheetData>
      <sheetData sheetId="4991">
        <row r="7">
          <cell r="AI7">
            <v>10000</v>
          </cell>
        </row>
      </sheetData>
      <sheetData sheetId="4992">
        <row r="7">
          <cell r="AI7">
            <v>10000</v>
          </cell>
        </row>
      </sheetData>
      <sheetData sheetId="4993">
        <row r="7">
          <cell r="AI7">
            <v>10000</v>
          </cell>
        </row>
      </sheetData>
      <sheetData sheetId="4994">
        <row r="7">
          <cell r="AI7">
            <v>10000</v>
          </cell>
        </row>
      </sheetData>
      <sheetData sheetId="4995">
        <row r="7">
          <cell r="AI7">
            <v>10000</v>
          </cell>
        </row>
      </sheetData>
      <sheetData sheetId="4996">
        <row r="7">
          <cell r="AI7">
            <v>10000</v>
          </cell>
        </row>
      </sheetData>
      <sheetData sheetId="4997">
        <row r="7">
          <cell r="AI7">
            <v>10000</v>
          </cell>
        </row>
      </sheetData>
      <sheetData sheetId="4998">
        <row r="7">
          <cell r="AI7">
            <v>10000</v>
          </cell>
        </row>
      </sheetData>
      <sheetData sheetId="4999">
        <row r="7">
          <cell r="AI7">
            <v>10000</v>
          </cell>
        </row>
      </sheetData>
      <sheetData sheetId="5000">
        <row r="7">
          <cell r="AI7">
            <v>10000</v>
          </cell>
        </row>
      </sheetData>
      <sheetData sheetId="5001">
        <row r="7">
          <cell r="AI7">
            <v>10000</v>
          </cell>
        </row>
      </sheetData>
      <sheetData sheetId="5002">
        <row r="7">
          <cell r="AI7">
            <v>10000</v>
          </cell>
        </row>
      </sheetData>
      <sheetData sheetId="5003">
        <row r="7">
          <cell r="AI7">
            <v>10000</v>
          </cell>
        </row>
      </sheetData>
      <sheetData sheetId="5004">
        <row r="7">
          <cell r="AI7">
            <v>10000</v>
          </cell>
        </row>
      </sheetData>
      <sheetData sheetId="5005">
        <row r="7">
          <cell r="AI7">
            <v>10000</v>
          </cell>
        </row>
      </sheetData>
      <sheetData sheetId="5006">
        <row r="7">
          <cell r="AI7">
            <v>10000</v>
          </cell>
        </row>
      </sheetData>
      <sheetData sheetId="5007">
        <row r="7">
          <cell r="AI7">
            <v>10000</v>
          </cell>
        </row>
      </sheetData>
      <sheetData sheetId="5008">
        <row r="7">
          <cell r="AI7">
            <v>10000</v>
          </cell>
        </row>
      </sheetData>
      <sheetData sheetId="5009">
        <row r="7">
          <cell r="AI7">
            <v>10000</v>
          </cell>
        </row>
      </sheetData>
      <sheetData sheetId="5010">
        <row r="7">
          <cell r="AI7">
            <v>10000</v>
          </cell>
        </row>
      </sheetData>
      <sheetData sheetId="5011">
        <row r="7">
          <cell r="AI7">
            <v>10000</v>
          </cell>
        </row>
      </sheetData>
      <sheetData sheetId="5012">
        <row r="7">
          <cell r="AI7">
            <v>10000</v>
          </cell>
        </row>
      </sheetData>
      <sheetData sheetId="5013">
        <row r="7">
          <cell r="AI7">
            <v>10000</v>
          </cell>
        </row>
      </sheetData>
      <sheetData sheetId="5014">
        <row r="7">
          <cell r="AI7">
            <v>10000</v>
          </cell>
        </row>
      </sheetData>
      <sheetData sheetId="5015">
        <row r="7">
          <cell r="AI7">
            <v>10000</v>
          </cell>
        </row>
      </sheetData>
      <sheetData sheetId="5016">
        <row r="7">
          <cell r="AI7">
            <v>10000</v>
          </cell>
        </row>
      </sheetData>
      <sheetData sheetId="5017">
        <row r="7">
          <cell r="AI7">
            <v>10000</v>
          </cell>
        </row>
      </sheetData>
      <sheetData sheetId="5018">
        <row r="7">
          <cell r="AI7">
            <v>10000</v>
          </cell>
        </row>
      </sheetData>
      <sheetData sheetId="5019">
        <row r="7">
          <cell r="AI7">
            <v>10000</v>
          </cell>
        </row>
      </sheetData>
      <sheetData sheetId="5020">
        <row r="7">
          <cell r="AI7">
            <v>10000</v>
          </cell>
        </row>
      </sheetData>
      <sheetData sheetId="5021">
        <row r="7">
          <cell r="AI7">
            <v>10000</v>
          </cell>
        </row>
      </sheetData>
      <sheetData sheetId="5022">
        <row r="7">
          <cell r="AI7">
            <v>10000</v>
          </cell>
        </row>
      </sheetData>
      <sheetData sheetId="5023">
        <row r="7">
          <cell r="AI7">
            <v>10000</v>
          </cell>
        </row>
      </sheetData>
      <sheetData sheetId="5024">
        <row r="7">
          <cell r="AI7">
            <v>10000</v>
          </cell>
        </row>
      </sheetData>
      <sheetData sheetId="5025">
        <row r="7">
          <cell r="AI7">
            <v>10000</v>
          </cell>
        </row>
      </sheetData>
      <sheetData sheetId="5026">
        <row r="7">
          <cell r="AI7">
            <v>10000</v>
          </cell>
        </row>
      </sheetData>
      <sheetData sheetId="5027">
        <row r="7">
          <cell r="AI7">
            <v>10000</v>
          </cell>
        </row>
      </sheetData>
      <sheetData sheetId="5028">
        <row r="7">
          <cell r="AI7">
            <v>10000</v>
          </cell>
        </row>
      </sheetData>
      <sheetData sheetId="5029">
        <row r="7">
          <cell r="AI7">
            <v>10000</v>
          </cell>
        </row>
      </sheetData>
      <sheetData sheetId="5030">
        <row r="7">
          <cell r="AI7">
            <v>10000</v>
          </cell>
        </row>
      </sheetData>
      <sheetData sheetId="5031">
        <row r="7">
          <cell r="AI7">
            <v>10000</v>
          </cell>
        </row>
      </sheetData>
      <sheetData sheetId="5032">
        <row r="7">
          <cell r="AI7">
            <v>10000</v>
          </cell>
        </row>
      </sheetData>
      <sheetData sheetId="5033">
        <row r="7">
          <cell r="AI7">
            <v>10000</v>
          </cell>
        </row>
      </sheetData>
      <sheetData sheetId="5034">
        <row r="7">
          <cell r="AI7">
            <v>10000</v>
          </cell>
        </row>
      </sheetData>
      <sheetData sheetId="5035">
        <row r="7">
          <cell r="AI7">
            <v>10000</v>
          </cell>
        </row>
      </sheetData>
      <sheetData sheetId="5036">
        <row r="7">
          <cell r="AI7">
            <v>10000</v>
          </cell>
        </row>
      </sheetData>
      <sheetData sheetId="5037">
        <row r="7">
          <cell r="AI7">
            <v>10000</v>
          </cell>
        </row>
      </sheetData>
      <sheetData sheetId="5038">
        <row r="7">
          <cell r="AI7">
            <v>10000</v>
          </cell>
        </row>
      </sheetData>
      <sheetData sheetId="5039">
        <row r="7">
          <cell r="AI7">
            <v>10000</v>
          </cell>
        </row>
      </sheetData>
      <sheetData sheetId="5040">
        <row r="7">
          <cell r="AI7">
            <v>10000</v>
          </cell>
        </row>
      </sheetData>
      <sheetData sheetId="5041">
        <row r="7">
          <cell r="AI7">
            <v>10000</v>
          </cell>
        </row>
      </sheetData>
      <sheetData sheetId="5042">
        <row r="7">
          <cell r="AI7">
            <v>10000</v>
          </cell>
        </row>
      </sheetData>
      <sheetData sheetId="5043">
        <row r="7">
          <cell r="AI7">
            <v>10000</v>
          </cell>
        </row>
      </sheetData>
      <sheetData sheetId="5044">
        <row r="7">
          <cell r="AI7">
            <v>10000</v>
          </cell>
        </row>
      </sheetData>
      <sheetData sheetId="5045">
        <row r="7">
          <cell r="AI7">
            <v>10000</v>
          </cell>
        </row>
      </sheetData>
      <sheetData sheetId="5046">
        <row r="7">
          <cell r="AI7">
            <v>10000</v>
          </cell>
        </row>
      </sheetData>
      <sheetData sheetId="5047">
        <row r="7">
          <cell r="AI7">
            <v>10000</v>
          </cell>
        </row>
      </sheetData>
      <sheetData sheetId="5048">
        <row r="7">
          <cell r="AI7">
            <v>10000</v>
          </cell>
        </row>
      </sheetData>
      <sheetData sheetId="5049">
        <row r="7">
          <cell r="AI7">
            <v>10000</v>
          </cell>
        </row>
      </sheetData>
      <sheetData sheetId="5050">
        <row r="7">
          <cell r="AI7">
            <v>10000</v>
          </cell>
        </row>
      </sheetData>
      <sheetData sheetId="5051">
        <row r="7">
          <cell r="AI7">
            <v>10000</v>
          </cell>
        </row>
      </sheetData>
      <sheetData sheetId="5052">
        <row r="7">
          <cell r="AI7">
            <v>10000</v>
          </cell>
        </row>
      </sheetData>
      <sheetData sheetId="5053">
        <row r="7">
          <cell r="AI7">
            <v>10000</v>
          </cell>
        </row>
      </sheetData>
      <sheetData sheetId="5054">
        <row r="7">
          <cell r="AI7">
            <v>10000</v>
          </cell>
        </row>
      </sheetData>
      <sheetData sheetId="5055">
        <row r="7">
          <cell r="AI7">
            <v>10000</v>
          </cell>
        </row>
      </sheetData>
      <sheetData sheetId="5056">
        <row r="7">
          <cell r="AI7">
            <v>10000</v>
          </cell>
        </row>
      </sheetData>
      <sheetData sheetId="5057">
        <row r="7">
          <cell r="AI7">
            <v>10000</v>
          </cell>
        </row>
      </sheetData>
      <sheetData sheetId="5058">
        <row r="7">
          <cell r="AI7">
            <v>10000</v>
          </cell>
        </row>
      </sheetData>
      <sheetData sheetId="5059">
        <row r="7">
          <cell r="AI7">
            <v>10000</v>
          </cell>
        </row>
      </sheetData>
      <sheetData sheetId="5060">
        <row r="7">
          <cell r="AI7">
            <v>10000</v>
          </cell>
        </row>
      </sheetData>
      <sheetData sheetId="5061">
        <row r="7">
          <cell r="AI7">
            <v>10000</v>
          </cell>
        </row>
      </sheetData>
      <sheetData sheetId="5062">
        <row r="7">
          <cell r="AI7">
            <v>10000</v>
          </cell>
        </row>
      </sheetData>
      <sheetData sheetId="5063">
        <row r="7">
          <cell r="AI7">
            <v>10000</v>
          </cell>
        </row>
      </sheetData>
      <sheetData sheetId="5064">
        <row r="7">
          <cell r="AI7">
            <v>10000</v>
          </cell>
        </row>
      </sheetData>
      <sheetData sheetId="5065">
        <row r="7">
          <cell r="AI7">
            <v>10000</v>
          </cell>
        </row>
      </sheetData>
      <sheetData sheetId="5066">
        <row r="7">
          <cell r="AI7">
            <v>10000</v>
          </cell>
        </row>
      </sheetData>
      <sheetData sheetId="5067">
        <row r="7">
          <cell r="AI7">
            <v>10000</v>
          </cell>
        </row>
      </sheetData>
      <sheetData sheetId="5068">
        <row r="7">
          <cell r="AI7">
            <v>10000</v>
          </cell>
        </row>
      </sheetData>
      <sheetData sheetId="5069">
        <row r="7">
          <cell r="AI7">
            <v>10000</v>
          </cell>
        </row>
      </sheetData>
      <sheetData sheetId="5070">
        <row r="7">
          <cell r="AI7">
            <v>10000</v>
          </cell>
        </row>
      </sheetData>
      <sheetData sheetId="5071">
        <row r="7">
          <cell r="AI7">
            <v>10000</v>
          </cell>
        </row>
      </sheetData>
      <sheetData sheetId="5072">
        <row r="7">
          <cell r="AI7">
            <v>10000</v>
          </cell>
        </row>
      </sheetData>
      <sheetData sheetId="5073">
        <row r="7">
          <cell r="AI7">
            <v>10000</v>
          </cell>
        </row>
      </sheetData>
      <sheetData sheetId="5074">
        <row r="7">
          <cell r="AI7">
            <v>10000</v>
          </cell>
        </row>
      </sheetData>
      <sheetData sheetId="5075">
        <row r="7">
          <cell r="AI7">
            <v>10000</v>
          </cell>
        </row>
      </sheetData>
      <sheetData sheetId="5076">
        <row r="7">
          <cell r="AI7">
            <v>10000</v>
          </cell>
        </row>
      </sheetData>
      <sheetData sheetId="5077">
        <row r="7">
          <cell r="AI7">
            <v>10000</v>
          </cell>
        </row>
      </sheetData>
      <sheetData sheetId="5078">
        <row r="7">
          <cell r="AI7">
            <v>10000</v>
          </cell>
        </row>
      </sheetData>
      <sheetData sheetId="5079">
        <row r="7">
          <cell r="AI7">
            <v>10000</v>
          </cell>
        </row>
      </sheetData>
      <sheetData sheetId="5080">
        <row r="7">
          <cell r="AI7">
            <v>10000</v>
          </cell>
        </row>
      </sheetData>
      <sheetData sheetId="5081">
        <row r="7">
          <cell r="AI7">
            <v>10000</v>
          </cell>
        </row>
      </sheetData>
      <sheetData sheetId="5082">
        <row r="7">
          <cell r="AI7">
            <v>10000</v>
          </cell>
        </row>
      </sheetData>
      <sheetData sheetId="5083">
        <row r="7">
          <cell r="AI7">
            <v>10000</v>
          </cell>
        </row>
      </sheetData>
      <sheetData sheetId="5084">
        <row r="7">
          <cell r="AI7">
            <v>10000</v>
          </cell>
        </row>
      </sheetData>
      <sheetData sheetId="5085">
        <row r="7">
          <cell r="AI7">
            <v>10000</v>
          </cell>
        </row>
      </sheetData>
      <sheetData sheetId="5086">
        <row r="7">
          <cell r="AI7">
            <v>10000</v>
          </cell>
        </row>
      </sheetData>
      <sheetData sheetId="5087">
        <row r="7">
          <cell r="AI7">
            <v>10000</v>
          </cell>
        </row>
      </sheetData>
      <sheetData sheetId="5088">
        <row r="7">
          <cell r="AI7">
            <v>10000</v>
          </cell>
        </row>
      </sheetData>
      <sheetData sheetId="5089">
        <row r="7">
          <cell r="AI7">
            <v>10000</v>
          </cell>
        </row>
      </sheetData>
      <sheetData sheetId="5090">
        <row r="7">
          <cell r="AI7">
            <v>10000</v>
          </cell>
        </row>
      </sheetData>
      <sheetData sheetId="5091">
        <row r="7">
          <cell r="AI7">
            <v>10000</v>
          </cell>
        </row>
      </sheetData>
      <sheetData sheetId="5092">
        <row r="7">
          <cell r="AI7">
            <v>10000</v>
          </cell>
        </row>
      </sheetData>
      <sheetData sheetId="5093">
        <row r="7">
          <cell r="AI7">
            <v>10000</v>
          </cell>
        </row>
      </sheetData>
      <sheetData sheetId="5094">
        <row r="7">
          <cell r="AI7">
            <v>10000</v>
          </cell>
        </row>
      </sheetData>
      <sheetData sheetId="5095">
        <row r="7">
          <cell r="AI7">
            <v>10000</v>
          </cell>
        </row>
      </sheetData>
      <sheetData sheetId="5096">
        <row r="7">
          <cell r="AI7">
            <v>10000</v>
          </cell>
        </row>
      </sheetData>
      <sheetData sheetId="5097">
        <row r="7">
          <cell r="AI7">
            <v>10000</v>
          </cell>
        </row>
      </sheetData>
      <sheetData sheetId="5098">
        <row r="7">
          <cell r="AI7">
            <v>10000</v>
          </cell>
        </row>
      </sheetData>
      <sheetData sheetId="5099">
        <row r="7">
          <cell r="AI7">
            <v>10000</v>
          </cell>
        </row>
      </sheetData>
      <sheetData sheetId="5100">
        <row r="7">
          <cell r="AI7">
            <v>10000</v>
          </cell>
        </row>
      </sheetData>
      <sheetData sheetId="5101">
        <row r="7">
          <cell r="AI7">
            <v>10000</v>
          </cell>
        </row>
      </sheetData>
      <sheetData sheetId="5102">
        <row r="7">
          <cell r="AI7">
            <v>10000</v>
          </cell>
        </row>
      </sheetData>
      <sheetData sheetId="5103">
        <row r="7">
          <cell r="AI7">
            <v>10000</v>
          </cell>
        </row>
      </sheetData>
      <sheetData sheetId="5104">
        <row r="7">
          <cell r="AI7">
            <v>10000</v>
          </cell>
        </row>
      </sheetData>
      <sheetData sheetId="5105">
        <row r="7">
          <cell r="AI7">
            <v>10000</v>
          </cell>
        </row>
      </sheetData>
      <sheetData sheetId="5106">
        <row r="7">
          <cell r="AI7">
            <v>10000</v>
          </cell>
        </row>
      </sheetData>
      <sheetData sheetId="5107">
        <row r="7">
          <cell r="AI7">
            <v>10000</v>
          </cell>
        </row>
      </sheetData>
      <sheetData sheetId="5108">
        <row r="7">
          <cell r="AI7">
            <v>10000</v>
          </cell>
        </row>
      </sheetData>
      <sheetData sheetId="5109">
        <row r="7">
          <cell r="AI7">
            <v>10000</v>
          </cell>
        </row>
      </sheetData>
      <sheetData sheetId="5110">
        <row r="7">
          <cell r="AI7">
            <v>10000</v>
          </cell>
        </row>
      </sheetData>
      <sheetData sheetId="5111">
        <row r="7">
          <cell r="AI7">
            <v>10000</v>
          </cell>
        </row>
      </sheetData>
      <sheetData sheetId="5112">
        <row r="7">
          <cell r="AI7">
            <v>10000</v>
          </cell>
        </row>
      </sheetData>
      <sheetData sheetId="5113">
        <row r="7">
          <cell r="AI7">
            <v>10000</v>
          </cell>
        </row>
      </sheetData>
      <sheetData sheetId="5114">
        <row r="7">
          <cell r="AI7">
            <v>10000</v>
          </cell>
        </row>
      </sheetData>
      <sheetData sheetId="5115">
        <row r="7">
          <cell r="AI7">
            <v>10000</v>
          </cell>
        </row>
      </sheetData>
      <sheetData sheetId="5116">
        <row r="7">
          <cell r="AI7">
            <v>10000</v>
          </cell>
        </row>
      </sheetData>
      <sheetData sheetId="5117">
        <row r="7">
          <cell r="AI7">
            <v>10000</v>
          </cell>
        </row>
      </sheetData>
      <sheetData sheetId="5118">
        <row r="7">
          <cell r="AI7">
            <v>10000</v>
          </cell>
        </row>
      </sheetData>
      <sheetData sheetId="5119">
        <row r="7">
          <cell r="AI7">
            <v>10000</v>
          </cell>
        </row>
      </sheetData>
      <sheetData sheetId="5120">
        <row r="7">
          <cell r="AI7">
            <v>10000</v>
          </cell>
        </row>
      </sheetData>
      <sheetData sheetId="5121">
        <row r="7">
          <cell r="AI7">
            <v>10000</v>
          </cell>
        </row>
      </sheetData>
      <sheetData sheetId="5122">
        <row r="7">
          <cell r="AI7">
            <v>10000</v>
          </cell>
        </row>
      </sheetData>
      <sheetData sheetId="5123">
        <row r="7">
          <cell r="AI7">
            <v>10000</v>
          </cell>
        </row>
      </sheetData>
      <sheetData sheetId="5124">
        <row r="7">
          <cell r="AI7">
            <v>10000</v>
          </cell>
        </row>
      </sheetData>
      <sheetData sheetId="5125">
        <row r="7">
          <cell r="AI7">
            <v>10000</v>
          </cell>
        </row>
      </sheetData>
      <sheetData sheetId="5126">
        <row r="7">
          <cell r="AI7">
            <v>10000</v>
          </cell>
        </row>
      </sheetData>
      <sheetData sheetId="5127">
        <row r="7">
          <cell r="AI7">
            <v>10000</v>
          </cell>
        </row>
      </sheetData>
      <sheetData sheetId="5128">
        <row r="7">
          <cell r="AI7">
            <v>10000</v>
          </cell>
        </row>
      </sheetData>
      <sheetData sheetId="5129">
        <row r="7">
          <cell r="AI7">
            <v>10000</v>
          </cell>
        </row>
      </sheetData>
      <sheetData sheetId="5130">
        <row r="7">
          <cell r="AI7">
            <v>10000</v>
          </cell>
        </row>
      </sheetData>
      <sheetData sheetId="5131">
        <row r="7">
          <cell r="AI7">
            <v>10000</v>
          </cell>
        </row>
      </sheetData>
      <sheetData sheetId="5132">
        <row r="7">
          <cell r="AI7">
            <v>10000</v>
          </cell>
        </row>
      </sheetData>
      <sheetData sheetId="5133">
        <row r="7">
          <cell r="AI7">
            <v>10000</v>
          </cell>
        </row>
      </sheetData>
      <sheetData sheetId="5134">
        <row r="7">
          <cell r="AI7">
            <v>10000</v>
          </cell>
        </row>
      </sheetData>
      <sheetData sheetId="5135">
        <row r="7">
          <cell r="AI7">
            <v>10000</v>
          </cell>
        </row>
      </sheetData>
      <sheetData sheetId="5136">
        <row r="7">
          <cell r="AI7">
            <v>10000</v>
          </cell>
        </row>
      </sheetData>
      <sheetData sheetId="5137">
        <row r="7">
          <cell r="AI7">
            <v>10000</v>
          </cell>
        </row>
      </sheetData>
      <sheetData sheetId="5138">
        <row r="7">
          <cell r="AI7">
            <v>10000</v>
          </cell>
        </row>
      </sheetData>
      <sheetData sheetId="5139">
        <row r="7">
          <cell r="AI7">
            <v>10000</v>
          </cell>
        </row>
      </sheetData>
      <sheetData sheetId="5140">
        <row r="7">
          <cell r="AI7">
            <v>10000</v>
          </cell>
        </row>
      </sheetData>
      <sheetData sheetId="5141">
        <row r="7">
          <cell r="AI7">
            <v>10000</v>
          </cell>
        </row>
      </sheetData>
      <sheetData sheetId="5142">
        <row r="7">
          <cell r="AI7">
            <v>10000</v>
          </cell>
        </row>
      </sheetData>
      <sheetData sheetId="5143">
        <row r="7">
          <cell r="AI7">
            <v>10000</v>
          </cell>
        </row>
      </sheetData>
      <sheetData sheetId="5144">
        <row r="7">
          <cell r="AI7">
            <v>10000</v>
          </cell>
        </row>
      </sheetData>
      <sheetData sheetId="5145">
        <row r="7">
          <cell r="AI7">
            <v>10000</v>
          </cell>
        </row>
      </sheetData>
      <sheetData sheetId="5146">
        <row r="7">
          <cell r="AI7">
            <v>10000</v>
          </cell>
        </row>
      </sheetData>
      <sheetData sheetId="5147">
        <row r="7">
          <cell r="AI7">
            <v>10000</v>
          </cell>
        </row>
      </sheetData>
      <sheetData sheetId="5148">
        <row r="7">
          <cell r="AI7">
            <v>10000</v>
          </cell>
        </row>
      </sheetData>
      <sheetData sheetId="5149">
        <row r="7">
          <cell r="AI7">
            <v>10000</v>
          </cell>
        </row>
      </sheetData>
      <sheetData sheetId="5150">
        <row r="7">
          <cell r="AI7">
            <v>10000</v>
          </cell>
        </row>
      </sheetData>
      <sheetData sheetId="5151">
        <row r="7">
          <cell r="AI7">
            <v>10000</v>
          </cell>
        </row>
      </sheetData>
      <sheetData sheetId="5152">
        <row r="7">
          <cell r="AI7">
            <v>10000</v>
          </cell>
        </row>
      </sheetData>
      <sheetData sheetId="5153">
        <row r="7">
          <cell r="AI7">
            <v>10000</v>
          </cell>
        </row>
      </sheetData>
      <sheetData sheetId="5154">
        <row r="7">
          <cell r="AI7">
            <v>10000</v>
          </cell>
        </row>
      </sheetData>
      <sheetData sheetId="5155">
        <row r="7">
          <cell r="AI7">
            <v>10000</v>
          </cell>
        </row>
      </sheetData>
      <sheetData sheetId="5156">
        <row r="7">
          <cell r="AI7">
            <v>10000</v>
          </cell>
        </row>
      </sheetData>
      <sheetData sheetId="5157">
        <row r="7">
          <cell r="AI7">
            <v>10000</v>
          </cell>
        </row>
      </sheetData>
      <sheetData sheetId="5158">
        <row r="7">
          <cell r="AI7">
            <v>10000</v>
          </cell>
        </row>
      </sheetData>
      <sheetData sheetId="5159">
        <row r="7">
          <cell r="AI7">
            <v>10000</v>
          </cell>
        </row>
      </sheetData>
      <sheetData sheetId="5160">
        <row r="7">
          <cell r="AI7">
            <v>10000</v>
          </cell>
        </row>
      </sheetData>
      <sheetData sheetId="5161">
        <row r="7">
          <cell r="AI7">
            <v>10000</v>
          </cell>
        </row>
      </sheetData>
      <sheetData sheetId="5162">
        <row r="7">
          <cell r="AI7">
            <v>10000</v>
          </cell>
        </row>
      </sheetData>
      <sheetData sheetId="5163">
        <row r="7">
          <cell r="AI7">
            <v>10000</v>
          </cell>
        </row>
      </sheetData>
      <sheetData sheetId="5164">
        <row r="7">
          <cell r="AI7">
            <v>10000</v>
          </cell>
        </row>
      </sheetData>
      <sheetData sheetId="5165">
        <row r="7">
          <cell r="AI7">
            <v>10000</v>
          </cell>
        </row>
      </sheetData>
      <sheetData sheetId="5166">
        <row r="7">
          <cell r="AI7">
            <v>10000</v>
          </cell>
        </row>
      </sheetData>
      <sheetData sheetId="5167">
        <row r="7">
          <cell r="AI7">
            <v>10000</v>
          </cell>
        </row>
      </sheetData>
      <sheetData sheetId="5168">
        <row r="7">
          <cell r="AI7">
            <v>10000</v>
          </cell>
        </row>
      </sheetData>
      <sheetData sheetId="5169">
        <row r="7">
          <cell r="AI7">
            <v>10000</v>
          </cell>
        </row>
      </sheetData>
      <sheetData sheetId="5170">
        <row r="7">
          <cell r="AI7">
            <v>10000</v>
          </cell>
        </row>
      </sheetData>
      <sheetData sheetId="5171">
        <row r="7">
          <cell r="AI7">
            <v>10000</v>
          </cell>
        </row>
      </sheetData>
      <sheetData sheetId="5172">
        <row r="7">
          <cell r="AI7">
            <v>10000</v>
          </cell>
        </row>
      </sheetData>
      <sheetData sheetId="5173">
        <row r="7">
          <cell r="AI7">
            <v>10000</v>
          </cell>
        </row>
      </sheetData>
      <sheetData sheetId="5174">
        <row r="7">
          <cell r="AI7">
            <v>10000</v>
          </cell>
        </row>
      </sheetData>
      <sheetData sheetId="5175">
        <row r="7">
          <cell r="AI7">
            <v>10000</v>
          </cell>
        </row>
      </sheetData>
      <sheetData sheetId="5176">
        <row r="7">
          <cell r="AI7">
            <v>10000</v>
          </cell>
        </row>
      </sheetData>
      <sheetData sheetId="5177">
        <row r="7">
          <cell r="AI7">
            <v>10000</v>
          </cell>
        </row>
      </sheetData>
      <sheetData sheetId="5178">
        <row r="7">
          <cell r="AI7">
            <v>10000</v>
          </cell>
        </row>
      </sheetData>
      <sheetData sheetId="5179">
        <row r="7">
          <cell r="AI7">
            <v>10000</v>
          </cell>
        </row>
      </sheetData>
      <sheetData sheetId="5180">
        <row r="7">
          <cell r="AI7">
            <v>10000</v>
          </cell>
        </row>
      </sheetData>
      <sheetData sheetId="5181">
        <row r="7">
          <cell r="AI7">
            <v>10000</v>
          </cell>
        </row>
      </sheetData>
      <sheetData sheetId="5182">
        <row r="7">
          <cell r="AI7">
            <v>10000</v>
          </cell>
        </row>
      </sheetData>
      <sheetData sheetId="5183">
        <row r="7">
          <cell r="AI7">
            <v>10000</v>
          </cell>
        </row>
      </sheetData>
      <sheetData sheetId="5184">
        <row r="7">
          <cell r="AI7">
            <v>10000</v>
          </cell>
        </row>
      </sheetData>
      <sheetData sheetId="5185">
        <row r="7">
          <cell r="AI7">
            <v>10000</v>
          </cell>
        </row>
      </sheetData>
      <sheetData sheetId="5186">
        <row r="7">
          <cell r="AI7">
            <v>10000</v>
          </cell>
        </row>
      </sheetData>
      <sheetData sheetId="5187">
        <row r="7">
          <cell r="AI7">
            <v>10000</v>
          </cell>
        </row>
      </sheetData>
      <sheetData sheetId="5188">
        <row r="7">
          <cell r="AI7">
            <v>10000</v>
          </cell>
        </row>
      </sheetData>
      <sheetData sheetId="5189">
        <row r="7">
          <cell r="AI7">
            <v>10000</v>
          </cell>
        </row>
      </sheetData>
      <sheetData sheetId="5190">
        <row r="7">
          <cell r="AI7">
            <v>10000</v>
          </cell>
        </row>
      </sheetData>
      <sheetData sheetId="5191">
        <row r="7">
          <cell r="AI7">
            <v>10000</v>
          </cell>
        </row>
      </sheetData>
      <sheetData sheetId="5192">
        <row r="7">
          <cell r="AI7">
            <v>10000</v>
          </cell>
        </row>
      </sheetData>
      <sheetData sheetId="5193">
        <row r="7">
          <cell r="AI7">
            <v>10000</v>
          </cell>
        </row>
      </sheetData>
      <sheetData sheetId="5194">
        <row r="7">
          <cell r="AI7">
            <v>10000</v>
          </cell>
        </row>
      </sheetData>
      <sheetData sheetId="5195">
        <row r="7">
          <cell r="AI7">
            <v>10000</v>
          </cell>
        </row>
      </sheetData>
      <sheetData sheetId="5196">
        <row r="7">
          <cell r="AI7">
            <v>10000</v>
          </cell>
        </row>
      </sheetData>
      <sheetData sheetId="5197">
        <row r="7">
          <cell r="AI7">
            <v>10000</v>
          </cell>
        </row>
      </sheetData>
      <sheetData sheetId="5198">
        <row r="7">
          <cell r="AI7">
            <v>10000</v>
          </cell>
        </row>
      </sheetData>
      <sheetData sheetId="5199">
        <row r="7">
          <cell r="AI7">
            <v>10000</v>
          </cell>
        </row>
      </sheetData>
      <sheetData sheetId="5200">
        <row r="7">
          <cell r="AI7">
            <v>10000</v>
          </cell>
        </row>
      </sheetData>
      <sheetData sheetId="5201">
        <row r="7">
          <cell r="AI7">
            <v>10000</v>
          </cell>
        </row>
      </sheetData>
      <sheetData sheetId="5202">
        <row r="7">
          <cell r="AI7">
            <v>10000</v>
          </cell>
        </row>
      </sheetData>
      <sheetData sheetId="5203">
        <row r="7">
          <cell r="AI7">
            <v>10000</v>
          </cell>
        </row>
      </sheetData>
      <sheetData sheetId="5204">
        <row r="7">
          <cell r="AI7">
            <v>10000</v>
          </cell>
        </row>
      </sheetData>
      <sheetData sheetId="5205">
        <row r="7">
          <cell r="AI7">
            <v>10000</v>
          </cell>
        </row>
      </sheetData>
      <sheetData sheetId="5206">
        <row r="7">
          <cell r="AI7">
            <v>10000</v>
          </cell>
        </row>
      </sheetData>
      <sheetData sheetId="5207">
        <row r="7">
          <cell r="AI7">
            <v>10000</v>
          </cell>
        </row>
      </sheetData>
      <sheetData sheetId="5208">
        <row r="7">
          <cell r="AI7">
            <v>10000</v>
          </cell>
        </row>
      </sheetData>
      <sheetData sheetId="5209">
        <row r="7">
          <cell r="AI7">
            <v>10000</v>
          </cell>
        </row>
      </sheetData>
      <sheetData sheetId="5210">
        <row r="7">
          <cell r="AI7">
            <v>10000</v>
          </cell>
        </row>
      </sheetData>
      <sheetData sheetId="5211">
        <row r="7">
          <cell r="AI7">
            <v>10000</v>
          </cell>
        </row>
      </sheetData>
      <sheetData sheetId="5212">
        <row r="7">
          <cell r="AI7">
            <v>10000</v>
          </cell>
        </row>
      </sheetData>
      <sheetData sheetId="5213">
        <row r="7">
          <cell r="AI7">
            <v>10000</v>
          </cell>
        </row>
      </sheetData>
      <sheetData sheetId="5214">
        <row r="7">
          <cell r="AI7">
            <v>10000</v>
          </cell>
        </row>
      </sheetData>
      <sheetData sheetId="5215">
        <row r="7">
          <cell r="AI7">
            <v>10000</v>
          </cell>
        </row>
      </sheetData>
      <sheetData sheetId="5216">
        <row r="7">
          <cell r="AI7">
            <v>10000</v>
          </cell>
        </row>
      </sheetData>
      <sheetData sheetId="5217">
        <row r="7">
          <cell r="AI7">
            <v>10000</v>
          </cell>
        </row>
      </sheetData>
      <sheetData sheetId="5218">
        <row r="7">
          <cell r="AI7">
            <v>10000</v>
          </cell>
        </row>
      </sheetData>
      <sheetData sheetId="5219">
        <row r="7">
          <cell r="AI7">
            <v>10000</v>
          </cell>
        </row>
      </sheetData>
      <sheetData sheetId="5220">
        <row r="7">
          <cell r="AI7">
            <v>10000</v>
          </cell>
        </row>
      </sheetData>
      <sheetData sheetId="5221">
        <row r="7">
          <cell r="AI7">
            <v>10000</v>
          </cell>
        </row>
      </sheetData>
      <sheetData sheetId="5222">
        <row r="7">
          <cell r="AI7">
            <v>10000</v>
          </cell>
        </row>
      </sheetData>
      <sheetData sheetId="5223">
        <row r="7">
          <cell r="AI7">
            <v>10000</v>
          </cell>
        </row>
      </sheetData>
      <sheetData sheetId="5224">
        <row r="7">
          <cell r="AI7">
            <v>10000</v>
          </cell>
        </row>
      </sheetData>
      <sheetData sheetId="5225">
        <row r="7">
          <cell r="AI7">
            <v>10000</v>
          </cell>
        </row>
      </sheetData>
      <sheetData sheetId="5226">
        <row r="7">
          <cell r="AI7">
            <v>10000</v>
          </cell>
        </row>
      </sheetData>
      <sheetData sheetId="5227">
        <row r="7">
          <cell r="AI7">
            <v>10000</v>
          </cell>
        </row>
      </sheetData>
      <sheetData sheetId="5228">
        <row r="7">
          <cell r="AI7">
            <v>10000</v>
          </cell>
        </row>
      </sheetData>
      <sheetData sheetId="5229">
        <row r="7">
          <cell r="AI7">
            <v>10000</v>
          </cell>
        </row>
      </sheetData>
      <sheetData sheetId="5230">
        <row r="7">
          <cell r="AI7">
            <v>10000</v>
          </cell>
        </row>
      </sheetData>
      <sheetData sheetId="5231">
        <row r="7">
          <cell r="AI7">
            <v>10000</v>
          </cell>
        </row>
      </sheetData>
      <sheetData sheetId="5232">
        <row r="7">
          <cell r="AI7">
            <v>10000</v>
          </cell>
        </row>
      </sheetData>
      <sheetData sheetId="5233">
        <row r="7">
          <cell r="AI7">
            <v>10000</v>
          </cell>
        </row>
      </sheetData>
      <sheetData sheetId="5234">
        <row r="7">
          <cell r="AI7">
            <v>10000</v>
          </cell>
        </row>
      </sheetData>
      <sheetData sheetId="5235">
        <row r="7">
          <cell r="AI7">
            <v>10000</v>
          </cell>
        </row>
      </sheetData>
      <sheetData sheetId="5236">
        <row r="7">
          <cell r="AI7">
            <v>10000</v>
          </cell>
        </row>
      </sheetData>
      <sheetData sheetId="5237">
        <row r="7">
          <cell r="AI7">
            <v>10000</v>
          </cell>
        </row>
      </sheetData>
      <sheetData sheetId="5238">
        <row r="7">
          <cell r="AI7">
            <v>10000</v>
          </cell>
        </row>
      </sheetData>
      <sheetData sheetId="5239">
        <row r="7">
          <cell r="AI7">
            <v>10000</v>
          </cell>
        </row>
      </sheetData>
      <sheetData sheetId="5240">
        <row r="7">
          <cell r="AI7">
            <v>10000</v>
          </cell>
        </row>
      </sheetData>
      <sheetData sheetId="5241">
        <row r="7">
          <cell r="AI7">
            <v>10000</v>
          </cell>
        </row>
      </sheetData>
      <sheetData sheetId="5242">
        <row r="7">
          <cell r="AI7">
            <v>10000</v>
          </cell>
        </row>
      </sheetData>
      <sheetData sheetId="5243">
        <row r="7">
          <cell r="AI7">
            <v>10000</v>
          </cell>
        </row>
      </sheetData>
      <sheetData sheetId="5244">
        <row r="7">
          <cell r="AI7">
            <v>10000</v>
          </cell>
        </row>
      </sheetData>
      <sheetData sheetId="5245">
        <row r="7">
          <cell r="AI7">
            <v>10000</v>
          </cell>
        </row>
      </sheetData>
      <sheetData sheetId="5246">
        <row r="7">
          <cell r="AI7">
            <v>10000</v>
          </cell>
        </row>
      </sheetData>
      <sheetData sheetId="5247">
        <row r="7">
          <cell r="AI7">
            <v>10000</v>
          </cell>
        </row>
      </sheetData>
      <sheetData sheetId="5248">
        <row r="7">
          <cell r="AI7">
            <v>10000</v>
          </cell>
        </row>
      </sheetData>
      <sheetData sheetId="5249">
        <row r="7">
          <cell r="AI7">
            <v>10000</v>
          </cell>
        </row>
      </sheetData>
      <sheetData sheetId="5250">
        <row r="7">
          <cell r="AI7">
            <v>10000</v>
          </cell>
        </row>
      </sheetData>
      <sheetData sheetId="5251">
        <row r="7">
          <cell r="AI7">
            <v>10000</v>
          </cell>
        </row>
      </sheetData>
      <sheetData sheetId="5252">
        <row r="7">
          <cell r="AI7">
            <v>10000</v>
          </cell>
        </row>
      </sheetData>
      <sheetData sheetId="5253">
        <row r="7">
          <cell r="AI7">
            <v>10000</v>
          </cell>
        </row>
      </sheetData>
      <sheetData sheetId="5254">
        <row r="7">
          <cell r="AI7">
            <v>10000</v>
          </cell>
        </row>
      </sheetData>
      <sheetData sheetId="5255">
        <row r="7">
          <cell r="AI7">
            <v>10000</v>
          </cell>
        </row>
      </sheetData>
      <sheetData sheetId="5256">
        <row r="7">
          <cell r="AI7">
            <v>10000</v>
          </cell>
        </row>
      </sheetData>
      <sheetData sheetId="5257">
        <row r="7">
          <cell r="AI7">
            <v>10000</v>
          </cell>
        </row>
      </sheetData>
      <sheetData sheetId="5258">
        <row r="7">
          <cell r="AI7">
            <v>10000</v>
          </cell>
        </row>
      </sheetData>
      <sheetData sheetId="5259">
        <row r="7">
          <cell r="AI7">
            <v>10000</v>
          </cell>
        </row>
      </sheetData>
      <sheetData sheetId="5260">
        <row r="7">
          <cell r="AI7">
            <v>10000</v>
          </cell>
        </row>
      </sheetData>
      <sheetData sheetId="5261">
        <row r="7">
          <cell r="AI7">
            <v>10000</v>
          </cell>
        </row>
      </sheetData>
      <sheetData sheetId="5262">
        <row r="7">
          <cell r="AI7">
            <v>10000</v>
          </cell>
        </row>
      </sheetData>
      <sheetData sheetId="5263">
        <row r="7">
          <cell r="AI7">
            <v>10000</v>
          </cell>
        </row>
      </sheetData>
      <sheetData sheetId="5264">
        <row r="7">
          <cell r="AI7">
            <v>10000</v>
          </cell>
        </row>
      </sheetData>
      <sheetData sheetId="5265">
        <row r="7">
          <cell r="AI7">
            <v>10000</v>
          </cell>
        </row>
      </sheetData>
      <sheetData sheetId="5266">
        <row r="7">
          <cell r="AI7">
            <v>10000</v>
          </cell>
        </row>
      </sheetData>
      <sheetData sheetId="5267">
        <row r="7">
          <cell r="AI7">
            <v>10000</v>
          </cell>
        </row>
      </sheetData>
      <sheetData sheetId="5268">
        <row r="7">
          <cell r="AI7">
            <v>10000</v>
          </cell>
        </row>
      </sheetData>
      <sheetData sheetId="5269">
        <row r="7">
          <cell r="AI7">
            <v>10000</v>
          </cell>
        </row>
      </sheetData>
      <sheetData sheetId="5270">
        <row r="7">
          <cell r="AI7">
            <v>10000</v>
          </cell>
        </row>
      </sheetData>
      <sheetData sheetId="5271">
        <row r="7">
          <cell r="AI7">
            <v>10000</v>
          </cell>
        </row>
      </sheetData>
      <sheetData sheetId="5272">
        <row r="7">
          <cell r="AI7">
            <v>10000</v>
          </cell>
        </row>
      </sheetData>
      <sheetData sheetId="5273">
        <row r="7">
          <cell r="AI7">
            <v>10000</v>
          </cell>
        </row>
      </sheetData>
      <sheetData sheetId="5274">
        <row r="7">
          <cell r="AI7">
            <v>10000</v>
          </cell>
        </row>
      </sheetData>
      <sheetData sheetId="5275">
        <row r="7">
          <cell r="AI7">
            <v>10000</v>
          </cell>
        </row>
      </sheetData>
      <sheetData sheetId="5276">
        <row r="7">
          <cell r="AI7">
            <v>10000</v>
          </cell>
        </row>
      </sheetData>
      <sheetData sheetId="5277">
        <row r="7">
          <cell r="AI7">
            <v>10000</v>
          </cell>
        </row>
      </sheetData>
      <sheetData sheetId="5278">
        <row r="7">
          <cell r="AI7">
            <v>10000</v>
          </cell>
        </row>
      </sheetData>
      <sheetData sheetId="5279">
        <row r="7">
          <cell r="AI7">
            <v>10000</v>
          </cell>
        </row>
      </sheetData>
      <sheetData sheetId="5280">
        <row r="7">
          <cell r="AI7">
            <v>10000</v>
          </cell>
        </row>
      </sheetData>
      <sheetData sheetId="5281">
        <row r="7">
          <cell r="AI7">
            <v>10000</v>
          </cell>
        </row>
      </sheetData>
      <sheetData sheetId="5282">
        <row r="7">
          <cell r="AI7">
            <v>10000</v>
          </cell>
        </row>
      </sheetData>
      <sheetData sheetId="5283">
        <row r="7">
          <cell r="AI7">
            <v>10000</v>
          </cell>
        </row>
      </sheetData>
      <sheetData sheetId="5284">
        <row r="7">
          <cell r="AI7">
            <v>10000</v>
          </cell>
        </row>
      </sheetData>
      <sheetData sheetId="5285">
        <row r="7">
          <cell r="AI7">
            <v>10000</v>
          </cell>
        </row>
      </sheetData>
      <sheetData sheetId="5286">
        <row r="7">
          <cell r="AI7">
            <v>10000</v>
          </cell>
        </row>
      </sheetData>
      <sheetData sheetId="5287">
        <row r="7">
          <cell r="AI7">
            <v>10000</v>
          </cell>
        </row>
      </sheetData>
      <sheetData sheetId="5288">
        <row r="7">
          <cell r="AI7">
            <v>10000</v>
          </cell>
        </row>
      </sheetData>
      <sheetData sheetId="5289">
        <row r="7">
          <cell r="AI7">
            <v>10000</v>
          </cell>
        </row>
      </sheetData>
      <sheetData sheetId="5290">
        <row r="7">
          <cell r="AI7">
            <v>10000</v>
          </cell>
        </row>
      </sheetData>
      <sheetData sheetId="5291">
        <row r="7">
          <cell r="AI7">
            <v>10000</v>
          </cell>
        </row>
      </sheetData>
      <sheetData sheetId="5292">
        <row r="7">
          <cell r="AI7">
            <v>10000</v>
          </cell>
        </row>
      </sheetData>
      <sheetData sheetId="5293">
        <row r="7">
          <cell r="AI7">
            <v>10000</v>
          </cell>
        </row>
      </sheetData>
      <sheetData sheetId="5294">
        <row r="7">
          <cell r="AI7">
            <v>10000</v>
          </cell>
        </row>
      </sheetData>
      <sheetData sheetId="5295">
        <row r="7">
          <cell r="AI7">
            <v>10000</v>
          </cell>
        </row>
      </sheetData>
      <sheetData sheetId="5296">
        <row r="7">
          <cell r="AI7">
            <v>10000</v>
          </cell>
        </row>
      </sheetData>
      <sheetData sheetId="5297">
        <row r="7">
          <cell r="AI7">
            <v>10000</v>
          </cell>
        </row>
      </sheetData>
      <sheetData sheetId="5298">
        <row r="7">
          <cell r="AI7">
            <v>10000</v>
          </cell>
        </row>
      </sheetData>
      <sheetData sheetId="5299">
        <row r="7">
          <cell r="AI7">
            <v>10000</v>
          </cell>
        </row>
      </sheetData>
      <sheetData sheetId="5300">
        <row r="7">
          <cell r="AI7">
            <v>10000</v>
          </cell>
        </row>
      </sheetData>
      <sheetData sheetId="5301">
        <row r="7">
          <cell r="AI7">
            <v>10000</v>
          </cell>
        </row>
      </sheetData>
      <sheetData sheetId="5302">
        <row r="7">
          <cell r="AI7">
            <v>10000</v>
          </cell>
        </row>
      </sheetData>
      <sheetData sheetId="5303">
        <row r="7">
          <cell r="AI7">
            <v>10000</v>
          </cell>
        </row>
      </sheetData>
      <sheetData sheetId="5304">
        <row r="7">
          <cell r="AI7">
            <v>10000</v>
          </cell>
        </row>
      </sheetData>
      <sheetData sheetId="5305">
        <row r="7">
          <cell r="AI7">
            <v>10000</v>
          </cell>
        </row>
      </sheetData>
      <sheetData sheetId="5306">
        <row r="7">
          <cell r="AI7">
            <v>10000</v>
          </cell>
        </row>
      </sheetData>
      <sheetData sheetId="5307">
        <row r="7">
          <cell r="AI7">
            <v>10000</v>
          </cell>
        </row>
      </sheetData>
      <sheetData sheetId="5308">
        <row r="7">
          <cell r="AI7">
            <v>10000</v>
          </cell>
        </row>
      </sheetData>
      <sheetData sheetId="5309">
        <row r="7">
          <cell r="AI7">
            <v>10000</v>
          </cell>
        </row>
      </sheetData>
      <sheetData sheetId="5310">
        <row r="7">
          <cell r="AI7">
            <v>10000</v>
          </cell>
        </row>
      </sheetData>
      <sheetData sheetId="5311">
        <row r="7">
          <cell r="AI7">
            <v>10000</v>
          </cell>
        </row>
      </sheetData>
      <sheetData sheetId="5312">
        <row r="7">
          <cell r="AI7">
            <v>10000</v>
          </cell>
        </row>
      </sheetData>
      <sheetData sheetId="5313">
        <row r="7">
          <cell r="AI7">
            <v>10000</v>
          </cell>
        </row>
      </sheetData>
      <sheetData sheetId="5314">
        <row r="7">
          <cell r="AI7">
            <v>10000</v>
          </cell>
        </row>
      </sheetData>
      <sheetData sheetId="5315">
        <row r="7">
          <cell r="AI7">
            <v>10000</v>
          </cell>
        </row>
      </sheetData>
      <sheetData sheetId="5316">
        <row r="7">
          <cell r="AI7">
            <v>10000</v>
          </cell>
        </row>
      </sheetData>
      <sheetData sheetId="5317">
        <row r="7">
          <cell r="AI7">
            <v>10000</v>
          </cell>
        </row>
      </sheetData>
      <sheetData sheetId="5318">
        <row r="7">
          <cell r="AI7">
            <v>10000</v>
          </cell>
        </row>
      </sheetData>
      <sheetData sheetId="5319">
        <row r="7">
          <cell r="AI7">
            <v>10000</v>
          </cell>
        </row>
      </sheetData>
      <sheetData sheetId="5320">
        <row r="7">
          <cell r="AI7">
            <v>10000</v>
          </cell>
        </row>
      </sheetData>
      <sheetData sheetId="5321">
        <row r="7">
          <cell r="AI7">
            <v>10000</v>
          </cell>
        </row>
      </sheetData>
      <sheetData sheetId="5322">
        <row r="7">
          <cell r="AI7">
            <v>10000</v>
          </cell>
        </row>
      </sheetData>
      <sheetData sheetId="5323">
        <row r="7">
          <cell r="AI7">
            <v>10000</v>
          </cell>
        </row>
      </sheetData>
      <sheetData sheetId="5324">
        <row r="7">
          <cell r="AI7">
            <v>10000</v>
          </cell>
        </row>
      </sheetData>
      <sheetData sheetId="5325">
        <row r="7">
          <cell r="AI7">
            <v>10000</v>
          </cell>
        </row>
      </sheetData>
      <sheetData sheetId="5326">
        <row r="7">
          <cell r="AI7">
            <v>10000</v>
          </cell>
        </row>
      </sheetData>
      <sheetData sheetId="5327">
        <row r="7">
          <cell r="AI7">
            <v>10000</v>
          </cell>
        </row>
      </sheetData>
      <sheetData sheetId="5328">
        <row r="7">
          <cell r="AI7">
            <v>10000</v>
          </cell>
        </row>
      </sheetData>
      <sheetData sheetId="5329">
        <row r="7">
          <cell r="AI7">
            <v>10000</v>
          </cell>
        </row>
      </sheetData>
      <sheetData sheetId="5330">
        <row r="7">
          <cell r="AI7">
            <v>10000</v>
          </cell>
        </row>
      </sheetData>
      <sheetData sheetId="5331">
        <row r="7">
          <cell r="AI7">
            <v>10000</v>
          </cell>
        </row>
      </sheetData>
      <sheetData sheetId="5332">
        <row r="7">
          <cell r="AI7">
            <v>10000</v>
          </cell>
        </row>
      </sheetData>
      <sheetData sheetId="5333">
        <row r="7">
          <cell r="AI7">
            <v>10000</v>
          </cell>
        </row>
      </sheetData>
      <sheetData sheetId="5334">
        <row r="7">
          <cell r="AI7">
            <v>10000</v>
          </cell>
        </row>
      </sheetData>
      <sheetData sheetId="5335">
        <row r="7">
          <cell r="AI7">
            <v>10000</v>
          </cell>
        </row>
      </sheetData>
      <sheetData sheetId="5336">
        <row r="7">
          <cell r="AI7">
            <v>10000</v>
          </cell>
        </row>
      </sheetData>
      <sheetData sheetId="5337">
        <row r="7">
          <cell r="AI7">
            <v>10000</v>
          </cell>
        </row>
      </sheetData>
      <sheetData sheetId="5338">
        <row r="7">
          <cell r="AI7">
            <v>10000</v>
          </cell>
        </row>
      </sheetData>
      <sheetData sheetId="5339">
        <row r="7">
          <cell r="AI7">
            <v>10000</v>
          </cell>
        </row>
      </sheetData>
      <sheetData sheetId="5340">
        <row r="7">
          <cell r="AI7">
            <v>10000</v>
          </cell>
        </row>
      </sheetData>
      <sheetData sheetId="5341">
        <row r="7">
          <cell r="AI7">
            <v>10000</v>
          </cell>
        </row>
      </sheetData>
      <sheetData sheetId="5342">
        <row r="7">
          <cell r="AI7">
            <v>10000</v>
          </cell>
        </row>
      </sheetData>
      <sheetData sheetId="5343">
        <row r="7">
          <cell r="AI7">
            <v>10000</v>
          </cell>
        </row>
      </sheetData>
      <sheetData sheetId="5344">
        <row r="7">
          <cell r="AI7">
            <v>10000</v>
          </cell>
        </row>
      </sheetData>
      <sheetData sheetId="5345">
        <row r="7">
          <cell r="AI7">
            <v>10000</v>
          </cell>
        </row>
      </sheetData>
      <sheetData sheetId="5346">
        <row r="7">
          <cell r="AI7">
            <v>10000</v>
          </cell>
        </row>
      </sheetData>
      <sheetData sheetId="5347">
        <row r="7">
          <cell r="AI7">
            <v>10000</v>
          </cell>
        </row>
      </sheetData>
      <sheetData sheetId="5348">
        <row r="7">
          <cell r="AI7">
            <v>10000</v>
          </cell>
        </row>
      </sheetData>
      <sheetData sheetId="5349">
        <row r="7">
          <cell r="AI7">
            <v>10000</v>
          </cell>
        </row>
      </sheetData>
      <sheetData sheetId="5350">
        <row r="7">
          <cell r="AI7">
            <v>10000</v>
          </cell>
        </row>
      </sheetData>
      <sheetData sheetId="5351">
        <row r="7">
          <cell r="AI7">
            <v>10000</v>
          </cell>
        </row>
      </sheetData>
      <sheetData sheetId="5352">
        <row r="7">
          <cell r="AI7">
            <v>10000</v>
          </cell>
        </row>
      </sheetData>
      <sheetData sheetId="5353">
        <row r="7">
          <cell r="AI7">
            <v>10000</v>
          </cell>
        </row>
      </sheetData>
      <sheetData sheetId="5354">
        <row r="7">
          <cell r="AI7">
            <v>10000</v>
          </cell>
        </row>
      </sheetData>
      <sheetData sheetId="5355">
        <row r="7">
          <cell r="AI7">
            <v>10000</v>
          </cell>
        </row>
      </sheetData>
      <sheetData sheetId="5356">
        <row r="7">
          <cell r="AI7">
            <v>10000</v>
          </cell>
        </row>
      </sheetData>
      <sheetData sheetId="5357">
        <row r="7">
          <cell r="AI7">
            <v>10000</v>
          </cell>
        </row>
      </sheetData>
      <sheetData sheetId="5358">
        <row r="7">
          <cell r="AI7">
            <v>10000</v>
          </cell>
        </row>
      </sheetData>
      <sheetData sheetId="5359">
        <row r="7">
          <cell r="AI7">
            <v>10000</v>
          </cell>
        </row>
      </sheetData>
      <sheetData sheetId="5360">
        <row r="7">
          <cell r="AI7">
            <v>10000</v>
          </cell>
        </row>
      </sheetData>
      <sheetData sheetId="5361">
        <row r="7">
          <cell r="AI7">
            <v>10000</v>
          </cell>
        </row>
      </sheetData>
      <sheetData sheetId="5362">
        <row r="7">
          <cell r="AI7">
            <v>10000</v>
          </cell>
        </row>
      </sheetData>
      <sheetData sheetId="5363">
        <row r="7">
          <cell r="AI7">
            <v>10000</v>
          </cell>
        </row>
      </sheetData>
      <sheetData sheetId="5364">
        <row r="7">
          <cell r="AI7">
            <v>10000</v>
          </cell>
        </row>
      </sheetData>
      <sheetData sheetId="5365">
        <row r="7">
          <cell r="AI7">
            <v>10000</v>
          </cell>
        </row>
      </sheetData>
      <sheetData sheetId="5366">
        <row r="7">
          <cell r="AI7">
            <v>10000</v>
          </cell>
        </row>
      </sheetData>
      <sheetData sheetId="5367">
        <row r="7">
          <cell r="AI7">
            <v>10000</v>
          </cell>
        </row>
      </sheetData>
      <sheetData sheetId="5368">
        <row r="7">
          <cell r="AI7">
            <v>10000</v>
          </cell>
        </row>
      </sheetData>
      <sheetData sheetId="5369">
        <row r="7">
          <cell r="AI7">
            <v>10000</v>
          </cell>
        </row>
      </sheetData>
      <sheetData sheetId="5370">
        <row r="7">
          <cell r="AI7">
            <v>10000</v>
          </cell>
        </row>
      </sheetData>
      <sheetData sheetId="5371">
        <row r="7">
          <cell r="AI7">
            <v>10000</v>
          </cell>
        </row>
      </sheetData>
      <sheetData sheetId="5372">
        <row r="7">
          <cell r="AI7">
            <v>10000</v>
          </cell>
        </row>
      </sheetData>
      <sheetData sheetId="5373">
        <row r="7">
          <cell r="AI7">
            <v>10000</v>
          </cell>
        </row>
      </sheetData>
      <sheetData sheetId="5374">
        <row r="7">
          <cell r="AI7">
            <v>10000</v>
          </cell>
        </row>
      </sheetData>
      <sheetData sheetId="5375">
        <row r="7">
          <cell r="AI7">
            <v>10000</v>
          </cell>
        </row>
      </sheetData>
      <sheetData sheetId="5376">
        <row r="7">
          <cell r="AI7">
            <v>10000</v>
          </cell>
        </row>
      </sheetData>
      <sheetData sheetId="5377">
        <row r="7">
          <cell r="AI7">
            <v>10000</v>
          </cell>
        </row>
      </sheetData>
      <sheetData sheetId="5378">
        <row r="7">
          <cell r="AI7">
            <v>10000</v>
          </cell>
        </row>
      </sheetData>
      <sheetData sheetId="5379">
        <row r="7">
          <cell r="AI7">
            <v>10000</v>
          </cell>
        </row>
      </sheetData>
      <sheetData sheetId="5380">
        <row r="7">
          <cell r="AI7">
            <v>10000</v>
          </cell>
        </row>
      </sheetData>
      <sheetData sheetId="5381">
        <row r="7">
          <cell r="AI7">
            <v>10000</v>
          </cell>
        </row>
      </sheetData>
      <sheetData sheetId="5382">
        <row r="7">
          <cell r="AI7">
            <v>10000</v>
          </cell>
        </row>
      </sheetData>
      <sheetData sheetId="5383">
        <row r="7">
          <cell r="AI7">
            <v>10000</v>
          </cell>
        </row>
      </sheetData>
      <sheetData sheetId="5384">
        <row r="7">
          <cell r="AI7">
            <v>10000</v>
          </cell>
        </row>
      </sheetData>
      <sheetData sheetId="5385">
        <row r="7">
          <cell r="AI7">
            <v>10000</v>
          </cell>
        </row>
      </sheetData>
      <sheetData sheetId="5386">
        <row r="7">
          <cell r="AI7">
            <v>10000</v>
          </cell>
        </row>
      </sheetData>
      <sheetData sheetId="5387">
        <row r="7">
          <cell r="AI7">
            <v>10000</v>
          </cell>
        </row>
      </sheetData>
      <sheetData sheetId="5388">
        <row r="7">
          <cell r="AI7">
            <v>10000</v>
          </cell>
        </row>
      </sheetData>
      <sheetData sheetId="5389">
        <row r="7">
          <cell r="AI7">
            <v>10000</v>
          </cell>
        </row>
      </sheetData>
      <sheetData sheetId="5390">
        <row r="7">
          <cell r="AI7">
            <v>10000</v>
          </cell>
        </row>
      </sheetData>
      <sheetData sheetId="5391">
        <row r="7">
          <cell r="AI7">
            <v>10000</v>
          </cell>
        </row>
      </sheetData>
      <sheetData sheetId="5392">
        <row r="7">
          <cell r="AI7">
            <v>10000</v>
          </cell>
        </row>
      </sheetData>
      <sheetData sheetId="5393">
        <row r="7">
          <cell r="AI7">
            <v>10000</v>
          </cell>
        </row>
      </sheetData>
      <sheetData sheetId="5394">
        <row r="7">
          <cell r="AI7">
            <v>10000</v>
          </cell>
        </row>
      </sheetData>
      <sheetData sheetId="5395">
        <row r="7">
          <cell r="AI7">
            <v>10000</v>
          </cell>
        </row>
      </sheetData>
      <sheetData sheetId="5396">
        <row r="7">
          <cell r="AI7">
            <v>10000</v>
          </cell>
        </row>
      </sheetData>
      <sheetData sheetId="5397">
        <row r="7">
          <cell r="AI7">
            <v>10000</v>
          </cell>
        </row>
      </sheetData>
      <sheetData sheetId="5398">
        <row r="7">
          <cell r="AI7">
            <v>10000</v>
          </cell>
        </row>
      </sheetData>
      <sheetData sheetId="5399">
        <row r="7">
          <cell r="AI7">
            <v>10000</v>
          </cell>
        </row>
      </sheetData>
      <sheetData sheetId="5400">
        <row r="7">
          <cell r="AI7">
            <v>10000</v>
          </cell>
        </row>
      </sheetData>
      <sheetData sheetId="5401">
        <row r="7">
          <cell r="AI7">
            <v>10000</v>
          </cell>
        </row>
      </sheetData>
      <sheetData sheetId="5402">
        <row r="7">
          <cell r="AI7">
            <v>10000</v>
          </cell>
        </row>
      </sheetData>
      <sheetData sheetId="5403">
        <row r="7">
          <cell r="AI7">
            <v>10000</v>
          </cell>
        </row>
      </sheetData>
      <sheetData sheetId="5404">
        <row r="7">
          <cell r="AI7">
            <v>10000</v>
          </cell>
        </row>
      </sheetData>
      <sheetData sheetId="5405">
        <row r="7">
          <cell r="AI7">
            <v>10000</v>
          </cell>
        </row>
      </sheetData>
      <sheetData sheetId="5406">
        <row r="7">
          <cell r="AI7">
            <v>10000</v>
          </cell>
        </row>
      </sheetData>
      <sheetData sheetId="5407">
        <row r="7">
          <cell r="AI7">
            <v>10000</v>
          </cell>
        </row>
      </sheetData>
      <sheetData sheetId="5408">
        <row r="7">
          <cell r="AI7">
            <v>10000</v>
          </cell>
        </row>
      </sheetData>
      <sheetData sheetId="5409">
        <row r="7">
          <cell r="AI7">
            <v>10000</v>
          </cell>
        </row>
      </sheetData>
      <sheetData sheetId="5410">
        <row r="7">
          <cell r="AI7">
            <v>10000</v>
          </cell>
        </row>
      </sheetData>
      <sheetData sheetId="5411">
        <row r="7">
          <cell r="AI7">
            <v>10000</v>
          </cell>
        </row>
      </sheetData>
      <sheetData sheetId="5412">
        <row r="7">
          <cell r="AI7">
            <v>10000</v>
          </cell>
        </row>
      </sheetData>
      <sheetData sheetId="5413">
        <row r="7">
          <cell r="AI7">
            <v>10000</v>
          </cell>
        </row>
      </sheetData>
      <sheetData sheetId="5414">
        <row r="7">
          <cell r="AI7">
            <v>10000</v>
          </cell>
        </row>
      </sheetData>
      <sheetData sheetId="5415">
        <row r="7">
          <cell r="AI7">
            <v>10000</v>
          </cell>
        </row>
      </sheetData>
      <sheetData sheetId="5416">
        <row r="7">
          <cell r="AI7">
            <v>10000</v>
          </cell>
        </row>
      </sheetData>
      <sheetData sheetId="5417">
        <row r="7">
          <cell r="AI7">
            <v>10000</v>
          </cell>
        </row>
      </sheetData>
      <sheetData sheetId="5418">
        <row r="7">
          <cell r="AI7">
            <v>10000</v>
          </cell>
        </row>
      </sheetData>
      <sheetData sheetId="5419">
        <row r="7">
          <cell r="AI7">
            <v>10000</v>
          </cell>
        </row>
      </sheetData>
      <sheetData sheetId="5420">
        <row r="7">
          <cell r="AI7">
            <v>10000</v>
          </cell>
        </row>
      </sheetData>
      <sheetData sheetId="5421">
        <row r="7">
          <cell r="AI7">
            <v>10000</v>
          </cell>
        </row>
      </sheetData>
      <sheetData sheetId="5422">
        <row r="7">
          <cell r="AI7">
            <v>10000</v>
          </cell>
        </row>
      </sheetData>
      <sheetData sheetId="5423">
        <row r="7">
          <cell r="AI7">
            <v>10000</v>
          </cell>
        </row>
      </sheetData>
      <sheetData sheetId="5424">
        <row r="7">
          <cell r="AI7">
            <v>10000</v>
          </cell>
        </row>
      </sheetData>
      <sheetData sheetId="5425">
        <row r="7">
          <cell r="AI7">
            <v>10000</v>
          </cell>
        </row>
      </sheetData>
      <sheetData sheetId="5426">
        <row r="7">
          <cell r="AI7">
            <v>10000</v>
          </cell>
        </row>
      </sheetData>
      <sheetData sheetId="5427">
        <row r="7">
          <cell r="AI7">
            <v>10000</v>
          </cell>
        </row>
      </sheetData>
      <sheetData sheetId="5428">
        <row r="7">
          <cell r="AI7">
            <v>10000</v>
          </cell>
        </row>
      </sheetData>
      <sheetData sheetId="5429">
        <row r="7">
          <cell r="AI7">
            <v>10000</v>
          </cell>
        </row>
      </sheetData>
      <sheetData sheetId="5430">
        <row r="7">
          <cell r="AI7">
            <v>10000</v>
          </cell>
        </row>
      </sheetData>
      <sheetData sheetId="5431">
        <row r="7">
          <cell r="AI7">
            <v>10000</v>
          </cell>
        </row>
      </sheetData>
      <sheetData sheetId="5432">
        <row r="7">
          <cell r="AI7">
            <v>10000</v>
          </cell>
        </row>
      </sheetData>
      <sheetData sheetId="5433">
        <row r="7">
          <cell r="AI7">
            <v>10000</v>
          </cell>
        </row>
      </sheetData>
      <sheetData sheetId="5434">
        <row r="7">
          <cell r="AI7">
            <v>10000</v>
          </cell>
        </row>
      </sheetData>
      <sheetData sheetId="5435">
        <row r="7">
          <cell r="AI7">
            <v>10000</v>
          </cell>
        </row>
      </sheetData>
      <sheetData sheetId="5436">
        <row r="7">
          <cell r="AI7">
            <v>10000</v>
          </cell>
        </row>
      </sheetData>
      <sheetData sheetId="5437">
        <row r="7">
          <cell r="AI7">
            <v>10000</v>
          </cell>
        </row>
      </sheetData>
      <sheetData sheetId="5438">
        <row r="7">
          <cell r="AI7">
            <v>10000</v>
          </cell>
        </row>
      </sheetData>
      <sheetData sheetId="5439">
        <row r="7">
          <cell r="AI7">
            <v>10000</v>
          </cell>
        </row>
      </sheetData>
      <sheetData sheetId="5440">
        <row r="7">
          <cell r="AI7">
            <v>10000</v>
          </cell>
        </row>
      </sheetData>
      <sheetData sheetId="5441">
        <row r="7">
          <cell r="AI7">
            <v>10000</v>
          </cell>
        </row>
      </sheetData>
      <sheetData sheetId="5442">
        <row r="7">
          <cell r="AI7">
            <v>10000</v>
          </cell>
        </row>
      </sheetData>
      <sheetData sheetId="5443">
        <row r="7">
          <cell r="AI7">
            <v>10000</v>
          </cell>
        </row>
      </sheetData>
      <sheetData sheetId="5444">
        <row r="7">
          <cell r="AI7">
            <v>10000</v>
          </cell>
        </row>
      </sheetData>
      <sheetData sheetId="5445">
        <row r="7">
          <cell r="AI7">
            <v>10000</v>
          </cell>
        </row>
      </sheetData>
      <sheetData sheetId="5446">
        <row r="7">
          <cell r="AI7">
            <v>10000</v>
          </cell>
        </row>
      </sheetData>
      <sheetData sheetId="5447">
        <row r="7">
          <cell r="AI7">
            <v>10000</v>
          </cell>
        </row>
      </sheetData>
      <sheetData sheetId="5448">
        <row r="7">
          <cell r="AI7">
            <v>10000</v>
          </cell>
        </row>
      </sheetData>
      <sheetData sheetId="5449">
        <row r="7">
          <cell r="AI7">
            <v>10000</v>
          </cell>
        </row>
      </sheetData>
      <sheetData sheetId="5450">
        <row r="7">
          <cell r="AI7">
            <v>10000</v>
          </cell>
        </row>
      </sheetData>
      <sheetData sheetId="5451">
        <row r="7">
          <cell r="AI7">
            <v>10000</v>
          </cell>
        </row>
      </sheetData>
      <sheetData sheetId="5452">
        <row r="7">
          <cell r="AI7">
            <v>10000</v>
          </cell>
        </row>
      </sheetData>
      <sheetData sheetId="5453">
        <row r="7">
          <cell r="AI7">
            <v>10000</v>
          </cell>
        </row>
      </sheetData>
      <sheetData sheetId="5454">
        <row r="7">
          <cell r="AI7">
            <v>10000</v>
          </cell>
        </row>
      </sheetData>
      <sheetData sheetId="5455">
        <row r="7">
          <cell r="AI7">
            <v>10000</v>
          </cell>
        </row>
      </sheetData>
      <sheetData sheetId="5456">
        <row r="7">
          <cell r="AI7">
            <v>10000</v>
          </cell>
        </row>
      </sheetData>
      <sheetData sheetId="5457">
        <row r="7">
          <cell r="AI7">
            <v>10000</v>
          </cell>
        </row>
      </sheetData>
      <sheetData sheetId="5458">
        <row r="7">
          <cell r="AI7">
            <v>10000</v>
          </cell>
        </row>
      </sheetData>
      <sheetData sheetId="5459">
        <row r="7">
          <cell r="AI7">
            <v>10000</v>
          </cell>
        </row>
      </sheetData>
      <sheetData sheetId="5460">
        <row r="7">
          <cell r="AI7">
            <v>10000</v>
          </cell>
        </row>
      </sheetData>
      <sheetData sheetId="5461">
        <row r="7">
          <cell r="AI7">
            <v>10000</v>
          </cell>
        </row>
      </sheetData>
      <sheetData sheetId="5462">
        <row r="7">
          <cell r="AI7">
            <v>10000</v>
          </cell>
        </row>
      </sheetData>
      <sheetData sheetId="5463">
        <row r="7">
          <cell r="AI7">
            <v>10000</v>
          </cell>
        </row>
      </sheetData>
      <sheetData sheetId="5464">
        <row r="7">
          <cell r="AI7">
            <v>10000</v>
          </cell>
        </row>
      </sheetData>
      <sheetData sheetId="5465">
        <row r="7">
          <cell r="AI7">
            <v>10000</v>
          </cell>
        </row>
      </sheetData>
      <sheetData sheetId="5466">
        <row r="7">
          <cell r="AI7">
            <v>10000</v>
          </cell>
        </row>
      </sheetData>
      <sheetData sheetId="5467">
        <row r="7">
          <cell r="AI7">
            <v>10000</v>
          </cell>
        </row>
      </sheetData>
      <sheetData sheetId="5468">
        <row r="7">
          <cell r="AI7">
            <v>10000</v>
          </cell>
        </row>
      </sheetData>
      <sheetData sheetId="5469">
        <row r="7">
          <cell r="AI7">
            <v>10000</v>
          </cell>
        </row>
      </sheetData>
      <sheetData sheetId="5470">
        <row r="7">
          <cell r="AI7">
            <v>10000</v>
          </cell>
        </row>
      </sheetData>
      <sheetData sheetId="5471">
        <row r="7">
          <cell r="AI7">
            <v>10000</v>
          </cell>
        </row>
      </sheetData>
      <sheetData sheetId="5472">
        <row r="7">
          <cell r="AI7">
            <v>10000</v>
          </cell>
        </row>
      </sheetData>
      <sheetData sheetId="5473">
        <row r="7">
          <cell r="AI7">
            <v>10000</v>
          </cell>
        </row>
      </sheetData>
      <sheetData sheetId="5474">
        <row r="7">
          <cell r="AI7">
            <v>10000</v>
          </cell>
        </row>
      </sheetData>
      <sheetData sheetId="5475">
        <row r="7">
          <cell r="AI7">
            <v>10000</v>
          </cell>
        </row>
      </sheetData>
      <sheetData sheetId="5476">
        <row r="7">
          <cell r="AI7">
            <v>10000</v>
          </cell>
        </row>
      </sheetData>
      <sheetData sheetId="5477">
        <row r="7">
          <cell r="AI7">
            <v>10000</v>
          </cell>
        </row>
      </sheetData>
      <sheetData sheetId="5478">
        <row r="7">
          <cell r="AI7">
            <v>10000</v>
          </cell>
        </row>
      </sheetData>
      <sheetData sheetId="5479">
        <row r="7">
          <cell r="AI7">
            <v>10000</v>
          </cell>
        </row>
      </sheetData>
      <sheetData sheetId="5480">
        <row r="7">
          <cell r="AI7">
            <v>10000</v>
          </cell>
        </row>
      </sheetData>
      <sheetData sheetId="5481">
        <row r="7">
          <cell r="AI7">
            <v>10000</v>
          </cell>
        </row>
      </sheetData>
      <sheetData sheetId="5482">
        <row r="7">
          <cell r="AI7">
            <v>10000</v>
          </cell>
        </row>
      </sheetData>
      <sheetData sheetId="5483">
        <row r="7">
          <cell r="AI7">
            <v>10000</v>
          </cell>
        </row>
      </sheetData>
      <sheetData sheetId="5484">
        <row r="7">
          <cell r="AI7">
            <v>10000</v>
          </cell>
        </row>
      </sheetData>
      <sheetData sheetId="5485">
        <row r="7">
          <cell r="AI7">
            <v>10000</v>
          </cell>
        </row>
      </sheetData>
      <sheetData sheetId="5486">
        <row r="7">
          <cell r="AI7">
            <v>10000</v>
          </cell>
        </row>
      </sheetData>
      <sheetData sheetId="5487">
        <row r="7">
          <cell r="AI7">
            <v>10000</v>
          </cell>
        </row>
      </sheetData>
      <sheetData sheetId="5488">
        <row r="7">
          <cell r="AI7">
            <v>10000</v>
          </cell>
        </row>
      </sheetData>
      <sheetData sheetId="5489">
        <row r="7">
          <cell r="AI7">
            <v>10000</v>
          </cell>
        </row>
      </sheetData>
      <sheetData sheetId="5490">
        <row r="7">
          <cell r="AI7">
            <v>10000</v>
          </cell>
        </row>
      </sheetData>
      <sheetData sheetId="5491">
        <row r="7">
          <cell r="AI7">
            <v>10000</v>
          </cell>
        </row>
      </sheetData>
      <sheetData sheetId="5492">
        <row r="7">
          <cell r="AI7">
            <v>10000</v>
          </cell>
        </row>
      </sheetData>
      <sheetData sheetId="5493">
        <row r="7">
          <cell r="AI7">
            <v>10000</v>
          </cell>
        </row>
      </sheetData>
      <sheetData sheetId="5494">
        <row r="7">
          <cell r="AI7">
            <v>10000</v>
          </cell>
        </row>
      </sheetData>
      <sheetData sheetId="5495">
        <row r="7">
          <cell r="AI7">
            <v>10000</v>
          </cell>
        </row>
      </sheetData>
      <sheetData sheetId="5496">
        <row r="7">
          <cell r="AI7">
            <v>10000</v>
          </cell>
        </row>
      </sheetData>
      <sheetData sheetId="5497">
        <row r="7">
          <cell r="AI7">
            <v>10000</v>
          </cell>
        </row>
      </sheetData>
      <sheetData sheetId="5498">
        <row r="7">
          <cell r="AI7">
            <v>10000</v>
          </cell>
        </row>
      </sheetData>
      <sheetData sheetId="5499">
        <row r="7">
          <cell r="AI7">
            <v>10000</v>
          </cell>
        </row>
      </sheetData>
      <sheetData sheetId="5500">
        <row r="7">
          <cell r="AI7">
            <v>10000</v>
          </cell>
        </row>
      </sheetData>
      <sheetData sheetId="5501">
        <row r="7">
          <cell r="AI7">
            <v>10000</v>
          </cell>
        </row>
      </sheetData>
      <sheetData sheetId="5502">
        <row r="7">
          <cell r="AI7">
            <v>10000</v>
          </cell>
        </row>
      </sheetData>
      <sheetData sheetId="5503">
        <row r="7">
          <cell r="AI7">
            <v>10000</v>
          </cell>
        </row>
      </sheetData>
      <sheetData sheetId="5504">
        <row r="7">
          <cell r="AI7">
            <v>10000</v>
          </cell>
        </row>
      </sheetData>
      <sheetData sheetId="5505">
        <row r="7">
          <cell r="AI7">
            <v>10000</v>
          </cell>
        </row>
      </sheetData>
      <sheetData sheetId="5506">
        <row r="7">
          <cell r="AI7">
            <v>10000</v>
          </cell>
        </row>
      </sheetData>
      <sheetData sheetId="5507">
        <row r="7">
          <cell r="AI7">
            <v>10000</v>
          </cell>
        </row>
      </sheetData>
      <sheetData sheetId="5508">
        <row r="7">
          <cell r="AI7">
            <v>10000</v>
          </cell>
        </row>
      </sheetData>
      <sheetData sheetId="5509">
        <row r="7">
          <cell r="AI7">
            <v>10000</v>
          </cell>
        </row>
      </sheetData>
      <sheetData sheetId="5510">
        <row r="7">
          <cell r="AI7">
            <v>10000</v>
          </cell>
        </row>
      </sheetData>
      <sheetData sheetId="5511">
        <row r="7">
          <cell r="AI7">
            <v>10000</v>
          </cell>
        </row>
      </sheetData>
      <sheetData sheetId="5512">
        <row r="7">
          <cell r="AI7">
            <v>10000</v>
          </cell>
        </row>
      </sheetData>
      <sheetData sheetId="5513">
        <row r="7">
          <cell r="AI7">
            <v>10000</v>
          </cell>
        </row>
      </sheetData>
      <sheetData sheetId="5514">
        <row r="7">
          <cell r="AI7">
            <v>10000</v>
          </cell>
        </row>
      </sheetData>
      <sheetData sheetId="5515">
        <row r="7">
          <cell r="AI7">
            <v>10000</v>
          </cell>
        </row>
      </sheetData>
      <sheetData sheetId="5516">
        <row r="7">
          <cell r="AI7">
            <v>10000</v>
          </cell>
        </row>
      </sheetData>
      <sheetData sheetId="5517">
        <row r="7">
          <cell r="AI7">
            <v>10000</v>
          </cell>
        </row>
      </sheetData>
      <sheetData sheetId="5518">
        <row r="7">
          <cell r="AI7">
            <v>10000</v>
          </cell>
        </row>
      </sheetData>
      <sheetData sheetId="5519">
        <row r="7">
          <cell r="AI7">
            <v>10000</v>
          </cell>
        </row>
      </sheetData>
      <sheetData sheetId="5520">
        <row r="7">
          <cell r="AI7">
            <v>10000</v>
          </cell>
        </row>
      </sheetData>
      <sheetData sheetId="5521">
        <row r="7">
          <cell r="AI7">
            <v>10000</v>
          </cell>
        </row>
      </sheetData>
      <sheetData sheetId="5522">
        <row r="7">
          <cell r="AI7">
            <v>10000</v>
          </cell>
        </row>
      </sheetData>
      <sheetData sheetId="5523">
        <row r="7">
          <cell r="AI7">
            <v>10000</v>
          </cell>
        </row>
      </sheetData>
      <sheetData sheetId="5524">
        <row r="7">
          <cell r="AI7">
            <v>10000</v>
          </cell>
        </row>
      </sheetData>
      <sheetData sheetId="5525">
        <row r="7">
          <cell r="AI7">
            <v>10000</v>
          </cell>
        </row>
      </sheetData>
      <sheetData sheetId="5526">
        <row r="7">
          <cell r="AI7">
            <v>10000</v>
          </cell>
        </row>
      </sheetData>
      <sheetData sheetId="5527">
        <row r="7">
          <cell r="AI7">
            <v>10000</v>
          </cell>
        </row>
      </sheetData>
      <sheetData sheetId="5528">
        <row r="7">
          <cell r="AI7">
            <v>10000</v>
          </cell>
        </row>
      </sheetData>
      <sheetData sheetId="5529">
        <row r="7">
          <cell r="AI7">
            <v>10000</v>
          </cell>
        </row>
      </sheetData>
      <sheetData sheetId="5530">
        <row r="7">
          <cell r="AI7">
            <v>10000</v>
          </cell>
        </row>
      </sheetData>
      <sheetData sheetId="5531">
        <row r="7">
          <cell r="AI7">
            <v>10000</v>
          </cell>
        </row>
      </sheetData>
      <sheetData sheetId="5532">
        <row r="7">
          <cell r="AI7">
            <v>10000</v>
          </cell>
        </row>
      </sheetData>
      <sheetData sheetId="5533">
        <row r="7">
          <cell r="AI7">
            <v>10000</v>
          </cell>
        </row>
      </sheetData>
      <sheetData sheetId="5534">
        <row r="7">
          <cell r="AI7">
            <v>10000</v>
          </cell>
        </row>
      </sheetData>
      <sheetData sheetId="5535">
        <row r="7">
          <cell r="AI7">
            <v>10000</v>
          </cell>
        </row>
      </sheetData>
      <sheetData sheetId="5536">
        <row r="7">
          <cell r="AI7">
            <v>10000</v>
          </cell>
        </row>
      </sheetData>
      <sheetData sheetId="5537">
        <row r="7">
          <cell r="AI7">
            <v>10000</v>
          </cell>
        </row>
      </sheetData>
      <sheetData sheetId="5538">
        <row r="7">
          <cell r="AI7">
            <v>10000</v>
          </cell>
        </row>
      </sheetData>
      <sheetData sheetId="5539">
        <row r="7">
          <cell r="AI7">
            <v>10000</v>
          </cell>
        </row>
      </sheetData>
      <sheetData sheetId="5540">
        <row r="7">
          <cell r="AI7">
            <v>10000</v>
          </cell>
        </row>
      </sheetData>
      <sheetData sheetId="5541">
        <row r="7">
          <cell r="AI7">
            <v>10000</v>
          </cell>
        </row>
      </sheetData>
      <sheetData sheetId="5542">
        <row r="7">
          <cell r="AI7">
            <v>10000</v>
          </cell>
        </row>
      </sheetData>
      <sheetData sheetId="5543">
        <row r="7">
          <cell r="AI7">
            <v>10000</v>
          </cell>
        </row>
      </sheetData>
      <sheetData sheetId="5544">
        <row r="7">
          <cell r="AI7">
            <v>10000</v>
          </cell>
        </row>
      </sheetData>
      <sheetData sheetId="5545">
        <row r="7">
          <cell r="AI7">
            <v>10000</v>
          </cell>
        </row>
      </sheetData>
      <sheetData sheetId="5546">
        <row r="7">
          <cell r="AI7">
            <v>10000</v>
          </cell>
        </row>
      </sheetData>
      <sheetData sheetId="5547">
        <row r="7">
          <cell r="AI7">
            <v>10000</v>
          </cell>
        </row>
      </sheetData>
      <sheetData sheetId="5548">
        <row r="7">
          <cell r="AI7">
            <v>10000</v>
          </cell>
        </row>
      </sheetData>
      <sheetData sheetId="5549">
        <row r="7">
          <cell r="AI7">
            <v>10000</v>
          </cell>
        </row>
      </sheetData>
      <sheetData sheetId="5550">
        <row r="7">
          <cell r="AI7">
            <v>10000</v>
          </cell>
        </row>
      </sheetData>
      <sheetData sheetId="5551">
        <row r="7">
          <cell r="AI7">
            <v>10000</v>
          </cell>
        </row>
      </sheetData>
      <sheetData sheetId="5552">
        <row r="7">
          <cell r="AI7">
            <v>10000</v>
          </cell>
        </row>
      </sheetData>
      <sheetData sheetId="5553">
        <row r="7">
          <cell r="AI7">
            <v>10000</v>
          </cell>
        </row>
      </sheetData>
      <sheetData sheetId="5554">
        <row r="7">
          <cell r="AI7">
            <v>10000</v>
          </cell>
        </row>
      </sheetData>
      <sheetData sheetId="5555">
        <row r="7">
          <cell r="AI7">
            <v>10000</v>
          </cell>
        </row>
      </sheetData>
      <sheetData sheetId="5556">
        <row r="7">
          <cell r="AI7">
            <v>10000</v>
          </cell>
        </row>
      </sheetData>
      <sheetData sheetId="5557">
        <row r="7">
          <cell r="AI7">
            <v>10000</v>
          </cell>
        </row>
      </sheetData>
      <sheetData sheetId="5558">
        <row r="7">
          <cell r="AI7">
            <v>10000</v>
          </cell>
        </row>
      </sheetData>
      <sheetData sheetId="5559">
        <row r="7">
          <cell r="AI7">
            <v>10000</v>
          </cell>
        </row>
      </sheetData>
      <sheetData sheetId="5560">
        <row r="7">
          <cell r="AI7">
            <v>10000</v>
          </cell>
        </row>
      </sheetData>
      <sheetData sheetId="5561">
        <row r="7">
          <cell r="AI7">
            <v>10000</v>
          </cell>
        </row>
      </sheetData>
      <sheetData sheetId="5562">
        <row r="7">
          <cell r="AI7">
            <v>10000</v>
          </cell>
        </row>
      </sheetData>
      <sheetData sheetId="5563">
        <row r="7">
          <cell r="AI7">
            <v>10000</v>
          </cell>
        </row>
      </sheetData>
      <sheetData sheetId="5564">
        <row r="7">
          <cell r="AI7">
            <v>10000</v>
          </cell>
        </row>
      </sheetData>
      <sheetData sheetId="5565">
        <row r="7">
          <cell r="AI7">
            <v>10000</v>
          </cell>
        </row>
      </sheetData>
      <sheetData sheetId="5566">
        <row r="7">
          <cell r="AI7">
            <v>10000</v>
          </cell>
        </row>
      </sheetData>
      <sheetData sheetId="5567">
        <row r="7">
          <cell r="AI7">
            <v>10000</v>
          </cell>
        </row>
      </sheetData>
      <sheetData sheetId="5568">
        <row r="7">
          <cell r="AI7">
            <v>10000</v>
          </cell>
        </row>
      </sheetData>
      <sheetData sheetId="5569">
        <row r="7">
          <cell r="AI7">
            <v>10000</v>
          </cell>
        </row>
      </sheetData>
      <sheetData sheetId="5570">
        <row r="7">
          <cell r="AI7">
            <v>10000</v>
          </cell>
        </row>
      </sheetData>
      <sheetData sheetId="5571">
        <row r="7">
          <cell r="AI7">
            <v>10000</v>
          </cell>
        </row>
      </sheetData>
      <sheetData sheetId="5572">
        <row r="7">
          <cell r="AI7">
            <v>10000</v>
          </cell>
        </row>
      </sheetData>
      <sheetData sheetId="5573">
        <row r="7">
          <cell r="AI7">
            <v>10000</v>
          </cell>
        </row>
      </sheetData>
      <sheetData sheetId="5574">
        <row r="7">
          <cell r="AI7">
            <v>10000</v>
          </cell>
        </row>
      </sheetData>
      <sheetData sheetId="5575">
        <row r="7">
          <cell r="AI7">
            <v>10000</v>
          </cell>
        </row>
      </sheetData>
      <sheetData sheetId="5576">
        <row r="7">
          <cell r="AI7">
            <v>10000</v>
          </cell>
        </row>
      </sheetData>
      <sheetData sheetId="5577">
        <row r="7">
          <cell r="AI7">
            <v>10000</v>
          </cell>
        </row>
      </sheetData>
      <sheetData sheetId="5578">
        <row r="7">
          <cell r="AI7">
            <v>10000</v>
          </cell>
        </row>
      </sheetData>
      <sheetData sheetId="5579">
        <row r="7">
          <cell r="AI7">
            <v>10000</v>
          </cell>
        </row>
      </sheetData>
      <sheetData sheetId="5580">
        <row r="7">
          <cell r="AI7">
            <v>10000</v>
          </cell>
        </row>
      </sheetData>
      <sheetData sheetId="5581">
        <row r="7">
          <cell r="AI7">
            <v>10000</v>
          </cell>
        </row>
      </sheetData>
      <sheetData sheetId="5582">
        <row r="7">
          <cell r="AI7">
            <v>10000</v>
          </cell>
        </row>
      </sheetData>
      <sheetData sheetId="5583">
        <row r="7">
          <cell r="AI7">
            <v>10000</v>
          </cell>
        </row>
      </sheetData>
      <sheetData sheetId="5584">
        <row r="7">
          <cell r="AI7">
            <v>10000</v>
          </cell>
        </row>
      </sheetData>
      <sheetData sheetId="5585">
        <row r="7">
          <cell r="AI7">
            <v>10000</v>
          </cell>
        </row>
      </sheetData>
      <sheetData sheetId="5586">
        <row r="7">
          <cell r="AI7">
            <v>10000</v>
          </cell>
        </row>
      </sheetData>
      <sheetData sheetId="5587">
        <row r="7">
          <cell r="AI7">
            <v>10000</v>
          </cell>
        </row>
      </sheetData>
      <sheetData sheetId="5588">
        <row r="7">
          <cell r="AI7">
            <v>10000</v>
          </cell>
        </row>
      </sheetData>
      <sheetData sheetId="5589">
        <row r="7">
          <cell r="AI7">
            <v>10000</v>
          </cell>
        </row>
      </sheetData>
      <sheetData sheetId="5590">
        <row r="7">
          <cell r="AI7">
            <v>10000</v>
          </cell>
        </row>
      </sheetData>
      <sheetData sheetId="5591">
        <row r="7">
          <cell r="AI7">
            <v>10000</v>
          </cell>
        </row>
      </sheetData>
      <sheetData sheetId="5592">
        <row r="7">
          <cell r="AI7">
            <v>10000</v>
          </cell>
        </row>
      </sheetData>
      <sheetData sheetId="5593">
        <row r="7">
          <cell r="AI7">
            <v>10000</v>
          </cell>
        </row>
      </sheetData>
      <sheetData sheetId="5594">
        <row r="7">
          <cell r="AI7">
            <v>10000</v>
          </cell>
        </row>
      </sheetData>
      <sheetData sheetId="5595">
        <row r="7">
          <cell r="AI7">
            <v>10000</v>
          </cell>
        </row>
      </sheetData>
      <sheetData sheetId="5596">
        <row r="7">
          <cell r="AI7">
            <v>10000</v>
          </cell>
        </row>
      </sheetData>
      <sheetData sheetId="5597">
        <row r="7">
          <cell r="AI7">
            <v>10000</v>
          </cell>
        </row>
      </sheetData>
      <sheetData sheetId="5598">
        <row r="7">
          <cell r="AI7">
            <v>10000</v>
          </cell>
        </row>
      </sheetData>
      <sheetData sheetId="5599">
        <row r="7">
          <cell r="AI7">
            <v>10000</v>
          </cell>
        </row>
      </sheetData>
      <sheetData sheetId="5600">
        <row r="7">
          <cell r="AI7">
            <v>10000</v>
          </cell>
        </row>
      </sheetData>
      <sheetData sheetId="5601">
        <row r="7">
          <cell r="AI7">
            <v>10000</v>
          </cell>
        </row>
      </sheetData>
      <sheetData sheetId="5602">
        <row r="7">
          <cell r="AI7">
            <v>10000</v>
          </cell>
        </row>
      </sheetData>
      <sheetData sheetId="5603">
        <row r="7">
          <cell r="AI7">
            <v>10000</v>
          </cell>
        </row>
      </sheetData>
      <sheetData sheetId="5604">
        <row r="7">
          <cell r="AI7">
            <v>10000</v>
          </cell>
        </row>
      </sheetData>
      <sheetData sheetId="5605">
        <row r="7">
          <cell r="AI7">
            <v>10000</v>
          </cell>
        </row>
      </sheetData>
      <sheetData sheetId="5606">
        <row r="7">
          <cell r="AI7">
            <v>10000</v>
          </cell>
        </row>
      </sheetData>
      <sheetData sheetId="5607">
        <row r="7">
          <cell r="AI7">
            <v>10000</v>
          </cell>
        </row>
      </sheetData>
      <sheetData sheetId="5608">
        <row r="7">
          <cell r="AI7">
            <v>10000</v>
          </cell>
        </row>
      </sheetData>
      <sheetData sheetId="5609">
        <row r="7">
          <cell r="AI7">
            <v>10000</v>
          </cell>
        </row>
      </sheetData>
      <sheetData sheetId="5610">
        <row r="7">
          <cell r="AI7">
            <v>10000</v>
          </cell>
        </row>
      </sheetData>
      <sheetData sheetId="5611">
        <row r="7">
          <cell r="AI7">
            <v>10000</v>
          </cell>
        </row>
      </sheetData>
      <sheetData sheetId="5612">
        <row r="7">
          <cell r="AI7">
            <v>10000</v>
          </cell>
        </row>
      </sheetData>
      <sheetData sheetId="5613">
        <row r="7">
          <cell r="AI7">
            <v>10000</v>
          </cell>
        </row>
      </sheetData>
      <sheetData sheetId="5614">
        <row r="7">
          <cell r="AI7">
            <v>10000</v>
          </cell>
        </row>
      </sheetData>
      <sheetData sheetId="5615">
        <row r="7">
          <cell r="AI7">
            <v>10000</v>
          </cell>
        </row>
      </sheetData>
      <sheetData sheetId="5616">
        <row r="7">
          <cell r="AI7">
            <v>10000</v>
          </cell>
        </row>
      </sheetData>
      <sheetData sheetId="5617">
        <row r="7">
          <cell r="AI7">
            <v>10000</v>
          </cell>
        </row>
      </sheetData>
      <sheetData sheetId="5618">
        <row r="7">
          <cell r="AI7">
            <v>10000</v>
          </cell>
        </row>
      </sheetData>
      <sheetData sheetId="5619">
        <row r="7">
          <cell r="AI7">
            <v>10000</v>
          </cell>
        </row>
      </sheetData>
      <sheetData sheetId="5620">
        <row r="7">
          <cell r="AI7">
            <v>10000</v>
          </cell>
        </row>
      </sheetData>
      <sheetData sheetId="5621">
        <row r="7">
          <cell r="AI7">
            <v>10000</v>
          </cell>
        </row>
      </sheetData>
      <sheetData sheetId="5622">
        <row r="7">
          <cell r="AI7">
            <v>10000</v>
          </cell>
        </row>
      </sheetData>
      <sheetData sheetId="5623">
        <row r="7">
          <cell r="AI7">
            <v>10000</v>
          </cell>
        </row>
      </sheetData>
      <sheetData sheetId="5624">
        <row r="7">
          <cell r="AI7">
            <v>10000</v>
          </cell>
        </row>
      </sheetData>
      <sheetData sheetId="5625">
        <row r="7">
          <cell r="AI7">
            <v>10000</v>
          </cell>
        </row>
      </sheetData>
      <sheetData sheetId="5626">
        <row r="7">
          <cell r="AI7">
            <v>10000</v>
          </cell>
        </row>
      </sheetData>
      <sheetData sheetId="5627">
        <row r="7">
          <cell r="AI7">
            <v>10000</v>
          </cell>
        </row>
      </sheetData>
      <sheetData sheetId="5628">
        <row r="7">
          <cell r="AI7">
            <v>10000</v>
          </cell>
        </row>
      </sheetData>
      <sheetData sheetId="5629">
        <row r="7">
          <cell r="AI7">
            <v>10000</v>
          </cell>
        </row>
      </sheetData>
      <sheetData sheetId="5630">
        <row r="7">
          <cell r="AI7">
            <v>10000</v>
          </cell>
        </row>
      </sheetData>
      <sheetData sheetId="5631">
        <row r="7">
          <cell r="AI7">
            <v>10000</v>
          </cell>
        </row>
      </sheetData>
      <sheetData sheetId="5632">
        <row r="7">
          <cell r="AI7">
            <v>10000</v>
          </cell>
        </row>
      </sheetData>
      <sheetData sheetId="5633">
        <row r="7">
          <cell r="AI7">
            <v>10000</v>
          </cell>
        </row>
      </sheetData>
      <sheetData sheetId="5634">
        <row r="7">
          <cell r="AI7">
            <v>10000</v>
          </cell>
        </row>
      </sheetData>
      <sheetData sheetId="5635">
        <row r="7">
          <cell r="AI7">
            <v>10000</v>
          </cell>
        </row>
      </sheetData>
      <sheetData sheetId="5636">
        <row r="7">
          <cell r="AI7">
            <v>10000</v>
          </cell>
        </row>
      </sheetData>
      <sheetData sheetId="5637">
        <row r="7">
          <cell r="AI7">
            <v>10000</v>
          </cell>
        </row>
      </sheetData>
      <sheetData sheetId="5638">
        <row r="7">
          <cell r="AI7">
            <v>10000</v>
          </cell>
        </row>
      </sheetData>
      <sheetData sheetId="5639">
        <row r="7">
          <cell r="AI7">
            <v>10000</v>
          </cell>
        </row>
      </sheetData>
      <sheetData sheetId="5640">
        <row r="7">
          <cell r="AI7">
            <v>10000</v>
          </cell>
        </row>
      </sheetData>
      <sheetData sheetId="5641">
        <row r="7">
          <cell r="AI7">
            <v>10000</v>
          </cell>
        </row>
      </sheetData>
      <sheetData sheetId="5642">
        <row r="7">
          <cell r="AI7">
            <v>10000</v>
          </cell>
        </row>
      </sheetData>
      <sheetData sheetId="5643">
        <row r="7">
          <cell r="AI7">
            <v>10000</v>
          </cell>
        </row>
      </sheetData>
      <sheetData sheetId="5644">
        <row r="7">
          <cell r="AI7">
            <v>10000</v>
          </cell>
        </row>
      </sheetData>
      <sheetData sheetId="5645">
        <row r="7">
          <cell r="AI7">
            <v>10000</v>
          </cell>
        </row>
      </sheetData>
      <sheetData sheetId="5646">
        <row r="7">
          <cell r="AI7">
            <v>10000</v>
          </cell>
        </row>
      </sheetData>
      <sheetData sheetId="5647">
        <row r="7">
          <cell r="AI7">
            <v>10000</v>
          </cell>
        </row>
      </sheetData>
      <sheetData sheetId="5648">
        <row r="7">
          <cell r="AI7">
            <v>10000</v>
          </cell>
        </row>
      </sheetData>
      <sheetData sheetId="5649">
        <row r="7">
          <cell r="AI7">
            <v>10000</v>
          </cell>
        </row>
      </sheetData>
      <sheetData sheetId="5650">
        <row r="7">
          <cell r="AI7">
            <v>10000</v>
          </cell>
        </row>
      </sheetData>
      <sheetData sheetId="5651">
        <row r="7">
          <cell r="AI7">
            <v>10000</v>
          </cell>
        </row>
      </sheetData>
      <sheetData sheetId="5652">
        <row r="7">
          <cell r="AI7">
            <v>10000</v>
          </cell>
        </row>
      </sheetData>
      <sheetData sheetId="5653">
        <row r="7">
          <cell r="AI7">
            <v>10000</v>
          </cell>
        </row>
      </sheetData>
      <sheetData sheetId="5654">
        <row r="7">
          <cell r="AI7">
            <v>10000</v>
          </cell>
        </row>
      </sheetData>
      <sheetData sheetId="5655">
        <row r="7">
          <cell r="AI7">
            <v>10000</v>
          </cell>
        </row>
      </sheetData>
      <sheetData sheetId="5656">
        <row r="7">
          <cell r="AI7">
            <v>10000</v>
          </cell>
        </row>
      </sheetData>
      <sheetData sheetId="5657">
        <row r="7">
          <cell r="AI7">
            <v>10000</v>
          </cell>
        </row>
      </sheetData>
      <sheetData sheetId="5658">
        <row r="7">
          <cell r="AI7">
            <v>10000</v>
          </cell>
        </row>
      </sheetData>
      <sheetData sheetId="5659">
        <row r="7">
          <cell r="AI7">
            <v>10000</v>
          </cell>
        </row>
      </sheetData>
      <sheetData sheetId="5660">
        <row r="7">
          <cell r="AI7">
            <v>10000</v>
          </cell>
        </row>
      </sheetData>
      <sheetData sheetId="5661">
        <row r="7">
          <cell r="AI7">
            <v>10000</v>
          </cell>
        </row>
      </sheetData>
      <sheetData sheetId="5662">
        <row r="7">
          <cell r="AI7">
            <v>10000</v>
          </cell>
        </row>
      </sheetData>
      <sheetData sheetId="5663">
        <row r="7">
          <cell r="AI7">
            <v>10000</v>
          </cell>
        </row>
      </sheetData>
      <sheetData sheetId="5664">
        <row r="7">
          <cell r="AI7">
            <v>10000</v>
          </cell>
        </row>
      </sheetData>
      <sheetData sheetId="5665">
        <row r="7">
          <cell r="AI7">
            <v>10000</v>
          </cell>
        </row>
      </sheetData>
      <sheetData sheetId="5666">
        <row r="7">
          <cell r="AI7">
            <v>10000</v>
          </cell>
        </row>
      </sheetData>
      <sheetData sheetId="5667">
        <row r="7">
          <cell r="AI7">
            <v>10000</v>
          </cell>
        </row>
      </sheetData>
      <sheetData sheetId="5668">
        <row r="7">
          <cell r="AI7">
            <v>10000</v>
          </cell>
        </row>
      </sheetData>
      <sheetData sheetId="5669">
        <row r="7">
          <cell r="AI7">
            <v>10000</v>
          </cell>
        </row>
      </sheetData>
      <sheetData sheetId="5670">
        <row r="7">
          <cell r="AI7">
            <v>10000</v>
          </cell>
        </row>
      </sheetData>
      <sheetData sheetId="5671">
        <row r="7">
          <cell r="AI7">
            <v>10000</v>
          </cell>
        </row>
      </sheetData>
      <sheetData sheetId="5672">
        <row r="7">
          <cell r="AI7">
            <v>10000</v>
          </cell>
        </row>
      </sheetData>
      <sheetData sheetId="5673">
        <row r="7">
          <cell r="AI7">
            <v>10000</v>
          </cell>
        </row>
      </sheetData>
      <sheetData sheetId="5674">
        <row r="7">
          <cell r="AI7">
            <v>10000</v>
          </cell>
        </row>
      </sheetData>
      <sheetData sheetId="5675">
        <row r="7">
          <cell r="AI7">
            <v>10000</v>
          </cell>
        </row>
      </sheetData>
      <sheetData sheetId="5676">
        <row r="7">
          <cell r="AI7">
            <v>10000</v>
          </cell>
        </row>
      </sheetData>
      <sheetData sheetId="5677">
        <row r="7">
          <cell r="AI7">
            <v>10000</v>
          </cell>
        </row>
      </sheetData>
      <sheetData sheetId="5678">
        <row r="7">
          <cell r="AI7">
            <v>10000</v>
          </cell>
        </row>
      </sheetData>
      <sheetData sheetId="5679">
        <row r="7">
          <cell r="AI7">
            <v>10000</v>
          </cell>
        </row>
      </sheetData>
      <sheetData sheetId="5680">
        <row r="7">
          <cell r="AI7">
            <v>10000</v>
          </cell>
        </row>
      </sheetData>
      <sheetData sheetId="5681">
        <row r="7">
          <cell r="AI7">
            <v>10000</v>
          </cell>
        </row>
      </sheetData>
      <sheetData sheetId="5682">
        <row r="7">
          <cell r="AI7">
            <v>10000</v>
          </cell>
        </row>
      </sheetData>
      <sheetData sheetId="5683">
        <row r="7">
          <cell r="AI7">
            <v>10000</v>
          </cell>
        </row>
      </sheetData>
      <sheetData sheetId="5684">
        <row r="7">
          <cell r="AI7">
            <v>10000</v>
          </cell>
        </row>
      </sheetData>
      <sheetData sheetId="5685">
        <row r="7">
          <cell r="AI7">
            <v>10000</v>
          </cell>
        </row>
      </sheetData>
      <sheetData sheetId="5686">
        <row r="7">
          <cell r="AI7">
            <v>10000</v>
          </cell>
        </row>
      </sheetData>
      <sheetData sheetId="5687">
        <row r="7">
          <cell r="AI7">
            <v>10000</v>
          </cell>
        </row>
      </sheetData>
      <sheetData sheetId="5688">
        <row r="7">
          <cell r="AI7">
            <v>10000</v>
          </cell>
        </row>
      </sheetData>
      <sheetData sheetId="5689">
        <row r="7">
          <cell r="AI7">
            <v>10000</v>
          </cell>
        </row>
      </sheetData>
      <sheetData sheetId="5690">
        <row r="7">
          <cell r="AI7">
            <v>10000</v>
          </cell>
        </row>
      </sheetData>
      <sheetData sheetId="5691">
        <row r="7">
          <cell r="AI7">
            <v>10000</v>
          </cell>
        </row>
      </sheetData>
      <sheetData sheetId="5692">
        <row r="7">
          <cell r="AI7">
            <v>10000</v>
          </cell>
        </row>
      </sheetData>
      <sheetData sheetId="5693">
        <row r="7">
          <cell r="AI7">
            <v>10000</v>
          </cell>
        </row>
      </sheetData>
      <sheetData sheetId="5694">
        <row r="7">
          <cell r="AI7">
            <v>10000</v>
          </cell>
        </row>
      </sheetData>
      <sheetData sheetId="5695">
        <row r="7">
          <cell r="AI7">
            <v>10000</v>
          </cell>
        </row>
      </sheetData>
      <sheetData sheetId="5696">
        <row r="7">
          <cell r="AI7">
            <v>10000</v>
          </cell>
        </row>
      </sheetData>
      <sheetData sheetId="5697">
        <row r="7">
          <cell r="AI7">
            <v>10000</v>
          </cell>
        </row>
      </sheetData>
      <sheetData sheetId="5698">
        <row r="7">
          <cell r="AI7">
            <v>10000</v>
          </cell>
        </row>
      </sheetData>
      <sheetData sheetId="5699">
        <row r="7">
          <cell r="AI7">
            <v>10000</v>
          </cell>
        </row>
      </sheetData>
      <sheetData sheetId="5700">
        <row r="7">
          <cell r="AI7">
            <v>10000</v>
          </cell>
        </row>
      </sheetData>
      <sheetData sheetId="5701">
        <row r="7">
          <cell r="AI7">
            <v>10000</v>
          </cell>
        </row>
      </sheetData>
      <sheetData sheetId="5702">
        <row r="7">
          <cell r="AI7">
            <v>10000</v>
          </cell>
        </row>
      </sheetData>
      <sheetData sheetId="5703">
        <row r="7">
          <cell r="AI7">
            <v>10000</v>
          </cell>
        </row>
      </sheetData>
      <sheetData sheetId="5704">
        <row r="7">
          <cell r="AI7">
            <v>10000</v>
          </cell>
        </row>
      </sheetData>
      <sheetData sheetId="5705">
        <row r="7">
          <cell r="AI7">
            <v>10000</v>
          </cell>
        </row>
      </sheetData>
      <sheetData sheetId="5706">
        <row r="7">
          <cell r="AI7">
            <v>10000</v>
          </cell>
        </row>
      </sheetData>
      <sheetData sheetId="5707">
        <row r="7">
          <cell r="AI7">
            <v>10000</v>
          </cell>
        </row>
      </sheetData>
      <sheetData sheetId="5708">
        <row r="7">
          <cell r="AI7">
            <v>10000</v>
          </cell>
        </row>
      </sheetData>
      <sheetData sheetId="5709">
        <row r="7">
          <cell r="AI7">
            <v>10000</v>
          </cell>
        </row>
      </sheetData>
      <sheetData sheetId="5710">
        <row r="7">
          <cell r="AI7">
            <v>10000</v>
          </cell>
        </row>
      </sheetData>
      <sheetData sheetId="5711">
        <row r="7">
          <cell r="AI7">
            <v>10000</v>
          </cell>
        </row>
      </sheetData>
      <sheetData sheetId="5712">
        <row r="7">
          <cell r="AI7">
            <v>10000</v>
          </cell>
        </row>
      </sheetData>
      <sheetData sheetId="5713">
        <row r="7">
          <cell r="AI7">
            <v>10000</v>
          </cell>
        </row>
      </sheetData>
      <sheetData sheetId="5714">
        <row r="7">
          <cell r="AI7">
            <v>10000</v>
          </cell>
        </row>
      </sheetData>
      <sheetData sheetId="5715">
        <row r="7">
          <cell r="AI7">
            <v>10000</v>
          </cell>
        </row>
      </sheetData>
      <sheetData sheetId="5716">
        <row r="7">
          <cell r="AI7">
            <v>10000</v>
          </cell>
        </row>
      </sheetData>
      <sheetData sheetId="5717">
        <row r="7">
          <cell r="AI7">
            <v>10000</v>
          </cell>
        </row>
      </sheetData>
      <sheetData sheetId="5718">
        <row r="7">
          <cell r="AI7">
            <v>10000</v>
          </cell>
        </row>
      </sheetData>
      <sheetData sheetId="5719">
        <row r="7">
          <cell r="AI7">
            <v>10000</v>
          </cell>
        </row>
      </sheetData>
      <sheetData sheetId="5720">
        <row r="7">
          <cell r="AI7">
            <v>10000</v>
          </cell>
        </row>
      </sheetData>
      <sheetData sheetId="5721">
        <row r="7">
          <cell r="AI7">
            <v>10000</v>
          </cell>
        </row>
      </sheetData>
      <sheetData sheetId="5722">
        <row r="7">
          <cell r="AI7">
            <v>10000</v>
          </cell>
        </row>
      </sheetData>
      <sheetData sheetId="5723">
        <row r="7">
          <cell r="AI7">
            <v>10000</v>
          </cell>
        </row>
      </sheetData>
      <sheetData sheetId="5724">
        <row r="7">
          <cell r="AI7">
            <v>10000</v>
          </cell>
        </row>
      </sheetData>
      <sheetData sheetId="5725">
        <row r="7">
          <cell r="AI7">
            <v>10000</v>
          </cell>
        </row>
      </sheetData>
      <sheetData sheetId="5726">
        <row r="7">
          <cell r="AI7">
            <v>10000</v>
          </cell>
        </row>
      </sheetData>
      <sheetData sheetId="5727">
        <row r="7">
          <cell r="AI7">
            <v>10000</v>
          </cell>
        </row>
      </sheetData>
      <sheetData sheetId="5728">
        <row r="7">
          <cell r="AI7">
            <v>10000</v>
          </cell>
        </row>
      </sheetData>
      <sheetData sheetId="5729">
        <row r="7">
          <cell r="AI7">
            <v>10000</v>
          </cell>
        </row>
      </sheetData>
      <sheetData sheetId="5730">
        <row r="7">
          <cell r="AI7">
            <v>10000</v>
          </cell>
        </row>
      </sheetData>
      <sheetData sheetId="5731">
        <row r="7">
          <cell r="AI7">
            <v>10000</v>
          </cell>
        </row>
      </sheetData>
      <sheetData sheetId="5732">
        <row r="7">
          <cell r="AI7">
            <v>10000</v>
          </cell>
        </row>
      </sheetData>
      <sheetData sheetId="5733">
        <row r="7">
          <cell r="AI7">
            <v>10000</v>
          </cell>
        </row>
      </sheetData>
      <sheetData sheetId="5734">
        <row r="7">
          <cell r="AI7">
            <v>10000</v>
          </cell>
        </row>
      </sheetData>
      <sheetData sheetId="5735">
        <row r="7">
          <cell r="AI7">
            <v>10000</v>
          </cell>
        </row>
      </sheetData>
      <sheetData sheetId="5736">
        <row r="7">
          <cell r="AI7">
            <v>10000</v>
          </cell>
        </row>
      </sheetData>
      <sheetData sheetId="5737">
        <row r="7">
          <cell r="AI7">
            <v>10000</v>
          </cell>
        </row>
      </sheetData>
      <sheetData sheetId="5738">
        <row r="7">
          <cell r="AI7">
            <v>10000</v>
          </cell>
        </row>
      </sheetData>
      <sheetData sheetId="5739">
        <row r="7">
          <cell r="AI7">
            <v>10000</v>
          </cell>
        </row>
      </sheetData>
      <sheetData sheetId="5740">
        <row r="7">
          <cell r="AI7">
            <v>10000</v>
          </cell>
        </row>
      </sheetData>
      <sheetData sheetId="5741">
        <row r="7">
          <cell r="AI7">
            <v>10000</v>
          </cell>
        </row>
      </sheetData>
      <sheetData sheetId="5742">
        <row r="7">
          <cell r="AI7">
            <v>10000</v>
          </cell>
        </row>
      </sheetData>
      <sheetData sheetId="5743">
        <row r="7">
          <cell r="AI7">
            <v>10000</v>
          </cell>
        </row>
      </sheetData>
      <sheetData sheetId="5744">
        <row r="7">
          <cell r="AI7">
            <v>10000</v>
          </cell>
        </row>
      </sheetData>
      <sheetData sheetId="5745">
        <row r="7">
          <cell r="AI7">
            <v>10000</v>
          </cell>
        </row>
      </sheetData>
      <sheetData sheetId="5746">
        <row r="7">
          <cell r="AI7">
            <v>10000</v>
          </cell>
        </row>
      </sheetData>
      <sheetData sheetId="5747">
        <row r="7">
          <cell r="AI7">
            <v>10000</v>
          </cell>
        </row>
      </sheetData>
      <sheetData sheetId="5748">
        <row r="7">
          <cell r="AI7">
            <v>10000</v>
          </cell>
        </row>
      </sheetData>
      <sheetData sheetId="5749">
        <row r="7">
          <cell r="AI7">
            <v>10000</v>
          </cell>
        </row>
      </sheetData>
      <sheetData sheetId="5750">
        <row r="7">
          <cell r="AI7">
            <v>10000</v>
          </cell>
        </row>
      </sheetData>
      <sheetData sheetId="5751">
        <row r="7">
          <cell r="AI7">
            <v>10000</v>
          </cell>
        </row>
      </sheetData>
      <sheetData sheetId="5752">
        <row r="7">
          <cell r="AI7">
            <v>10000</v>
          </cell>
        </row>
      </sheetData>
      <sheetData sheetId="5753">
        <row r="7">
          <cell r="AI7">
            <v>10000</v>
          </cell>
        </row>
      </sheetData>
      <sheetData sheetId="5754">
        <row r="7">
          <cell r="AI7">
            <v>10000</v>
          </cell>
        </row>
      </sheetData>
      <sheetData sheetId="5755">
        <row r="7">
          <cell r="AI7">
            <v>10000</v>
          </cell>
        </row>
      </sheetData>
      <sheetData sheetId="5756">
        <row r="7">
          <cell r="AI7">
            <v>10000</v>
          </cell>
        </row>
      </sheetData>
      <sheetData sheetId="5757">
        <row r="7">
          <cell r="AI7">
            <v>10000</v>
          </cell>
        </row>
      </sheetData>
      <sheetData sheetId="5758">
        <row r="7">
          <cell r="AI7">
            <v>10000</v>
          </cell>
        </row>
      </sheetData>
      <sheetData sheetId="5759">
        <row r="7">
          <cell r="AI7">
            <v>10000</v>
          </cell>
        </row>
      </sheetData>
      <sheetData sheetId="5760">
        <row r="7">
          <cell r="AI7">
            <v>10000</v>
          </cell>
        </row>
      </sheetData>
      <sheetData sheetId="5761">
        <row r="7">
          <cell r="AI7">
            <v>10000</v>
          </cell>
        </row>
      </sheetData>
      <sheetData sheetId="5762">
        <row r="7">
          <cell r="AI7">
            <v>10000</v>
          </cell>
        </row>
      </sheetData>
      <sheetData sheetId="5763">
        <row r="7">
          <cell r="AI7">
            <v>10000</v>
          </cell>
        </row>
      </sheetData>
      <sheetData sheetId="5764">
        <row r="7">
          <cell r="AI7">
            <v>10000</v>
          </cell>
        </row>
      </sheetData>
      <sheetData sheetId="5765">
        <row r="7">
          <cell r="AI7">
            <v>10000</v>
          </cell>
        </row>
      </sheetData>
      <sheetData sheetId="5766">
        <row r="7">
          <cell r="AI7">
            <v>10000</v>
          </cell>
        </row>
      </sheetData>
      <sheetData sheetId="5767">
        <row r="7">
          <cell r="AI7">
            <v>10000</v>
          </cell>
        </row>
      </sheetData>
      <sheetData sheetId="5768">
        <row r="7">
          <cell r="AI7">
            <v>10000</v>
          </cell>
        </row>
      </sheetData>
      <sheetData sheetId="5769">
        <row r="7">
          <cell r="AI7">
            <v>10000</v>
          </cell>
        </row>
      </sheetData>
      <sheetData sheetId="5770">
        <row r="7">
          <cell r="AI7">
            <v>10000</v>
          </cell>
        </row>
      </sheetData>
      <sheetData sheetId="5771">
        <row r="7">
          <cell r="AI7">
            <v>10000</v>
          </cell>
        </row>
      </sheetData>
      <sheetData sheetId="5772">
        <row r="7">
          <cell r="AI7">
            <v>10000</v>
          </cell>
        </row>
      </sheetData>
      <sheetData sheetId="5773">
        <row r="7">
          <cell r="AI7">
            <v>10000</v>
          </cell>
        </row>
      </sheetData>
      <sheetData sheetId="5774">
        <row r="7">
          <cell r="AI7">
            <v>10000</v>
          </cell>
        </row>
      </sheetData>
      <sheetData sheetId="5775">
        <row r="7">
          <cell r="AI7">
            <v>10000</v>
          </cell>
        </row>
      </sheetData>
      <sheetData sheetId="5776">
        <row r="7">
          <cell r="AI7">
            <v>10000</v>
          </cell>
        </row>
      </sheetData>
      <sheetData sheetId="5777">
        <row r="7">
          <cell r="AI7">
            <v>10000</v>
          </cell>
        </row>
      </sheetData>
      <sheetData sheetId="5778">
        <row r="7">
          <cell r="AI7">
            <v>10000</v>
          </cell>
        </row>
      </sheetData>
      <sheetData sheetId="5779">
        <row r="7">
          <cell r="AI7">
            <v>10000</v>
          </cell>
        </row>
      </sheetData>
      <sheetData sheetId="5780">
        <row r="7">
          <cell r="AI7">
            <v>10000</v>
          </cell>
        </row>
      </sheetData>
      <sheetData sheetId="5781">
        <row r="7">
          <cell r="AI7">
            <v>10000</v>
          </cell>
        </row>
      </sheetData>
      <sheetData sheetId="5782">
        <row r="7">
          <cell r="AI7">
            <v>10000</v>
          </cell>
        </row>
      </sheetData>
      <sheetData sheetId="5783">
        <row r="7">
          <cell r="AI7">
            <v>10000</v>
          </cell>
        </row>
      </sheetData>
      <sheetData sheetId="5784">
        <row r="7">
          <cell r="AI7">
            <v>10000</v>
          </cell>
        </row>
      </sheetData>
      <sheetData sheetId="5785">
        <row r="7">
          <cell r="AI7">
            <v>10000</v>
          </cell>
        </row>
      </sheetData>
      <sheetData sheetId="5786">
        <row r="7">
          <cell r="AI7">
            <v>10000</v>
          </cell>
        </row>
      </sheetData>
      <sheetData sheetId="5787">
        <row r="7">
          <cell r="AI7">
            <v>10000</v>
          </cell>
        </row>
      </sheetData>
      <sheetData sheetId="5788">
        <row r="7">
          <cell r="AI7">
            <v>10000</v>
          </cell>
        </row>
      </sheetData>
      <sheetData sheetId="5789">
        <row r="7">
          <cell r="AI7">
            <v>10000</v>
          </cell>
        </row>
      </sheetData>
      <sheetData sheetId="5790">
        <row r="7">
          <cell r="AI7">
            <v>10000</v>
          </cell>
        </row>
      </sheetData>
      <sheetData sheetId="5791">
        <row r="7">
          <cell r="AI7">
            <v>10000</v>
          </cell>
        </row>
      </sheetData>
      <sheetData sheetId="5792">
        <row r="7">
          <cell r="AI7">
            <v>10000</v>
          </cell>
        </row>
      </sheetData>
      <sheetData sheetId="5793">
        <row r="7">
          <cell r="AI7">
            <v>10000</v>
          </cell>
        </row>
      </sheetData>
      <sheetData sheetId="5794">
        <row r="7">
          <cell r="AI7">
            <v>10000</v>
          </cell>
        </row>
      </sheetData>
      <sheetData sheetId="5795">
        <row r="7">
          <cell r="AI7">
            <v>10000</v>
          </cell>
        </row>
      </sheetData>
      <sheetData sheetId="5796">
        <row r="7">
          <cell r="AI7">
            <v>10000</v>
          </cell>
        </row>
      </sheetData>
      <sheetData sheetId="5797">
        <row r="7">
          <cell r="AI7">
            <v>10000</v>
          </cell>
        </row>
      </sheetData>
      <sheetData sheetId="5798">
        <row r="7">
          <cell r="AI7">
            <v>10000</v>
          </cell>
        </row>
      </sheetData>
      <sheetData sheetId="5799">
        <row r="7">
          <cell r="AI7">
            <v>10000</v>
          </cell>
        </row>
      </sheetData>
      <sheetData sheetId="5800">
        <row r="7">
          <cell r="AI7">
            <v>10000</v>
          </cell>
        </row>
      </sheetData>
      <sheetData sheetId="5801">
        <row r="7">
          <cell r="AI7">
            <v>10000</v>
          </cell>
        </row>
      </sheetData>
      <sheetData sheetId="5802">
        <row r="7">
          <cell r="AI7">
            <v>10000</v>
          </cell>
        </row>
      </sheetData>
      <sheetData sheetId="5803">
        <row r="7">
          <cell r="AI7">
            <v>10000</v>
          </cell>
        </row>
      </sheetData>
      <sheetData sheetId="5804">
        <row r="7">
          <cell r="AI7">
            <v>10000</v>
          </cell>
        </row>
      </sheetData>
      <sheetData sheetId="5805">
        <row r="7">
          <cell r="AI7">
            <v>10000</v>
          </cell>
        </row>
      </sheetData>
      <sheetData sheetId="5806">
        <row r="7">
          <cell r="AI7">
            <v>10000</v>
          </cell>
        </row>
      </sheetData>
      <sheetData sheetId="5807">
        <row r="7">
          <cell r="AI7">
            <v>10000</v>
          </cell>
        </row>
      </sheetData>
      <sheetData sheetId="5808">
        <row r="7">
          <cell r="AI7">
            <v>10000</v>
          </cell>
        </row>
      </sheetData>
      <sheetData sheetId="5809">
        <row r="7">
          <cell r="AI7">
            <v>10000</v>
          </cell>
        </row>
      </sheetData>
      <sheetData sheetId="5810">
        <row r="7">
          <cell r="AI7">
            <v>10000</v>
          </cell>
        </row>
      </sheetData>
      <sheetData sheetId="5811">
        <row r="7">
          <cell r="AI7">
            <v>10000</v>
          </cell>
        </row>
      </sheetData>
      <sheetData sheetId="5812">
        <row r="7">
          <cell r="AI7">
            <v>10000</v>
          </cell>
        </row>
      </sheetData>
      <sheetData sheetId="5813">
        <row r="7">
          <cell r="AI7">
            <v>10000</v>
          </cell>
        </row>
      </sheetData>
      <sheetData sheetId="5814">
        <row r="7">
          <cell r="AI7">
            <v>10000</v>
          </cell>
        </row>
      </sheetData>
      <sheetData sheetId="5815">
        <row r="7">
          <cell r="AI7">
            <v>10000</v>
          </cell>
        </row>
      </sheetData>
      <sheetData sheetId="5816">
        <row r="7">
          <cell r="AI7">
            <v>10000</v>
          </cell>
        </row>
      </sheetData>
      <sheetData sheetId="5817">
        <row r="7">
          <cell r="AI7">
            <v>10000</v>
          </cell>
        </row>
      </sheetData>
      <sheetData sheetId="5818">
        <row r="7">
          <cell r="AI7">
            <v>10000</v>
          </cell>
        </row>
      </sheetData>
      <sheetData sheetId="5819">
        <row r="7">
          <cell r="AI7">
            <v>10000</v>
          </cell>
        </row>
      </sheetData>
      <sheetData sheetId="5820">
        <row r="7">
          <cell r="AI7">
            <v>10000</v>
          </cell>
        </row>
      </sheetData>
      <sheetData sheetId="5821">
        <row r="7">
          <cell r="AI7">
            <v>10000</v>
          </cell>
        </row>
      </sheetData>
      <sheetData sheetId="5822">
        <row r="7">
          <cell r="AI7">
            <v>10000</v>
          </cell>
        </row>
      </sheetData>
      <sheetData sheetId="5823">
        <row r="7">
          <cell r="AI7">
            <v>10000</v>
          </cell>
        </row>
      </sheetData>
      <sheetData sheetId="5824">
        <row r="7">
          <cell r="AI7">
            <v>10000</v>
          </cell>
        </row>
      </sheetData>
      <sheetData sheetId="5825">
        <row r="7">
          <cell r="AI7">
            <v>10000</v>
          </cell>
        </row>
      </sheetData>
      <sheetData sheetId="5826">
        <row r="7">
          <cell r="AI7">
            <v>10000</v>
          </cell>
        </row>
      </sheetData>
      <sheetData sheetId="5827">
        <row r="7">
          <cell r="AI7">
            <v>10000</v>
          </cell>
        </row>
      </sheetData>
      <sheetData sheetId="5828">
        <row r="7">
          <cell r="AI7">
            <v>10000</v>
          </cell>
        </row>
      </sheetData>
      <sheetData sheetId="5829">
        <row r="7">
          <cell r="AI7">
            <v>10000</v>
          </cell>
        </row>
      </sheetData>
      <sheetData sheetId="5830">
        <row r="7">
          <cell r="AI7">
            <v>10000</v>
          </cell>
        </row>
      </sheetData>
      <sheetData sheetId="5831">
        <row r="7">
          <cell r="AI7">
            <v>10000</v>
          </cell>
        </row>
      </sheetData>
      <sheetData sheetId="5832">
        <row r="7">
          <cell r="AI7">
            <v>10000</v>
          </cell>
        </row>
      </sheetData>
      <sheetData sheetId="5833">
        <row r="7">
          <cell r="AI7">
            <v>10000</v>
          </cell>
        </row>
      </sheetData>
      <sheetData sheetId="5834">
        <row r="7">
          <cell r="AI7">
            <v>10000</v>
          </cell>
        </row>
      </sheetData>
      <sheetData sheetId="5835">
        <row r="7">
          <cell r="AI7">
            <v>10000</v>
          </cell>
        </row>
      </sheetData>
      <sheetData sheetId="5836">
        <row r="7">
          <cell r="AI7">
            <v>10000</v>
          </cell>
        </row>
      </sheetData>
      <sheetData sheetId="5837">
        <row r="7">
          <cell r="AI7">
            <v>10000</v>
          </cell>
        </row>
      </sheetData>
      <sheetData sheetId="5838">
        <row r="7">
          <cell r="AI7">
            <v>10000</v>
          </cell>
        </row>
      </sheetData>
      <sheetData sheetId="5839">
        <row r="7">
          <cell r="AI7">
            <v>10000</v>
          </cell>
        </row>
      </sheetData>
      <sheetData sheetId="5840">
        <row r="7">
          <cell r="AI7">
            <v>10000</v>
          </cell>
        </row>
      </sheetData>
      <sheetData sheetId="5841">
        <row r="7">
          <cell r="AI7">
            <v>10000</v>
          </cell>
        </row>
      </sheetData>
      <sheetData sheetId="5842">
        <row r="7">
          <cell r="AI7">
            <v>10000</v>
          </cell>
        </row>
      </sheetData>
      <sheetData sheetId="5843">
        <row r="7">
          <cell r="AI7">
            <v>10000</v>
          </cell>
        </row>
      </sheetData>
      <sheetData sheetId="5844">
        <row r="7">
          <cell r="AI7">
            <v>10000</v>
          </cell>
        </row>
      </sheetData>
      <sheetData sheetId="5845">
        <row r="7">
          <cell r="AI7">
            <v>10000</v>
          </cell>
        </row>
      </sheetData>
      <sheetData sheetId="5846">
        <row r="7">
          <cell r="AI7">
            <v>10000</v>
          </cell>
        </row>
      </sheetData>
      <sheetData sheetId="5847">
        <row r="7">
          <cell r="AI7">
            <v>10000</v>
          </cell>
        </row>
      </sheetData>
      <sheetData sheetId="5848">
        <row r="7">
          <cell r="AI7">
            <v>10000</v>
          </cell>
        </row>
      </sheetData>
      <sheetData sheetId="5849">
        <row r="7">
          <cell r="AI7">
            <v>10000</v>
          </cell>
        </row>
      </sheetData>
      <sheetData sheetId="5850">
        <row r="7">
          <cell r="AI7">
            <v>10000</v>
          </cell>
        </row>
      </sheetData>
      <sheetData sheetId="5851">
        <row r="7">
          <cell r="AI7">
            <v>10000</v>
          </cell>
        </row>
      </sheetData>
      <sheetData sheetId="5852">
        <row r="7">
          <cell r="AI7">
            <v>10000</v>
          </cell>
        </row>
      </sheetData>
      <sheetData sheetId="5853">
        <row r="7">
          <cell r="AI7">
            <v>10000</v>
          </cell>
        </row>
      </sheetData>
      <sheetData sheetId="5854">
        <row r="7">
          <cell r="AI7">
            <v>10000</v>
          </cell>
        </row>
      </sheetData>
      <sheetData sheetId="5855">
        <row r="7">
          <cell r="AI7">
            <v>10000</v>
          </cell>
        </row>
      </sheetData>
      <sheetData sheetId="5856">
        <row r="7">
          <cell r="AI7">
            <v>10000</v>
          </cell>
        </row>
      </sheetData>
      <sheetData sheetId="5857">
        <row r="7">
          <cell r="AI7">
            <v>10000</v>
          </cell>
        </row>
      </sheetData>
      <sheetData sheetId="5858">
        <row r="7">
          <cell r="AI7">
            <v>10000</v>
          </cell>
        </row>
      </sheetData>
      <sheetData sheetId="5859">
        <row r="7">
          <cell r="AI7">
            <v>10000</v>
          </cell>
        </row>
      </sheetData>
      <sheetData sheetId="5860">
        <row r="7">
          <cell r="AI7">
            <v>10000</v>
          </cell>
        </row>
      </sheetData>
      <sheetData sheetId="5861">
        <row r="7">
          <cell r="AI7">
            <v>10000</v>
          </cell>
        </row>
      </sheetData>
      <sheetData sheetId="5862">
        <row r="7">
          <cell r="AI7">
            <v>10000</v>
          </cell>
        </row>
      </sheetData>
      <sheetData sheetId="5863">
        <row r="7">
          <cell r="AI7">
            <v>10000</v>
          </cell>
        </row>
      </sheetData>
      <sheetData sheetId="5864">
        <row r="7">
          <cell r="AI7">
            <v>10000</v>
          </cell>
        </row>
      </sheetData>
      <sheetData sheetId="5865">
        <row r="7">
          <cell r="AI7">
            <v>10000</v>
          </cell>
        </row>
      </sheetData>
      <sheetData sheetId="5866">
        <row r="7">
          <cell r="AI7">
            <v>10000</v>
          </cell>
        </row>
      </sheetData>
      <sheetData sheetId="5867">
        <row r="7">
          <cell r="AI7">
            <v>10000</v>
          </cell>
        </row>
      </sheetData>
      <sheetData sheetId="5868">
        <row r="7">
          <cell r="AI7">
            <v>10000</v>
          </cell>
        </row>
      </sheetData>
      <sheetData sheetId="5869">
        <row r="7">
          <cell r="AI7">
            <v>10000</v>
          </cell>
        </row>
      </sheetData>
      <sheetData sheetId="5870">
        <row r="7">
          <cell r="AI7">
            <v>10000</v>
          </cell>
        </row>
      </sheetData>
      <sheetData sheetId="5871">
        <row r="7">
          <cell r="AI7">
            <v>10000</v>
          </cell>
        </row>
      </sheetData>
      <sheetData sheetId="5872">
        <row r="7">
          <cell r="AI7">
            <v>10000</v>
          </cell>
        </row>
      </sheetData>
      <sheetData sheetId="5873">
        <row r="7">
          <cell r="AI7">
            <v>10000</v>
          </cell>
        </row>
      </sheetData>
      <sheetData sheetId="5874">
        <row r="7">
          <cell r="AI7">
            <v>10000</v>
          </cell>
        </row>
      </sheetData>
      <sheetData sheetId="5875">
        <row r="7">
          <cell r="AI7">
            <v>10000</v>
          </cell>
        </row>
      </sheetData>
      <sheetData sheetId="5876">
        <row r="7">
          <cell r="AI7">
            <v>10000</v>
          </cell>
        </row>
      </sheetData>
      <sheetData sheetId="5877">
        <row r="7">
          <cell r="AI7">
            <v>10000</v>
          </cell>
        </row>
      </sheetData>
      <sheetData sheetId="5878">
        <row r="7">
          <cell r="AI7">
            <v>10000</v>
          </cell>
        </row>
      </sheetData>
      <sheetData sheetId="5879">
        <row r="7">
          <cell r="AI7">
            <v>10000</v>
          </cell>
        </row>
      </sheetData>
      <sheetData sheetId="5880">
        <row r="7">
          <cell r="AI7">
            <v>10000</v>
          </cell>
        </row>
      </sheetData>
      <sheetData sheetId="5881">
        <row r="7">
          <cell r="AI7">
            <v>10000</v>
          </cell>
        </row>
      </sheetData>
      <sheetData sheetId="5882">
        <row r="7">
          <cell r="AI7">
            <v>10000</v>
          </cell>
        </row>
      </sheetData>
      <sheetData sheetId="5883">
        <row r="7">
          <cell r="AI7">
            <v>10000</v>
          </cell>
        </row>
      </sheetData>
      <sheetData sheetId="5884">
        <row r="7">
          <cell r="AI7">
            <v>10000</v>
          </cell>
        </row>
      </sheetData>
      <sheetData sheetId="5885">
        <row r="7">
          <cell r="AI7">
            <v>10000</v>
          </cell>
        </row>
      </sheetData>
      <sheetData sheetId="5886">
        <row r="7">
          <cell r="AI7">
            <v>10000</v>
          </cell>
        </row>
      </sheetData>
      <sheetData sheetId="5887">
        <row r="7">
          <cell r="AI7">
            <v>10000</v>
          </cell>
        </row>
      </sheetData>
      <sheetData sheetId="5888">
        <row r="7">
          <cell r="AI7">
            <v>10000</v>
          </cell>
        </row>
      </sheetData>
      <sheetData sheetId="5889">
        <row r="7">
          <cell r="AI7">
            <v>10000</v>
          </cell>
        </row>
      </sheetData>
      <sheetData sheetId="5890">
        <row r="7">
          <cell r="AI7">
            <v>10000</v>
          </cell>
        </row>
      </sheetData>
      <sheetData sheetId="5891">
        <row r="7">
          <cell r="AI7">
            <v>10000</v>
          </cell>
        </row>
      </sheetData>
      <sheetData sheetId="5892">
        <row r="7">
          <cell r="AI7">
            <v>10000</v>
          </cell>
        </row>
      </sheetData>
      <sheetData sheetId="5893">
        <row r="7">
          <cell r="AI7">
            <v>10000</v>
          </cell>
        </row>
      </sheetData>
      <sheetData sheetId="5894">
        <row r="7">
          <cell r="AI7">
            <v>10000</v>
          </cell>
        </row>
      </sheetData>
      <sheetData sheetId="5895">
        <row r="7">
          <cell r="AI7">
            <v>10000</v>
          </cell>
        </row>
      </sheetData>
      <sheetData sheetId="5896">
        <row r="7">
          <cell r="AI7">
            <v>10000</v>
          </cell>
        </row>
      </sheetData>
      <sheetData sheetId="5897">
        <row r="7">
          <cell r="AI7">
            <v>10000</v>
          </cell>
        </row>
      </sheetData>
      <sheetData sheetId="5898">
        <row r="7">
          <cell r="AI7">
            <v>10000</v>
          </cell>
        </row>
      </sheetData>
      <sheetData sheetId="5899">
        <row r="7">
          <cell r="AI7">
            <v>10000</v>
          </cell>
        </row>
      </sheetData>
      <sheetData sheetId="5900">
        <row r="7">
          <cell r="AI7">
            <v>10000</v>
          </cell>
        </row>
      </sheetData>
      <sheetData sheetId="5901">
        <row r="7">
          <cell r="AI7">
            <v>10000</v>
          </cell>
        </row>
      </sheetData>
      <sheetData sheetId="5902">
        <row r="7">
          <cell r="AI7">
            <v>10000</v>
          </cell>
        </row>
      </sheetData>
      <sheetData sheetId="5903">
        <row r="7">
          <cell r="AI7">
            <v>10000</v>
          </cell>
        </row>
      </sheetData>
      <sheetData sheetId="5904">
        <row r="7">
          <cell r="AI7">
            <v>10000</v>
          </cell>
        </row>
      </sheetData>
      <sheetData sheetId="5905">
        <row r="7">
          <cell r="AI7">
            <v>10000</v>
          </cell>
        </row>
      </sheetData>
      <sheetData sheetId="5906">
        <row r="7">
          <cell r="AI7">
            <v>10000</v>
          </cell>
        </row>
      </sheetData>
      <sheetData sheetId="5907">
        <row r="7">
          <cell r="AI7">
            <v>10000</v>
          </cell>
        </row>
      </sheetData>
      <sheetData sheetId="5908">
        <row r="7">
          <cell r="AI7">
            <v>10000</v>
          </cell>
        </row>
      </sheetData>
      <sheetData sheetId="5909">
        <row r="7">
          <cell r="AI7">
            <v>10000</v>
          </cell>
        </row>
      </sheetData>
      <sheetData sheetId="5910">
        <row r="7">
          <cell r="AI7">
            <v>10000</v>
          </cell>
        </row>
      </sheetData>
      <sheetData sheetId="5911">
        <row r="7">
          <cell r="AI7">
            <v>10000</v>
          </cell>
        </row>
      </sheetData>
      <sheetData sheetId="5912">
        <row r="7">
          <cell r="AI7">
            <v>10000</v>
          </cell>
        </row>
      </sheetData>
      <sheetData sheetId="5913">
        <row r="7">
          <cell r="AI7">
            <v>10000</v>
          </cell>
        </row>
      </sheetData>
      <sheetData sheetId="5914">
        <row r="7">
          <cell r="AI7">
            <v>10000</v>
          </cell>
        </row>
      </sheetData>
      <sheetData sheetId="5915">
        <row r="7">
          <cell r="AI7">
            <v>10000</v>
          </cell>
        </row>
      </sheetData>
      <sheetData sheetId="5916">
        <row r="7">
          <cell r="AI7">
            <v>10000</v>
          </cell>
        </row>
      </sheetData>
      <sheetData sheetId="5917">
        <row r="7">
          <cell r="AI7">
            <v>10000</v>
          </cell>
        </row>
      </sheetData>
      <sheetData sheetId="5918">
        <row r="7">
          <cell r="AI7">
            <v>10000</v>
          </cell>
        </row>
      </sheetData>
      <sheetData sheetId="5919">
        <row r="7">
          <cell r="AI7">
            <v>10000</v>
          </cell>
        </row>
      </sheetData>
      <sheetData sheetId="5920">
        <row r="7">
          <cell r="AI7">
            <v>10000</v>
          </cell>
        </row>
      </sheetData>
      <sheetData sheetId="5921">
        <row r="7">
          <cell r="AI7">
            <v>10000</v>
          </cell>
        </row>
      </sheetData>
      <sheetData sheetId="5922">
        <row r="7">
          <cell r="AI7">
            <v>10000</v>
          </cell>
        </row>
      </sheetData>
      <sheetData sheetId="5923">
        <row r="7">
          <cell r="AI7">
            <v>10000</v>
          </cell>
        </row>
      </sheetData>
      <sheetData sheetId="5924">
        <row r="7">
          <cell r="AI7">
            <v>10000</v>
          </cell>
        </row>
      </sheetData>
      <sheetData sheetId="5925">
        <row r="7">
          <cell r="AI7">
            <v>10000</v>
          </cell>
        </row>
      </sheetData>
      <sheetData sheetId="5926">
        <row r="7">
          <cell r="AI7">
            <v>10000</v>
          </cell>
        </row>
      </sheetData>
      <sheetData sheetId="5927">
        <row r="7">
          <cell r="AI7">
            <v>10000</v>
          </cell>
        </row>
      </sheetData>
      <sheetData sheetId="5928">
        <row r="7">
          <cell r="AI7">
            <v>10000</v>
          </cell>
        </row>
      </sheetData>
      <sheetData sheetId="5929">
        <row r="7">
          <cell r="AI7">
            <v>10000</v>
          </cell>
        </row>
      </sheetData>
      <sheetData sheetId="5930">
        <row r="7">
          <cell r="AI7">
            <v>10000</v>
          </cell>
        </row>
      </sheetData>
      <sheetData sheetId="5931">
        <row r="7">
          <cell r="AI7">
            <v>10000</v>
          </cell>
        </row>
      </sheetData>
      <sheetData sheetId="5932">
        <row r="7">
          <cell r="AI7">
            <v>10000</v>
          </cell>
        </row>
      </sheetData>
      <sheetData sheetId="5933">
        <row r="7">
          <cell r="AI7">
            <v>10000</v>
          </cell>
        </row>
      </sheetData>
      <sheetData sheetId="5934">
        <row r="7">
          <cell r="AI7">
            <v>10000</v>
          </cell>
        </row>
      </sheetData>
      <sheetData sheetId="5935">
        <row r="7">
          <cell r="AI7">
            <v>10000</v>
          </cell>
        </row>
      </sheetData>
      <sheetData sheetId="5936">
        <row r="7">
          <cell r="AI7">
            <v>10000</v>
          </cell>
        </row>
      </sheetData>
      <sheetData sheetId="5937">
        <row r="7">
          <cell r="AI7">
            <v>10000</v>
          </cell>
        </row>
      </sheetData>
      <sheetData sheetId="5938">
        <row r="7">
          <cell r="AI7">
            <v>10000</v>
          </cell>
        </row>
      </sheetData>
      <sheetData sheetId="5939">
        <row r="7">
          <cell r="AI7">
            <v>10000</v>
          </cell>
        </row>
      </sheetData>
      <sheetData sheetId="5940">
        <row r="7">
          <cell r="AI7">
            <v>10000</v>
          </cell>
        </row>
      </sheetData>
      <sheetData sheetId="5941">
        <row r="7">
          <cell r="AI7">
            <v>10000</v>
          </cell>
        </row>
      </sheetData>
      <sheetData sheetId="5942">
        <row r="7">
          <cell r="AI7">
            <v>10000</v>
          </cell>
        </row>
      </sheetData>
      <sheetData sheetId="5943">
        <row r="7">
          <cell r="AI7">
            <v>10000</v>
          </cell>
        </row>
      </sheetData>
      <sheetData sheetId="5944">
        <row r="7">
          <cell r="AI7">
            <v>10000</v>
          </cell>
        </row>
      </sheetData>
      <sheetData sheetId="5945">
        <row r="7">
          <cell r="AI7">
            <v>10000</v>
          </cell>
        </row>
      </sheetData>
      <sheetData sheetId="5946">
        <row r="7">
          <cell r="AI7">
            <v>10000</v>
          </cell>
        </row>
      </sheetData>
      <sheetData sheetId="5947">
        <row r="7">
          <cell r="AI7">
            <v>10000</v>
          </cell>
        </row>
      </sheetData>
      <sheetData sheetId="5948">
        <row r="7">
          <cell r="AI7">
            <v>10000</v>
          </cell>
        </row>
      </sheetData>
      <sheetData sheetId="5949">
        <row r="7">
          <cell r="AI7">
            <v>10000</v>
          </cell>
        </row>
      </sheetData>
      <sheetData sheetId="5950">
        <row r="7">
          <cell r="AI7">
            <v>10000</v>
          </cell>
        </row>
      </sheetData>
      <sheetData sheetId="5951">
        <row r="7">
          <cell r="AI7">
            <v>10000</v>
          </cell>
        </row>
      </sheetData>
      <sheetData sheetId="5952">
        <row r="7">
          <cell r="AI7">
            <v>10000</v>
          </cell>
        </row>
      </sheetData>
      <sheetData sheetId="5953">
        <row r="7">
          <cell r="AI7">
            <v>10000</v>
          </cell>
        </row>
      </sheetData>
      <sheetData sheetId="5954">
        <row r="7">
          <cell r="AI7">
            <v>10000</v>
          </cell>
        </row>
      </sheetData>
      <sheetData sheetId="5955">
        <row r="7">
          <cell r="AI7">
            <v>10000</v>
          </cell>
        </row>
      </sheetData>
      <sheetData sheetId="5956">
        <row r="7">
          <cell r="AI7">
            <v>10000</v>
          </cell>
        </row>
      </sheetData>
      <sheetData sheetId="5957">
        <row r="7">
          <cell r="AI7">
            <v>10000</v>
          </cell>
        </row>
      </sheetData>
      <sheetData sheetId="5958">
        <row r="7">
          <cell r="AI7">
            <v>10000</v>
          </cell>
        </row>
      </sheetData>
      <sheetData sheetId="5959">
        <row r="7">
          <cell r="AI7">
            <v>10000</v>
          </cell>
        </row>
      </sheetData>
      <sheetData sheetId="5960">
        <row r="7">
          <cell r="AI7">
            <v>10000</v>
          </cell>
        </row>
      </sheetData>
      <sheetData sheetId="5961">
        <row r="7">
          <cell r="AI7">
            <v>10000</v>
          </cell>
        </row>
      </sheetData>
      <sheetData sheetId="5962">
        <row r="7">
          <cell r="AI7">
            <v>10000</v>
          </cell>
        </row>
      </sheetData>
      <sheetData sheetId="5963">
        <row r="7">
          <cell r="AI7">
            <v>10000</v>
          </cell>
        </row>
      </sheetData>
      <sheetData sheetId="5964">
        <row r="7">
          <cell r="AI7">
            <v>10000</v>
          </cell>
        </row>
      </sheetData>
      <sheetData sheetId="5965">
        <row r="7">
          <cell r="AI7">
            <v>10000</v>
          </cell>
        </row>
      </sheetData>
      <sheetData sheetId="5966">
        <row r="7">
          <cell r="AI7">
            <v>10000</v>
          </cell>
        </row>
      </sheetData>
      <sheetData sheetId="5967">
        <row r="7">
          <cell r="AI7">
            <v>10000</v>
          </cell>
        </row>
      </sheetData>
      <sheetData sheetId="5968">
        <row r="7">
          <cell r="AI7">
            <v>10000</v>
          </cell>
        </row>
      </sheetData>
      <sheetData sheetId="5969">
        <row r="7">
          <cell r="AI7">
            <v>10000</v>
          </cell>
        </row>
      </sheetData>
      <sheetData sheetId="5970">
        <row r="7">
          <cell r="AI7">
            <v>10000</v>
          </cell>
        </row>
      </sheetData>
      <sheetData sheetId="5971">
        <row r="7">
          <cell r="AI7">
            <v>10000</v>
          </cell>
        </row>
      </sheetData>
      <sheetData sheetId="5972">
        <row r="7">
          <cell r="AI7">
            <v>10000</v>
          </cell>
        </row>
      </sheetData>
      <sheetData sheetId="5973">
        <row r="7">
          <cell r="AI7">
            <v>10000</v>
          </cell>
        </row>
      </sheetData>
      <sheetData sheetId="5974">
        <row r="7">
          <cell r="AI7">
            <v>10000</v>
          </cell>
        </row>
      </sheetData>
      <sheetData sheetId="5975">
        <row r="7">
          <cell r="AI7">
            <v>10000</v>
          </cell>
        </row>
      </sheetData>
      <sheetData sheetId="5976">
        <row r="7">
          <cell r="AI7">
            <v>10000</v>
          </cell>
        </row>
      </sheetData>
      <sheetData sheetId="5977">
        <row r="7">
          <cell r="AI7">
            <v>10000</v>
          </cell>
        </row>
      </sheetData>
      <sheetData sheetId="5978">
        <row r="7">
          <cell r="AI7">
            <v>10000</v>
          </cell>
        </row>
      </sheetData>
      <sheetData sheetId="5979">
        <row r="7">
          <cell r="AI7">
            <v>10000</v>
          </cell>
        </row>
      </sheetData>
      <sheetData sheetId="5980">
        <row r="7">
          <cell r="AI7">
            <v>10000</v>
          </cell>
        </row>
      </sheetData>
      <sheetData sheetId="5981">
        <row r="7">
          <cell r="AI7">
            <v>10000</v>
          </cell>
        </row>
      </sheetData>
      <sheetData sheetId="5982">
        <row r="7">
          <cell r="AI7">
            <v>10000</v>
          </cell>
        </row>
      </sheetData>
      <sheetData sheetId="5983">
        <row r="7">
          <cell r="AI7">
            <v>10000</v>
          </cell>
        </row>
      </sheetData>
      <sheetData sheetId="5984">
        <row r="7">
          <cell r="AI7">
            <v>10000</v>
          </cell>
        </row>
      </sheetData>
      <sheetData sheetId="5985">
        <row r="7">
          <cell r="AI7">
            <v>10000</v>
          </cell>
        </row>
      </sheetData>
      <sheetData sheetId="5986">
        <row r="7">
          <cell r="AI7">
            <v>10000</v>
          </cell>
        </row>
      </sheetData>
      <sheetData sheetId="5987">
        <row r="7">
          <cell r="AI7">
            <v>10000</v>
          </cell>
        </row>
      </sheetData>
      <sheetData sheetId="5988">
        <row r="7">
          <cell r="AI7">
            <v>10000</v>
          </cell>
        </row>
      </sheetData>
      <sheetData sheetId="5989">
        <row r="7">
          <cell r="AI7">
            <v>10000</v>
          </cell>
        </row>
      </sheetData>
      <sheetData sheetId="5990">
        <row r="7">
          <cell r="AI7">
            <v>10000</v>
          </cell>
        </row>
      </sheetData>
      <sheetData sheetId="5991">
        <row r="7">
          <cell r="AI7">
            <v>10000</v>
          </cell>
        </row>
      </sheetData>
      <sheetData sheetId="5992">
        <row r="7">
          <cell r="AI7">
            <v>10000</v>
          </cell>
        </row>
      </sheetData>
      <sheetData sheetId="5993">
        <row r="7">
          <cell r="AI7">
            <v>10000</v>
          </cell>
        </row>
      </sheetData>
      <sheetData sheetId="5994">
        <row r="7">
          <cell r="AI7">
            <v>10000</v>
          </cell>
        </row>
      </sheetData>
      <sheetData sheetId="5995">
        <row r="7">
          <cell r="AI7">
            <v>10000</v>
          </cell>
        </row>
      </sheetData>
      <sheetData sheetId="5996">
        <row r="7">
          <cell r="AI7">
            <v>10000</v>
          </cell>
        </row>
      </sheetData>
      <sheetData sheetId="5997">
        <row r="7">
          <cell r="AI7">
            <v>10000</v>
          </cell>
        </row>
      </sheetData>
      <sheetData sheetId="5998">
        <row r="7">
          <cell r="AI7">
            <v>10000</v>
          </cell>
        </row>
      </sheetData>
      <sheetData sheetId="5999">
        <row r="7">
          <cell r="AI7">
            <v>10000</v>
          </cell>
        </row>
      </sheetData>
      <sheetData sheetId="6000">
        <row r="7">
          <cell r="AI7">
            <v>10000</v>
          </cell>
        </row>
      </sheetData>
      <sheetData sheetId="6001">
        <row r="7">
          <cell r="AI7">
            <v>10000</v>
          </cell>
        </row>
      </sheetData>
      <sheetData sheetId="6002">
        <row r="7">
          <cell r="AI7">
            <v>10000</v>
          </cell>
        </row>
      </sheetData>
      <sheetData sheetId="6003">
        <row r="7">
          <cell r="AI7">
            <v>10000</v>
          </cell>
        </row>
      </sheetData>
      <sheetData sheetId="6004">
        <row r="7">
          <cell r="AI7">
            <v>10000</v>
          </cell>
        </row>
      </sheetData>
      <sheetData sheetId="6005">
        <row r="7">
          <cell r="AI7">
            <v>10000</v>
          </cell>
        </row>
      </sheetData>
      <sheetData sheetId="6006">
        <row r="7">
          <cell r="AI7">
            <v>10000</v>
          </cell>
        </row>
      </sheetData>
      <sheetData sheetId="6007">
        <row r="7">
          <cell r="AI7">
            <v>10000</v>
          </cell>
        </row>
      </sheetData>
      <sheetData sheetId="6008">
        <row r="7">
          <cell r="AI7">
            <v>10000</v>
          </cell>
        </row>
      </sheetData>
      <sheetData sheetId="6009">
        <row r="7">
          <cell r="AI7">
            <v>10000</v>
          </cell>
        </row>
      </sheetData>
      <sheetData sheetId="6010">
        <row r="7">
          <cell r="AI7">
            <v>10000</v>
          </cell>
        </row>
      </sheetData>
      <sheetData sheetId="6011">
        <row r="7">
          <cell r="AI7">
            <v>10000</v>
          </cell>
        </row>
      </sheetData>
      <sheetData sheetId="6012">
        <row r="7">
          <cell r="AI7">
            <v>10000</v>
          </cell>
        </row>
      </sheetData>
      <sheetData sheetId="6013">
        <row r="7">
          <cell r="AI7">
            <v>10000</v>
          </cell>
        </row>
      </sheetData>
      <sheetData sheetId="6014">
        <row r="7">
          <cell r="AI7">
            <v>10000</v>
          </cell>
        </row>
      </sheetData>
      <sheetData sheetId="6015">
        <row r="7">
          <cell r="AI7">
            <v>10000</v>
          </cell>
        </row>
      </sheetData>
      <sheetData sheetId="6016">
        <row r="7">
          <cell r="AI7">
            <v>10000</v>
          </cell>
        </row>
      </sheetData>
      <sheetData sheetId="6017">
        <row r="7">
          <cell r="AI7">
            <v>10000</v>
          </cell>
        </row>
      </sheetData>
      <sheetData sheetId="6018">
        <row r="7">
          <cell r="AI7">
            <v>10000</v>
          </cell>
        </row>
      </sheetData>
      <sheetData sheetId="6019">
        <row r="7">
          <cell r="AI7">
            <v>10000</v>
          </cell>
        </row>
      </sheetData>
      <sheetData sheetId="6020">
        <row r="7">
          <cell r="AI7">
            <v>10000</v>
          </cell>
        </row>
      </sheetData>
      <sheetData sheetId="6021">
        <row r="7">
          <cell r="AI7">
            <v>10000</v>
          </cell>
        </row>
      </sheetData>
      <sheetData sheetId="6022">
        <row r="7">
          <cell r="AI7">
            <v>10000</v>
          </cell>
        </row>
      </sheetData>
      <sheetData sheetId="6023">
        <row r="7">
          <cell r="AI7">
            <v>10000</v>
          </cell>
        </row>
      </sheetData>
      <sheetData sheetId="6024">
        <row r="7">
          <cell r="AI7">
            <v>10000</v>
          </cell>
        </row>
      </sheetData>
      <sheetData sheetId="6025">
        <row r="7">
          <cell r="AI7">
            <v>10000</v>
          </cell>
        </row>
      </sheetData>
      <sheetData sheetId="6026">
        <row r="7">
          <cell r="AI7">
            <v>10000</v>
          </cell>
        </row>
      </sheetData>
      <sheetData sheetId="6027">
        <row r="7">
          <cell r="AI7">
            <v>10000</v>
          </cell>
        </row>
      </sheetData>
      <sheetData sheetId="6028">
        <row r="7">
          <cell r="AI7">
            <v>10000</v>
          </cell>
        </row>
      </sheetData>
      <sheetData sheetId="6029">
        <row r="7">
          <cell r="AI7">
            <v>10000</v>
          </cell>
        </row>
      </sheetData>
      <sheetData sheetId="6030">
        <row r="7">
          <cell r="AI7">
            <v>10000</v>
          </cell>
        </row>
      </sheetData>
      <sheetData sheetId="6031">
        <row r="7">
          <cell r="AI7">
            <v>10000</v>
          </cell>
        </row>
      </sheetData>
      <sheetData sheetId="6032">
        <row r="7">
          <cell r="AI7">
            <v>10000</v>
          </cell>
        </row>
      </sheetData>
      <sheetData sheetId="6033">
        <row r="7">
          <cell r="AI7">
            <v>10000</v>
          </cell>
        </row>
      </sheetData>
      <sheetData sheetId="6034">
        <row r="7">
          <cell r="AI7">
            <v>10000</v>
          </cell>
        </row>
      </sheetData>
      <sheetData sheetId="6035">
        <row r="7">
          <cell r="AI7">
            <v>10000</v>
          </cell>
        </row>
      </sheetData>
      <sheetData sheetId="6036">
        <row r="7">
          <cell r="AI7">
            <v>10000</v>
          </cell>
        </row>
      </sheetData>
      <sheetData sheetId="6037">
        <row r="7">
          <cell r="AI7">
            <v>10000</v>
          </cell>
        </row>
      </sheetData>
      <sheetData sheetId="6038">
        <row r="7">
          <cell r="AI7">
            <v>10000</v>
          </cell>
        </row>
      </sheetData>
      <sheetData sheetId="6039">
        <row r="7">
          <cell r="AI7">
            <v>10000</v>
          </cell>
        </row>
      </sheetData>
      <sheetData sheetId="6040">
        <row r="7">
          <cell r="AI7">
            <v>10000</v>
          </cell>
        </row>
      </sheetData>
      <sheetData sheetId="6041">
        <row r="7">
          <cell r="AI7">
            <v>10000</v>
          </cell>
        </row>
      </sheetData>
      <sheetData sheetId="6042">
        <row r="7">
          <cell r="AI7">
            <v>10000</v>
          </cell>
        </row>
      </sheetData>
      <sheetData sheetId="6043">
        <row r="7">
          <cell r="AI7">
            <v>10000</v>
          </cell>
        </row>
      </sheetData>
      <sheetData sheetId="6044">
        <row r="7">
          <cell r="AI7">
            <v>10000</v>
          </cell>
        </row>
      </sheetData>
      <sheetData sheetId="6045">
        <row r="7">
          <cell r="AI7">
            <v>10000</v>
          </cell>
        </row>
      </sheetData>
      <sheetData sheetId="6046">
        <row r="7">
          <cell r="AI7">
            <v>10000</v>
          </cell>
        </row>
      </sheetData>
      <sheetData sheetId="6047">
        <row r="7">
          <cell r="AI7">
            <v>10000</v>
          </cell>
        </row>
      </sheetData>
      <sheetData sheetId="6048">
        <row r="7">
          <cell r="AI7">
            <v>10000</v>
          </cell>
        </row>
      </sheetData>
      <sheetData sheetId="6049">
        <row r="7">
          <cell r="AI7">
            <v>10000</v>
          </cell>
        </row>
      </sheetData>
      <sheetData sheetId="6050">
        <row r="7">
          <cell r="AI7">
            <v>10000</v>
          </cell>
        </row>
      </sheetData>
      <sheetData sheetId="6051">
        <row r="7">
          <cell r="AI7">
            <v>10000</v>
          </cell>
        </row>
      </sheetData>
      <sheetData sheetId="6052">
        <row r="7">
          <cell r="AI7">
            <v>10000</v>
          </cell>
        </row>
      </sheetData>
      <sheetData sheetId="6053">
        <row r="7">
          <cell r="AI7">
            <v>10000</v>
          </cell>
        </row>
      </sheetData>
      <sheetData sheetId="6054">
        <row r="7">
          <cell r="AI7">
            <v>10000</v>
          </cell>
        </row>
      </sheetData>
      <sheetData sheetId="6055">
        <row r="7">
          <cell r="AI7">
            <v>10000</v>
          </cell>
        </row>
      </sheetData>
      <sheetData sheetId="6056">
        <row r="7">
          <cell r="AI7">
            <v>10000</v>
          </cell>
        </row>
      </sheetData>
      <sheetData sheetId="6057">
        <row r="7">
          <cell r="AI7">
            <v>10000</v>
          </cell>
        </row>
      </sheetData>
      <sheetData sheetId="6058">
        <row r="7">
          <cell r="AI7">
            <v>10000</v>
          </cell>
        </row>
      </sheetData>
      <sheetData sheetId="6059">
        <row r="7">
          <cell r="AI7">
            <v>10000</v>
          </cell>
        </row>
      </sheetData>
      <sheetData sheetId="6060">
        <row r="7">
          <cell r="AI7">
            <v>10000</v>
          </cell>
        </row>
      </sheetData>
      <sheetData sheetId="6061">
        <row r="7">
          <cell r="AI7">
            <v>10000</v>
          </cell>
        </row>
      </sheetData>
      <sheetData sheetId="6062">
        <row r="7">
          <cell r="AI7">
            <v>10000</v>
          </cell>
        </row>
      </sheetData>
      <sheetData sheetId="6063">
        <row r="7">
          <cell r="AI7">
            <v>10000</v>
          </cell>
        </row>
      </sheetData>
      <sheetData sheetId="6064">
        <row r="7">
          <cell r="AI7">
            <v>10000</v>
          </cell>
        </row>
      </sheetData>
      <sheetData sheetId="6065">
        <row r="7">
          <cell r="AI7">
            <v>10000</v>
          </cell>
        </row>
      </sheetData>
      <sheetData sheetId="6066">
        <row r="7">
          <cell r="AI7">
            <v>10000</v>
          </cell>
        </row>
      </sheetData>
      <sheetData sheetId="6067">
        <row r="7">
          <cell r="AI7">
            <v>10000</v>
          </cell>
        </row>
      </sheetData>
      <sheetData sheetId="6068">
        <row r="7">
          <cell r="AI7">
            <v>10000</v>
          </cell>
        </row>
      </sheetData>
      <sheetData sheetId="6069">
        <row r="7">
          <cell r="AI7">
            <v>10000</v>
          </cell>
        </row>
      </sheetData>
      <sheetData sheetId="6070">
        <row r="7">
          <cell r="AI7">
            <v>10000</v>
          </cell>
        </row>
      </sheetData>
      <sheetData sheetId="6071">
        <row r="7">
          <cell r="AI7">
            <v>10000</v>
          </cell>
        </row>
      </sheetData>
      <sheetData sheetId="6072">
        <row r="7">
          <cell r="AI7">
            <v>10000</v>
          </cell>
        </row>
      </sheetData>
      <sheetData sheetId="6073">
        <row r="7">
          <cell r="AI7">
            <v>10000</v>
          </cell>
        </row>
      </sheetData>
      <sheetData sheetId="6074">
        <row r="7">
          <cell r="AI7">
            <v>10000</v>
          </cell>
        </row>
      </sheetData>
      <sheetData sheetId="6075">
        <row r="7">
          <cell r="AI7">
            <v>10000</v>
          </cell>
        </row>
      </sheetData>
      <sheetData sheetId="6076">
        <row r="7">
          <cell r="AI7">
            <v>10000</v>
          </cell>
        </row>
      </sheetData>
      <sheetData sheetId="6077">
        <row r="7">
          <cell r="AI7">
            <v>10000</v>
          </cell>
        </row>
      </sheetData>
      <sheetData sheetId="6078">
        <row r="7">
          <cell r="AI7">
            <v>10000</v>
          </cell>
        </row>
      </sheetData>
      <sheetData sheetId="6079">
        <row r="7">
          <cell r="AI7">
            <v>10000</v>
          </cell>
        </row>
      </sheetData>
      <sheetData sheetId="6080">
        <row r="7">
          <cell r="AI7">
            <v>10000</v>
          </cell>
        </row>
      </sheetData>
      <sheetData sheetId="6081">
        <row r="7">
          <cell r="AI7">
            <v>10000</v>
          </cell>
        </row>
      </sheetData>
      <sheetData sheetId="6082">
        <row r="7">
          <cell r="AI7">
            <v>10000</v>
          </cell>
        </row>
      </sheetData>
      <sheetData sheetId="6083">
        <row r="7">
          <cell r="AI7">
            <v>10000</v>
          </cell>
        </row>
      </sheetData>
      <sheetData sheetId="6084">
        <row r="7">
          <cell r="AI7">
            <v>10000</v>
          </cell>
        </row>
      </sheetData>
      <sheetData sheetId="6085">
        <row r="7">
          <cell r="AI7">
            <v>10000</v>
          </cell>
        </row>
      </sheetData>
      <sheetData sheetId="6086">
        <row r="7">
          <cell r="AI7">
            <v>10000</v>
          </cell>
        </row>
      </sheetData>
      <sheetData sheetId="6087">
        <row r="7">
          <cell r="AI7">
            <v>10000</v>
          </cell>
        </row>
      </sheetData>
      <sheetData sheetId="6088">
        <row r="7">
          <cell r="AI7">
            <v>10000</v>
          </cell>
        </row>
      </sheetData>
      <sheetData sheetId="6089">
        <row r="7">
          <cell r="AI7">
            <v>10000</v>
          </cell>
        </row>
      </sheetData>
      <sheetData sheetId="6090">
        <row r="7">
          <cell r="AI7">
            <v>10000</v>
          </cell>
        </row>
      </sheetData>
      <sheetData sheetId="6091">
        <row r="7">
          <cell r="AI7">
            <v>10000</v>
          </cell>
        </row>
      </sheetData>
      <sheetData sheetId="6092">
        <row r="7">
          <cell r="AI7">
            <v>10000</v>
          </cell>
        </row>
      </sheetData>
      <sheetData sheetId="6093">
        <row r="7">
          <cell r="AI7">
            <v>10000</v>
          </cell>
        </row>
      </sheetData>
      <sheetData sheetId="6094">
        <row r="7">
          <cell r="AI7">
            <v>10000</v>
          </cell>
        </row>
      </sheetData>
      <sheetData sheetId="6095">
        <row r="7">
          <cell r="AI7">
            <v>10000</v>
          </cell>
        </row>
      </sheetData>
      <sheetData sheetId="6096">
        <row r="7">
          <cell r="AI7">
            <v>10000</v>
          </cell>
        </row>
      </sheetData>
      <sheetData sheetId="6097">
        <row r="7">
          <cell r="AI7">
            <v>10000</v>
          </cell>
        </row>
      </sheetData>
      <sheetData sheetId="6098">
        <row r="7">
          <cell r="AI7">
            <v>10000</v>
          </cell>
        </row>
      </sheetData>
      <sheetData sheetId="6099">
        <row r="7">
          <cell r="AI7">
            <v>10000</v>
          </cell>
        </row>
      </sheetData>
      <sheetData sheetId="6100">
        <row r="7">
          <cell r="AI7">
            <v>10000</v>
          </cell>
        </row>
      </sheetData>
      <sheetData sheetId="6101">
        <row r="7">
          <cell r="AI7">
            <v>10000</v>
          </cell>
        </row>
      </sheetData>
      <sheetData sheetId="6102">
        <row r="7">
          <cell r="AI7">
            <v>10000</v>
          </cell>
        </row>
      </sheetData>
      <sheetData sheetId="6103">
        <row r="7">
          <cell r="AI7">
            <v>10000</v>
          </cell>
        </row>
      </sheetData>
      <sheetData sheetId="6104">
        <row r="7">
          <cell r="AI7">
            <v>10000</v>
          </cell>
        </row>
      </sheetData>
      <sheetData sheetId="6105">
        <row r="7">
          <cell r="AI7">
            <v>10000</v>
          </cell>
        </row>
      </sheetData>
      <sheetData sheetId="6106">
        <row r="7">
          <cell r="AI7">
            <v>10000</v>
          </cell>
        </row>
      </sheetData>
      <sheetData sheetId="6107">
        <row r="7">
          <cell r="AI7">
            <v>10000</v>
          </cell>
        </row>
      </sheetData>
      <sheetData sheetId="6108">
        <row r="7">
          <cell r="AI7">
            <v>10000</v>
          </cell>
        </row>
      </sheetData>
      <sheetData sheetId="6109">
        <row r="7">
          <cell r="AI7">
            <v>10000</v>
          </cell>
        </row>
      </sheetData>
      <sheetData sheetId="6110">
        <row r="7">
          <cell r="AI7">
            <v>10000</v>
          </cell>
        </row>
      </sheetData>
      <sheetData sheetId="6111">
        <row r="7">
          <cell r="AI7">
            <v>10000</v>
          </cell>
        </row>
      </sheetData>
      <sheetData sheetId="6112">
        <row r="7">
          <cell r="AI7">
            <v>10000</v>
          </cell>
        </row>
      </sheetData>
      <sheetData sheetId="6113">
        <row r="7">
          <cell r="AI7">
            <v>10000</v>
          </cell>
        </row>
      </sheetData>
      <sheetData sheetId="6114">
        <row r="7">
          <cell r="AI7">
            <v>10000</v>
          </cell>
        </row>
      </sheetData>
      <sheetData sheetId="6115">
        <row r="7">
          <cell r="AI7">
            <v>10000</v>
          </cell>
        </row>
      </sheetData>
      <sheetData sheetId="6116">
        <row r="7">
          <cell r="AI7">
            <v>10000</v>
          </cell>
        </row>
      </sheetData>
      <sheetData sheetId="6117">
        <row r="7">
          <cell r="AI7">
            <v>10000</v>
          </cell>
        </row>
      </sheetData>
      <sheetData sheetId="6118">
        <row r="7">
          <cell r="AI7">
            <v>10000</v>
          </cell>
        </row>
      </sheetData>
      <sheetData sheetId="6119">
        <row r="7">
          <cell r="AI7">
            <v>10000</v>
          </cell>
        </row>
      </sheetData>
      <sheetData sheetId="6120">
        <row r="7">
          <cell r="AI7">
            <v>10000</v>
          </cell>
        </row>
      </sheetData>
      <sheetData sheetId="6121">
        <row r="7">
          <cell r="AI7">
            <v>10000</v>
          </cell>
        </row>
      </sheetData>
      <sheetData sheetId="6122">
        <row r="7">
          <cell r="AI7">
            <v>10000</v>
          </cell>
        </row>
      </sheetData>
      <sheetData sheetId="6123">
        <row r="7">
          <cell r="AI7">
            <v>10000</v>
          </cell>
        </row>
      </sheetData>
      <sheetData sheetId="6124">
        <row r="7">
          <cell r="AI7">
            <v>10000</v>
          </cell>
        </row>
      </sheetData>
      <sheetData sheetId="6125">
        <row r="7">
          <cell r="AI7">
            <v>10000</v>
          </cell>
        </row>
      </sheetData>
      <sheetData sheetId="6126">
        <row r="7">
          <cell r="AI7">
            <v>10000</v>
          </cell>
        </row>
      </sheetData>
      <sheetData sheetId="6127">
        <row r="7">
          <cell r="AI7">
            <v>10000</v>
          </cell>
        </row>
      </sheetData>
      <sheetData sheetId="6128">
        <row r="7">
          <cell r="AI7">
            <v>10000</v>
          </cell>
        </row>
      </sheetData>
      <sheetData sheetId="6129">
        <row r="7">
          <cell r="AI7">
            <v>10000</v>
          </cell>
        </row>
      </sheetData>
      <sheetData sheetId="6130">
        <row r="7">
          <cell r="AI7">
            <v>10000</v>
          </cell>
        </row>
      </sheetData>
      <sheetData sheetId="6131">
        <row r="7">
          <cell r="AI7">
            <v>10000</v>
          </cell>
        </row>
      </sheetData>
      <sheetData sheetId="6132">
        <row r="7">
          <cell r="AI7">
            <v>10000</v>
          </cell>
        </row>
      </sheetData>
      <sheetData sheetId="6133">
        <row r="7">
          <cell r="AI7">
            <v>10000</v>
          </cell>
        </row>
      </sheetData>
      <sheetData sheetId="6134">
        <row r="7">
          <cell r="AI7">
            <v>10000</v>
          </cell>
        </row>
      </sheetData>
      <sheetData sheetId="6135">
        <row r="7">
          <cell r="AI7">
            <v>10000</v>
          </cell>
        </row>
      </sheetData>
      <sheetData sheetId="6136">
        <row r="7">
          <cell r="AI7">
            <v>10000</v>
          </cell>
        </row>
      </sheetData>
      <sheetData sheetId="6137">
        <row r="7">
          <cell r="AI7">
            <v>10000</v>
          </cell>
        </row>
      </sheetData>
      <sheetData sheetId="6138">
        <row r="7">
          <cell r="AI7">
            <v>10000</v>
          </cell>
        </row>
      </sheetData>
      <sheetData sheetId="6139">
        <row r="7">
          <cell r="AI7">
            <v>10000</v>
          </cell>
        </row>
      </sheetData>
      <sheetData sheetId="6140">
        <row r="7">
          <cell r="AI7">
            <v>10000</v>
          </cell>
        </row>
      </sheetData>
      <sheetData sheetId="6141">
        <row r="7">
          <cell r="AI7">
            <v>10000</v>
          </cell>
        </row>
      </sheetData>
      <sheetData sheetId="6142">
        <row r="7">
          <cell r="AI7">
            <v>10000</v>
          </cell>
        </row>
      </sheetData>
      <sheetData sheetId="6143">
        <row r="7">
          <cell r="AI7">
            <v>10000</v>
          </cell>
        </row>
      </sheetData>
      <sheetData sheetId="6144">
        <row r="7">
          <cell r="AI7">
            <v>10000</v>
          </cell>
        </row>
      </sheetData>
      <sheetData sheetId="6145">
        <row r="7">
          <cell r="AI7">
            <v>10000</v>
          </cell>
        </row>
      </sheetData>
      <sheetData sheetId="6146">
        <row r="7">
          <cell r="AI7">
            <v>10000</v>
          </cell>
        </row>
      </sheetData>
      <sheetData sheetId="6147">
        <row r="7">
          <cell r="AI7">
            <v>10000</v>
          </cell>
        </row>
      </sheetData>
      <sheetData sheetId="6148">
        <row r="7">
          <cell r="AI7">
            <v>10000</v>
          </cell>
        </row>
      </sheetData>
      <sheetData sheetId="6149">
        <row r="7">
          <cell r="AI7">
            <v>10000</v>
          </cell>
        </row>
      </sheetData>
      <sheetData sheetId="6150">
        <row r="7">
          <cell r="AI7">
            <v>10000</v>
          </cell>
        </row>
      </sheetData>
      <sheetData sheetId="6151">
        <row r="7">
          <cell r="AI7">
            <v>10000</v>
          </cell>
        </row>
      </sheetData>
      <sheetData sheetId="6152">
        <row r="7">
          <cell r="AI7">
            <v>10000</v>
          </cell>
        </row>
      </sheetData>
      <sheetData sheetId="6153">
        <row r="7">
          <cell r="AI7">
            <v>10000</v>
          </cell>
        </row>
      </sheetData>
      <sheetData sheetId="6154">
        <row r="7">
          <cell r="AI7">
            <v>10000</v>
          </cell>
        </row>
      </sheetData>
      <sheetData sheetId="6155">
        <row r="7">
          <cell r="AI7">
            <v>10000</v>
          </cell>
        </row>
      </sheetData>
      <sheetData sheetId="6156">
        <row r="7">
          <cell r="AI7">
            <v>10000</v>
          </cell>
        </row>
      </sheetData>
      <sheetData sheetId="6157">
        <row r="7">
          <cell r="AI7">
            <v>10000</v>
          </cell>
        </row>
      </sheetData>
      <sheetData sheetId="6158">
        <row r="7">
          <cell r="AI7">
            <v>10000</v>
          </cell>
        </row>
      </sheetData>
      <sheetData sheetId="6159">
        <row r="7">
          <cell r="AI7">
            <v>10000</v>
          </cell>
        </row>
      </sheetData>
      <sheetData sheetId="6160">
        <row r="7">
          <cell r="AI7">
            <v>10000</v>
          </cell>
        </row>
      </sheetData>
      <sheetData sheetId="6161">
        <row r="7">
          <cell r="AI7">
            <v>10000</v>
          </cell>
        </row>
      </sheetData>
      <sheetData sheetId="6162">
        <row r="7">
          <cell r="AI7">
            <v>10000</v>
          </cell>
        </row>
      </sheetData>
      <sheetData sheetId="6163">
        <row r="7">
          <cell r="AI7">
            <v>10000</v>
          </cell>
        </row>
      </sheetData>
      <sheetData sheetId="6164">
        <row r="7">
          <cell r="AI7">
            <v>10000</v>
          </cell>
        </row>
      </sheetData>
      <sheetData sheetId="6165">
        <row r="7">
          <cell r="AI7">
            <v>10000</v>
          </cell>
        </row>
      </sheetData>
      <sheetData sheetId="6166">
        <row r="7">
          <cell r="AI7">
            <v>10000</v>
          </cell>
        </row>
      </sheetData>
      <sheetData sheetId="6167">
        <row r="7">
          <cell r="AI7">
            <v>10000</v>
          </cell>
        </row>
      </sheetData>
      <sheetData sheetId="6168">
        <row r="7">
          <cell r="AI7">
            <v>10000</v>
          </cell>
        </row>
      </sheetData>
      <sheetData sheetId="6169">
        <row r="7">
          <cell r="AI7">
            <v>10000</v>
          </cell>
        </row>
      </sheetData>
      <sheetData sheetId="6170">
        <row r="7">
          <cell r="AI7">
            <v>10000</v>
          </cell>
        </row>
      </sheetData>
      <sheetData sheetId="6171">
        <row r="7">
          <cell r="AI7">
            <v>10000</v>
          </cell>
        </row>
      </sheetData>
      <sheetData sheetId="6172">
        <row r="7">
          <cell r="AI7">
            <v>10000</v>
          </cell>
        </row>
      </sheetData>
      <sheetData sheetId="6173">
        <row r="7">
          <cell r="AI7">
            <v>10000</v>
          </cell>
        </row>
      </sheetData>
      <sheetData sheetId="6174">
        <row r="7">
          <cell r="AI7">
            <v>10000</v>
          </cell>
        </row>
      </sheetData>
      <sheetData sheetId="6175">
        <row r="7">
          <cell r="AI7">
            <v>10000</v>
          </cell>
        </row>
      </sheetData>
      <sheetData sheetId="6176">
        <row r="7">
          <cell r="AI7">
            <v>10000</v>
          </cell>
        </row>
      </sheetData>
      <sheetData sheetId="6177">
        <row r="7">
          <cell r="AI7">
            <v>10000</v>
          </cell>
        </row>
      </sheetData>
      <sheetData sheetId="6178">
        <row r="7">
          <cell r="AI7">
            <v>10000</v>
          </cell>
        </row>
      </sheetData>
      <sheetData sheetId="6179">
        <row r="7">
          <cell r="AI7">
            <v>10000</v>
          </cell>
        </row>
      </sheetData>
      <sheetData sheetId="6180">
        <row r="7">
          <cell r="AI7">
            <v>10000</v>
          </cell>
        </row>
      </sheetData>
      <sheetData sheetId="6181">
        <row r="7">
          <cell r="AI7">
            <v>10000</v>
          </cell>
        </row>
      </sheetData>
      <sheetData sheetId="6182">
        <row r="7">
          <cell r="AI7">
            <v>10000</v>
          </cell>
        </row>
      </sheetData>
      <sheetData sheetId="6183">
        <row r="7">
          <cell r="AI7">
            <v>10000</v>
          </cell>
        </row>
      </sheetData>
      <sheetData sheetId="6184">
        <row r="7">
          <cell r="AI7">
            <v>10000</v>
          </cell>
        </row>
      </sheetData>
      <sheetData sheetId="6185">
        <row r="7">
          <cell r="AI7">
            <v>10000</v>
          </cell>
        </row>
      </sheetData>
      <sheetData sheetId="6186">
        <row r="7">
          <cell r="AI7">
            <v>10000</v>
          </cell>
        </row>
      </sheetData>
      <sheetData sheetId="6187">
        <row r="7">
          <cell r="AI7">
            <v>10000</v>
          </cell>
        </row>
      </sheetData>
      <sheetData sheetId="6188">
        <row r="7">
          <cell r="AI7">
            <v>10000</v>
          </cell>
        </row>
      </sheetData>
      <sheetData sheetId="6189">
        <row r="7">
          <cell r="AI7">
            <v>10000</v>
          </cell>
        </row>
      </sheetData>
      <sheetData sheetId="6190">
        <row r="7">
          <cell r="AI7">
            <v>10000</v>
          </cell>
        </row>
      </sheetData>
      <sheetData sheetId="6191">
        <row r="7">
          <cell r="AI7">
            <v>10000</v>
          </cell>
        </row>
      </sheetData>
      <sheetData sheetId="6192">
        <row r="7">
          <cell r="AI7">
            <v>10000</v>
          </cell>
        </row>
      </sheetData>
      <sheetData sheetId="6193">
        <row r="7">
          <cell r="AI7">
            <v>10000</v>
          </cell>
        </row>
      </sheetData>
      <sheetData sheetId="6194">
        <row r="7">
          <cell r="AI7">
            <v>10000</v>
          </cell>
        </row>
      </sheetData>
      <sheetData sheetId="6195">
        <row r="7">
          <cell r="AI7">
            <v>10000</v>
          </cell>
        </row>
      </sheetData>
      <sheetData sheetId="6196">
        <row r="7">
          <cell r="AI7">
            <v>10000</v>
          </cell>
        </row>
      </sheetData>
      <sheetData sheetId="6197">
        <row r="7">
          <cell r="AI7">
            <v>10000</v>
          </cell>
        </row>
      </sheetData>
      <sheetData sheetId="6198">
        <row r="7">
          <cell r="AI7">
            <v>10000</v>
          </cell>
        </row>
      </sheetData>
      <sheetData sheetId="6199">
        <row r="7">
          <cell r="AI7">
            <v>10000</v>
          </cell>
        </row>
      </sheetData>
      <sheetData sheetId="6200">
        <row r="7">
          <cell r="AI7">
            <v>10000</v>
          </cell>
        </row>
      </sheetData>
      <sheetData sheetId="6201">
        <row r="7">
          <cell r="AI7">
            <v>10000</v>
          </cell>
        </row>
      </sheetData>
      <sheetData sheetId="6202">
        <row r="7">
          <cell r="AI7">
            <v>10000</v>
          </cell>
        </row>
      </sheetData>
      <sheetData sheetId="6203">
        <row r="7">
          <cell r="AI7">
            <v>10000</v>
          </cell>
        </row>
      </sheetData>
      <sheetData sheetId="6204">
        <row r="7">
          <cell r="AI7">
            <v>10000</v>
          </cell>
        </row>
      </sheetData>
      <sheetData sheetId="6205">
        <row r="7">
          <cell r="AI7">
            <v>10000</v>
          </cell>
        </row>
      </sheetData>
      <sheetData sheetId="6206">
        <row r="7">
          <cell r="AI7">
            <v>10000</v>
          </cell>
        </row>
      </sheetData>
      <sheetData sheetId="6207">
        <row r="7">
          <cell r="AI7">
            <v>10000</v>
          </cell>
        </row>
      </sheetData>
      <sheetData sheetId="6208">
        <row r="7">
          <cell r="AI7">
            <v>10000</v>
          </cell>
        </row>
      </sheetData>
      <sheetData sheetId="6209">
        <row r="7">
          <cell r="AI7">
            <v>10000</v>
          </cell>
        </row>
      </sheetData>
      <sheetData sheetId="6210">
        <row r="7">
          <cell r="AI7">
            <v>10000</v>
          </cell>
        </row>
      </sheetData>
      <sheetData sheetId="6211">
        <row r="7">
          <cell r="AI7">
            <v>10000</v>
          </cell>
        </row>
      </sheetData>
      <sheetData sheetId="6212">
        <row r="7">
          <cell r="AI7">
            <v>10000</v>
          </cell>
        </row>
      </sheetData>
      <sheetData sheetId="6213">
        <row r="7">
          <cell r="AI7">
            <v>10000</v>
          </cell>
        </row>
      </sheetData>
      <sheetData sheetId="6214">
        <row r="7">
          <cell r="AI7">
            <v>10000</v>
          </cell>
        </row>
      </sheetData>
      <sheetData sheetId="6215">
        <row r="7">
          <cell r="AI7">
            <v>10000</v>
          </cell>
        </row>
      </sheetData>
      <sheetData sheetId="6216">
        <row r="7">
          <cell r="AI7">
            <v>10000</v>
          </cell>
        </row>
      </sheetData>
      <sheetData sheetId="6217">
        <row r="7">
          <cell r="AI7">
            <v>10000</v>
          </cell>
        </row>
      </sheetData>
      <sheetData sheetId="6218">
        <row r="7">
          <cell r="AI7">
            <v>10000</v>
          </cell>
        </row>
      </sheetData>
      <sheetData sheetId="6219">
        <row r="7">
          <cell r="AI7">
            <v>10000</v>
          </cell>
        </row>
      </sheetData>
      <sheetData sheetId="6220">
        <row r="7">
          <cell r="AI7">
            <v>10000</v>
          </cell>
        </row>
      </sheetData>
      <sheetData sheetId="6221">
        <row r="7">
          <cell r="AI7">
            <v>10000</v>
          </cell>
        </row>
      </sheetData>
      <sheetData sheetId="6222">
        <row r="7">
          <cell r="AI7">
            <v>10000</v>
          </cell>
        </row>
      </sheetData>
      <sheetData sheetId="6223">
        <row r="7">
          <cell r="AI7">
            <v>10000</v>
          </cell>
        </row>
      </sheetData>
      <sheetData sheetId="6224">
        <row r="7">
          <cell r="AI7">
            <v>10000</v>
          </cell>
        </row>
      </sheetData>
      <sheetData sheetId="6225">
        <row r="7">
          <cell r="AI7">
            <v>10000</v>
          </cell>
        </row>
      </sheetData>
      <sheetData sheetId="6226">
        <row r="7">
          <cell r="AI7">
            <v>10000</v>
          </cell>
        </row>
      </sheetData>
      <sheetData sheetId="6227">
        <row r="7">
          <cell r="AI7">
            <v>10000</v>
          </cell>
        </row>
      </sheetData>
      <sheetData sheetId="6228">
        <row r="7">
          <cell r="AI7">
            <v>10000</v>
          </cell>
        </row>
      </sheetData>
      <sheetData sheetId="6229">
        <row r="7">
          <cell r="AI7">
            <v>10000</v>
          </cell>
        </row>
      </sheetData>
      <sheetData sheetId="6230">
        <row r="7">
          <cell r="AI7">
            <v>10000</v>
          </cell>
        </row>
      </sheetData>
      <sheetData sheetId="6231">
        <row r="7">
          <cell r="AI7">
            <v>10000</v>
          </cell>
        </row>
      </sheetData>
      <sheetData sheetId="6232">
        <row r="7">
          <cell r="AI7">
            <v>10000</v>
          </cell>
        </row>
      </sheetData>
      <sheetData sheetId="6233">
        <row r="7">
          <cell r="AI7">
            <v>10000</v>
          </cell>
        </row>
      </sheetData>
      <sheetData sheetId="6234">
        <row r="7">
          <cell r="AI7">
            <v>10000</v>
          </cell>
        </row>
      </sheetData>
      <sheetData sheetId="6235">
        <row r="7">
          <cell r="AI7">
            <v>10000</v>
          </cell>
        </row>
      </sheetData>
      <sheetData sheetId="6236">
        <row r="7">
          <cell r="AI7">
            <v>10000</v>
          </cell>
        </row>
      </sheetData>
      <sheetData sheetId="6237">
        <row r="7">
          <cell r="AI7">
            <v>10000</v>
          </cell>
        </row>
      </sheetData>
      <sheetData sheetId="6238">
        <row r="7">
          <cell r="AI7">
            <v>10000</v>
          </cell>
        </row>
      </sheetData>
      <sheetData sheetId="6239">
        <row r="7">
          <cell r="AI7">
            <v>10000</v>
          </cell>
        </row>
      </sheetData>
      <sheetData sheetId="6240">
        <row r="7">
          <cell r="AI7">
            <v>10000</v>
          </cell>
        </row>
      </sheetData>
      <sheetData sheetId="6241">
        <row r="7">
          <cell r="AI7">
            <v>10000</v>
          </cell>
        </row>
      </sheetData>
      <sheetData sheetId="6242">
        <row r="7">
          <cell r="AI7">
            <v>10000</v>
          </cell>
        </row>
      </sheetData>
      <sheetData sheetId="6243">
        <row r="7">
          <cell r="AI7">
            <v>10000</v>
          </cell>
        </row>
      </sheetData>
      <sheetData sheetId="6244">
        <row r="7">
          <cell r="AI7">
            <v>10000</v>
          </cell>
        </row>
      </sheetData>
      <sheetData sheetId="6245">
        <row r="7">
          <cell r="AI7">
            <v>10000</v>
          </cell>
        </row>
      </sheetData>
      <sheetData sheetId="6246">
        <row r="7">
          <cell r="AI7">
            <v>10000</v>
          </cell>
        </row>
      </sheetData>
      <sheetData sheetId="6247">
        <row r="7">
          <cell r="AI7">
            <v>10000</v>
          </cell>
        </row>
      </sheetData>
      <sheetData sheetId="6248">
        <row r="7">
          <cell r="AI7">
            <v>10000</v>
          </cell>
        </row>
      </sheetData>
      <sheetData sheetId="6249">
        <row r="7">
          <cell r="AI7">
            <v>10000</v>
          </cell>
        </row>
      </sheetData>
      <sheetData sheetId="6250">
        <row r="7">
          <cell r="AI7">
            <v>10000</v>
          </cell>
        </row>
      </sheetData>
      <sheetData sheetId="6251">
        <row r="7">
          <cell r="AI7">
            <v>10000</v>
          </cell>
        </row>
      </sheetData>
      <sheetData sheetId="6252">
        <row r="7">
          <cell r="AI7">
            <v>10000</v>
          </cell>
        </row>
      </sheetData>
      <sheetData sheetId="6253">
        <row r="7">
          <cell r="AI7">
            <v>10000</v>
          </cell>
        </row>
      </sheetData>
      <sheetData sheetId="6254">
        <row r="7">
          <cell r="AI7">
            <v>10000</v>
          </cell>
        </row>
      </sheetData>
      <sheetData sheetId="6255">
        <row r="7">
          <cell r="AI7">
            <v>10000</v>
          </cell>
        </row>
      </sheetData>
      <sheetData sheetId="6256">
        <row r="7">
          <cell r="AI7">
            <v>10000</v>
          </cell>
        </row>
      </sheetData>
      <sheetData sheetId="6257">
        <row r="7">
          <cell r="AI7">
            <v>10000</v>
          </cell>
        </row>
      </sheetData>
      <sheetData sheetId="6258">
        <row r="7">
          <cell r="AI7">
            <v>10000</v>
          </cell>
        </row>
      </sheetData>
      <sheetData sheetId="6259">
        <row r="7">
          <cell r="AI7">
            <v>10000</v>
          </cell>
        </row>
      </sheetData>
      <sheetData sheetId="6260">
        <row r="7">
          <cell r="AI7">
            <v>10000</v>
          </cell>
        </row>
      </sheetData>
      <sheetData sheetId="6261">
        <row r="7">
          <cell r="AI7">
            <v>10000</v>
          </cell>
        </row>
      </sheetData>
      <sheetData sheetId="6262">
        <row r="7">
          <cell r="AI7">
            <v>10000</v>
          </cell>
        </row>
      </sheetData>
      <sheetData sheetId="6263">
        <row r="7">
          <cell r="AI7">
            <v>10000</v>
          </cell>
        </row>
      </sheetData>
      <sheetData sheetId="6264">
        <row r="7">
          <cell r="AI7">
            <v>10000</v>
          </cell>
        </row>
      </sheetData>
      <sheetData sheetId="6265">
        <row r="7">
          <cell r="AI7">
            <v>10000</v>
          </cell>
        </row>
      </sheetData>
      <sheetData sheetId="6266">
        <row r="7">
          <cell r="AI7">
            <v>10000</v>
          </cell>
        </row>
      </sheetData>
      <sheetData sheetId="6267">
        <row r="7">
          <cell r="AI7">
            <v>10000</v>
          </cell>
        </row>
      </sheetData>
      <sheetData sheetId="6268">
        <row r="7">
          <cell r="AI7">
            <v>10000</v>
          </cell>
        </row>
      </sheetData>
      <sheetData sheetId="6269">
        <row r="7">
          <cell r="AI7">
            <v>10000</v>
          </cell>
        </row>
      </sheetData>
      <sheetData sheetId="6270">
        <row r="7">
          <cell r="AI7">
            <v>10000</v>
          </cell>
        </row>
      </sheetData>
      <sheetData sheetId="6271">
        <row r="7">
          <cell r="AI7">
            <v>10000</v>
          </cell>
        </row>
      </sheetData>
      <sheetData sheetId="6272">
        <row r="7">
          <cell r="AI7">
            <v>10000</v>
          </cell>
        </row>
      </sheetData>
      <sheetData sheetId="6273">
        <row r="7">
          <cell r="AI7">
            <v>10000</v>
          </cell>
        </row>
      </sheetData>
      <sheetData sheetId="6274">
        <row r="7">
          <cell r="AI7">
            <v>10000</v>
          </cell>
        </row>
      </sheetData>
      <sheetData sheetId="6275">
        <row r="7">
          <cell r="AI7">
            <v>10000</v>
          </cell>
        </row>
      </sheetData>
      <sheetData sheetId="6276">
        <row r="7">
          <cell r="AI7">
            <v>10000</v>
          </cell>
        </row>
      </sheetData>
      <sheetData sheetId="6277">
        <row r="7">
          <cell r="AI7">
            <v>10000</v>
          </cell>
        </row>
      </sheetData>
      <sheetData sheetId="6278">
        <row r="7">
          <cell r="AI7">
            <v>10000</v>
          </cell>
        </row>
      </sheetData>
      <sheetData sheetId="6279">
        <row r="7">
          <cell r="AI7">
            <v>10000</v>
          </cell>
        </row>
      </sheetData>
      <sheetData sheetId="6280">
        <row r="7">
          <cell r="AI7">
            <v>10000</v>
          </cell>
        </row>
      </sheetData>
      <sheetData sheetId="6281">
        <row r="7">
          <cell r="AI7">
            <v>10000</v>
          </cell>
        </row>
      </sheetData>
      <sheetData sheetId="6282">
        <row r="7">
          <cell r="AI7">
            <v>10000</v>
          </cell>
        </row>
      </sheetData>
      <sheetData sheetId="6283">
        <row r="7">
          <cell r="AI7">
            <v>10000</v>
          </cell>
        </row>
      </sheetData>
      <sheetData sheetId="6284">
        <row r="7">
          <cell r="AI7">
            <v>10000</v>
          </cell>
        </row>
      </sheetData>
      <sheetData sheetId="6285">
        <row r="7">
          <cell r="AI7">
            <v>10000</v>
          </cell>
        </row>
      </sheetData>
      <sheetData sheetId="6286">
        <row r="7">
          <cell r="AI7">
            <v>10000</v>
          </cell>
        </row>
      </sheetData>
      <sheetData sheetId="6287">
        <row r="7">
          <cell r="AI7">
            <v>10000</v>
          </cell>
        </row>
      </sheetData>
      <sheetData sheetId="6288">
        <row r="7">
          <cell r="AI7">
            <v>10000</v>
          </cell>
        </row>
      </sheetData>
      <sheetData sheetId="6289">
        <row r="7">
          <cell r="AI7">
            <v>10000</v>
          </cell>
        </row>
      </sheetData>
      <sheetData sheetId="6290">
        <row r="7">
          <cell r="AI7">
            <v>10000</v>
          </cell>
        </row>
      </sheetData>
      <sheetData sheetId="6291">
        <row r="7">
          <cell r="AI7">
            <v>10000</v>
          </cell>
        </row>
      </sheetData>
      <sheetData sheetId="6292">
        <row r="7">
          <cell r="AI7">
            <v>10000</v>
          </cell>
        </row>
      </sheetData>
      <sheetData sheetId="6293">
        <row r="7">
          <cell r="AI7">
            <v>10000</v>
          </cell>
        </row>
      </sheetData>
      <sheetData sheetId="6294">
        <row r="7">
          <cell r="AI7">
            <v>10000</v>
          </cell>
        </row>
      </sheetData>
      <sheetData sheetId="6295">
        <row r="7">
          <cell r="AI7">
            <v>10000</v>
          </cell>
        </row>
      </sheetData>
      <sheetData sheetId="6296">
        <row r="7">
          <cell r="AI7">
            <v>10000</v>
          </cell>
        </row>
      </sheetData>
      <sheetData sheetId="6297">
        <row r="7">
          <cell r="AI7">
            <v>10000</v>
          </cell>
        </row>
      </sheetData>
      <sheetData sheetId="6298">
        <row r="7">
          <cell r="AI7">
            <v>10000</v>
          </cell>
        </row>
      </sheetData>
      <sheetData sheetId="6299">
        <row r="7">
          <cell r="AI7">
            <v>10000</v>
          </cell>
        </row>
      </sheetData>
      <sheetData sheetId="6300">
        <row r="7">
          <cell r="AI7">
            <v>10000</v>
          </cell>
        </row>
      </sheetData>
      <sheetData sheetId="6301">
        <row r="7">
          <cell r="AI7">
            <v>10000</v>
          </cell>
        </row>
      </sheetData>
      <sheetData sheetId="6302">
        <row r="7">
          <cell r="AI7">
            <v>10000</v>
          </cell>
        </row>
      </sheetData>
      <sheetData sheetId="6303">
        <row r="7">
          <cell r="AI7">
            <v>10000</v>
          </cell>
        </row>
      </sheetData>
      <sheetData sheetId="6304">
        <row r="7">
          <cell r="AI7">
            <v>10000</v>
          </cell>
        </row>
      </sheetData>
      <sheetData sheetId="6305">
        <row r="7">
          <cell r="AI7">
            <v>10000</v>
          </cell>
        </row>
      </sheetData>
      <sheetData sheetId="6306">
        <row r="7">
          <cell r="AI7">
            <v>10000</v>
          </cell>
        </row>
      </sheetData>
      <sheetData sheetId="6307">
        <row r="7">
          <cell r="AI7">
            <v>10000</v>
          </cell>
        </row>
      </sheetData>
      <sheetData sheetId="6308">
        <row r="7">
          <cell r="AI7">
            <v>10000</v>
          </cell>
        </row>
      </sheetData>
      <sheetData sheetId="6309">
        <row r="7">
          <cell r="AI7">
            <v>10000</v>
          </cell>
        </row>
      </sheetData>
      <sheetData sheetId="6310">
        <row r="7">
          <cell r="AI7">
            <v>10000</v>
          </cell>
        </row>
      </sheetData>
      <sheetData sheetId="6311">
        <row r="7">
          <cell r="AI7">
            <v>10000</v>
          </cell>
        </row>
      </sheetData>
      <sheetData sheetId="6312">
        <row r="7">
          <cell r="AI7">
            <v>10000</v>
          </cell>
        </row>
      </sheetData>
      <sheetData sheetId="6313">
        <row r="7">
          <cell r="AI7">
            <v>10000</v>
          </cell>
        </row>
      </sheetData>
      <sheetData sheetId="6314">
        <row r="7">
          <cell r="AI7">
            <v>10000</v>
          </cell>
        </row>
      </sheetData>
      <sheetData sheetId="6315">
        <row r="7">
          <cell r="AI7">
            <v>10000</v>
          </cell>
        </row>
      </sheetData>
      <sheetData sheetId="6316">
        <row r="7">
          <cell r="AI7">
            <v>10000</v>
          </cell>
        </row>
      </sheetData>
      <sheetData sheetId="6317">
        <row r="7">
          <cell r="AI7">
            <v>10000</v>
          </cell>
        </row>
      </sheetData>
      <sheetData sheetId="6318">
        <row r="7">
          <cell r="AI7">
            <v>10000</v>
          </cell>
        </row>
      </sheetData>
      <sheetData sheetId="6319">
        <row r="7">
          <cell r="AI7">
            <v>10000</v>
          </cell>
        </row>
      </sheetData>
      <sheetData sheetId="6320">
        <row r="7">
          <cell r="AI7">
            <v>10000</v>
          </cell>
        </row>
      </sheetData>
      <sheetData sheetId="6321">
        <row r="7">
          <cell r="AI7">
            <v>10000</v>
          </cell>
        </row>
      </sheetData>
      <sheetData sheetId="6322">
        <row r="7">
          <cell r="AI7">
            <v>10000</v>
          </cell>
        </row>
      </sheetData>
      <sheetData sheetId="6323">
        <row r="7">
          <cell r="AI7">
            <v>10000</v>
          </cell>
        </row>
      </sheetData>
      <sheetData sheetId="6324">
        <row r="7">
          <cell r="AI7">
            <v>10000</v>
          </cell>
        </row>
      </sheetData>
      <sheetData sheetId="6325">
        <row r="7">
          <cell r="AI7">
            <v>10000</v>
          </cell>
        </row>
      </sheetData>
      <sheetData sheetId="6326">
        <row r="7">
          <cell r="AI7">
            <v>10000</v>
          </cell>
        </row>
      </sheetData>
      <sheetData sheetId="6327">
        <row r="7">
          <cell r="AI7">
            <v>10000</v>
          </cell>
        </row>
      </sheetData>
      <sheetData sheetId="6328">
        <row r="7">
          <cell r="AI7">
            <v>10000</v>
          </cell>
        </row>
      </sheetData>
      <sheetData sheetId="6329">
        <row r="7">
          <cell r="AI7">
            <v>10000</v>
          </cell>
        </row>
      </sheetData>
      <sheetData sheetId="6330">
        <row r="7">
          <cell r="AI7">
            <v>10000</v>
          </cell>
        </row>
      </sheetData>
      <sheetData sheetId="6331">
        <row r="7">
          <cell r="AI7">
            <v>10000</v>
          </cell>
        </row>
      </sheetData>
      <sheetData sheetId="6332">
        <row r="7">
          <cell r="AI7">
            <v>10000</v>
          </cell>
        </row>
      </sheetData>
      <sheetData sheetId="6333">
        <row r="7">
          <cell r="AI7">
            <v>10000</v>
          </cell>
        </row>
      </sheetData>
      <sheetData sheetId="6334">
        <row r="7">
          <cell r="AI7">
            <v>10000</v>
          </cell>
        </row>
      </sheetData>
      <sheetData sheetId="6335">
        <row r="7">
          <cell r="AI7">
            <v>10000</v>
          </cell>
        </row>
      </sheetData>
      <sheetData sheetId="6336">
        <row r="7">
          <cell r="AI7">
            <v>10000</v>
          </cell>
        </row>
      </sheetData>
      <sheetData sheetId="6337">
        <row r="7">
          <cell r="AI7">
            <v>10000</v>
          </cell>
        </row>
      </sheetData>
      <sheetData sheetId="6338">
        <row r="7">
          <cell r="AI7">
            <v>10000</v>
          </cell>
        </row>
      </sheetData>
      <sheetData sheetId="6339">
        <row r="7">
          <cell r="AI7">
            <v>10000</v>
          </cell>
        </row>
      </sheetData>
      <sheetData sheetId="6340">
        <row r="7">
          <cell r="AI7">
            <v>10000</v>
          </cell>
        </row>
      </sheetData>
      <sheetData sheetId="6341">
        <row r="7">
          <cell r="AI7">
            <v>10000</v>
          </cell>
        </row>
      </sheetData>
      <sheetData sheetId="6342">
        <row r="7">
          <cell r="AI7">
            <v>10000</v>
          </cell>
        </row>
      </sheetData>
      <sheetData sheetId="6343">
        <row r="7">
          <cell r="AI7">
            <v>10000</v>
          </cell>
        </row>
      </sheetData>
      <sheetData sheetId="6344">
        <row r="7">
          <cell r="AI7">
            <v>10000</v>
          </cell>
        </row>
      </sheetData>
      <sheetData sheetId="6345">
        <row r="7">
          <cell r="AI7">
            <v>10000</v>
          </cell>
        </row>
      </sheetData>
      <sheetData sheetId="6346">
        <row r="7">
          <cell r="AI7">
            <v>10000</v>
          </cell>
        </row>
      </sheetData>
      <sheetData sheetId="6347">
        <row r="7">
          <cell r="AI7">
            <v>10000</v>
          </cell>
        </row>
      </sheetData>
      <sheetData sheetId="6348">
        <row r="7">
          <cell r="AI7">
            <v>10000</v>
          </cell>
        </row>
      </sheetData>
      <sheetData sheetId="6349">
        <row r="7">
          <cell r="AI7">
            <v>10000</v>
          </cell>
        </row>
      </sheetData>
      <sheetData sheetId="6350">
        <row r="7">
          <cell r="AI7">
            <v>10000</v>
          </cell>
        </row>
      </sheetData>
      <sheetData sheetId="6351">
        <row r="7">
          <cell r="AI7">
            <v>10000</v>
          </cell>
        </row>
      </sheetData>
      <sheetData sheetId="6352">
        <row r="7">
          <cell r="AI7">
            <v>10000</v>
          </cell>
        </row>
      </sheetData>
      <sheetData sheetId="6353">
        <row r="7">
          <cell r="AI7">
            <v>10000</v>
          </cell>
        </row>
      </sheetData>
      <sheetData sheetId="6354">
        <row r="7">
          <cell r="AI7">
            <v>10000</v>
          </cell>
        </row>
      </sheetData>
      <sheetData sheetId="6355">
        <row r="7">
          <cell r="AI7">
            <v>10000</v>
          </cell>
        </row>
      </sheetData>
      <sheetData sheetId="6356">
        <row r="7">
          <cell r="AI7">
            <v>10000</v>
          </cell>
        </row>
      </sheetData>
      <sheetData sheetId="6357">
        <row r="7">
          <cell r="AI7">
            <v>10000</v>
          </cell>
        </row>
      </sheetData>
      <sheetData sheetId="6358">
        <row r="7">
          <cell r="AI7">
            <v>10000</v>
          </cell>
        </row>
      </sheetData>
      <sheetData sheetId="6359">
        <row r="7">
          <cell r="AI7">
            <v>10000</v>
          </cell>
        </row>
      </sheetData>
      <sheetData sheetId="6360">
        <row r="7">
          <cell r="AI7">
            <v>10000</v>
          </cell>
        </row>
      </sheetData>
      <sheetData sheetId="6361">
        <row r="7">
          <cell r="AI7">
            <v>10000</v>
          </cell>
        </row>
      </sheetData>
      <sheetData sheetId="6362">
        <row r="7">
          <cell r="AI7">
            <v>10000</v>
          </cell>
        </row>
      </sheetData>
      <sheetData sheetId="6363">
        <row r="7">
          <cell r="AI7">
            <v>10000</v>
          </cell>
        </row>
      </sheetData>
      <sheetData sheetId="6364">
        <row r="7">
          <cell r="AI7">
            <v>10000</v>
          </cell>
        </row>
      </sheetData>
      <sheetData sheetId="6365">
        <row r="7">
          <cell r="AI7">
            <v>10000</v>
          </cell>
        </row>
      </sheetData>
      <sheetData sheetId="6366">
        <row r="7">
          <cell r="AI7">
            <v>10000</v>
          </cell>
        </row>
      </sheetData>
      <sheetData sheetId="6367">
        <row r="7">
          <cell r="AI7">
            <v>10000</v>
          </cell>
        </row>
      </sheetData>
      <sheetData sheetId="6368">
        <row r="7">
          <cell r="AI7">
            <v>10000</v>
          </cell>
        </row>
      </sheetData>
      <sheetData sheetId="6369">
        <row r="7">
          <cell r="AI7">
            <v>10000</v>
          </cell>
        </row>
      </sheetData>
      <sheetData sheetId="6370">
        <row r="7">
          <cell r="AI7">
            <v>10000</v>
          </cell>
        </row>
      </sheetData>
      <sheetData sheetId="6371">
        <row r="7">
          <cell r="AI7">
            <v>10000</v>
          </cell>
        </row>
      </sheetData>
      <sheetData sheetId="6372">
        <row r="7">
          <cell r="AI7">
            <v>10000</v>
          </cell>
        </row>
      </sheetData>
      <sheetData sheetId="6373">
        <row r="7">
          <cell r="AI7">
            <v>10000</v>
          </cell>
        </row>
      </sheetData>
      <sheetData sheetId="6374">
        <row r="7">
          <cell r="AI7">
            <v>10000</v>
          </cell>
        </row>
      </sheetData>
      <sheetData sheetId="6375">
        <row r="7">
          <cell r="AI7">
            <v>10000</v>
          </cell>
        </row>
      </sheetData>
      <sheetData sheetId="6376">
        <row r="7">
          <cell r="AI7">
            <v>10000</v>
          </cell>
        </row>
      </sheetData>
      <sheetData sheetId="6377">
        <row r="7">
          <cell r="AI7">
            <v>10000</v>
          </cell>
        </row>
      </sheetData>
      <sheetData sheetId="6378">
        <row r="7">
          <cell r="AI7">
            <v>10000</v>
          </cell>
        </row>
      </sheetData>
      <sheetData sheetId="6379">
        <row r="7">
          <cell r="AI7">
            <v>10000</v>
          </cell>
        </row>
      </sheetData>
      <sheetData sheetId="6380">
        <row r="7">
          <cell r="AI7">
            <v>10000</v>
          </cell>
        </row>
      </sheetData>
      <sheetData sheetId="6381">
        <row r="7">
          <cell r="AI7">
            <v>10000</v>
          </cell>
        </row>
      </sheetData>
      <sheetData sheetId="6382">
        <row r="7">
          <cell r="AI7">
            <v>10000</v>
          </cell>
        </row>
      </sheetData>
      <sheetData sheetId="6383">
        <row r="7">
          <cell r="AI7">
            <v>10000</v>
          </cell>
        </row>
      </sheetData>
      <sheetData sheetId="6384">
        <row r="7">
          <cell r="AI7">
            <v>10000</v>
          </cell>
        </row>
      </sheetData>
      <sheetData sheetId="6385">
        <row r="7">
          <cell r="AI7">
            <v>10000</v>
          </cell>
        </row>
      </sheetData>
      <sheetData sheetId="6386">
        <row r="7">
          <cell r="AI7">
            <v>10000</v>
          </cell>
        </row>
      </sheetData>
      <sheetData sheetId="6387">
        <row r="7">
          <cell r="AI7">
            <v>10000</v>
          </cell>
        </row>
      </sheetData>
      <sheetData sheetId="6388">
        <row r="7">
          <cell r="AI7">
            <v>10000</v>
          </cell>
        </row>
      </sheetData>
      <sheetData sheetId="6389">
        <row r="7">
          <cell r="AI7">
            <v>10000</v>
          </cell>
        </row>
      </sheetData>
      <sheetData sheetId="6390">
        <row r="7">
          <cell r="AI7">
            <v>10000</v>
          </cell>
        </row>
      </sheetData>
      <sheetData sheetId="6391">
        <row r="7">
          <cell r="AI7">
            <v>10000</v>
          </cell>
        </row>
      </sheetData>
      <sheetData sheetId="6392">
        <row r="7">
          <cell r="AI7">
            <v>10000</v>
          </cell>
        </row>
      </sheetData>
      <sheetData sheetId="6393">
        <row r="7">
          <cell r="AI7">
            <v>10000</v>
          </cell>
        </row>
      </sheetData>
      <sheetData sheetId="6394">
        <row r="7">
          <cell r="AI7">
            <v>10000</v>
          </cell>
        </row>
      </sheetData>
      <sheetData sheetId="6395">
        <row r="7">
          <cell r="AI7">
            <v>10000</v>
          </cell>
        </row>
      </sheetData>
      <sheetData sheetId="6396">
        <row r="7">
          <cell r="AI7">
            <v>10000</v>
          </cell>
        </row>
      </sheetData>
      <sheetData sheetId="6397">
        <row r="7">
          <cell r="AI7">
            <v>10000</v>
          </cell>
        </row>
      </sheetData>
      <sheetData sheetId="6398">
        <row r="7">
          <cell r="AI7">
            <v>10000</v>
          </cell>
        </row>
      </sheetData>
      <sheetData sheetId="6399">
        <row r="7">
          <cell r="AI7">
            <v>10000</v>
          </cell>
        </row>
      </sheetData>
      <sheetData sheetId="6400">
        <row r="7">
          <cell r="AI7">
            <v>10000</v>
          </cell>
        </row>
      </sheetData>
      <sheetData sheetId="6401">
        <row r="7">
          <cell r="AI7">
            <v>10000</v>
          </cell>
        </row>
      </sheetData>
      <sheetData sheetId="6402">
        <row r="7">
          <cell r="AI7">
            <v>10000</v>
          </cell>
        </row>
      </sheetData>
      <sheetData sheetId="6403">
        <row r="7">
          <cell r="AI7">
            <v>10000</v>
          </cell>
        </row>
      </sheetData>
      <sheetData sheetId="6404">
        <row r="7">
          <cell r="AI7">
            <v>10000</v>
          </cell>
        </row>
      </sheetData>
      <sheetData sheetId="6405">
        <row r="7">
          <cell r="AI7">
            <v>10000</v>
          </cell>
        </row>
      </sheetData>
      <sheetData sheetId="6406">
        <row r="7">
          <cell r="AI7">
            <v>10000</v>
          </cell>
        </row>
      </sheetData>
      <sheetData sheetId="6407">
        <row r="7">
          <cell r="AI7">
            <v>10000</v>
          </cell>
        </row>
      </sheetData>
      <sheetData sheetId="6408">
        <row r="7">
          <cell r="AI7">
            <v>10000</v>
          </cell>
        </row>
      </sheetData>
      <sheetData sheetId="6409">
        <row r="7">
          <cell r="AI7">
            <v>10000</v>
          </cell>
        </row>
      </sheetData>
      <sheetData sheetId="6410">
        <row r="7">
          <cell r="AI7">
            <v>10000</v>
          </cell>
        </row>
      </sheetData>
      <sheetData sheetId="6411">
        <row r="7">
          <cell r="AI7">
            <v>10000</v>
          </cell>
        </row>
      </sheetData>
      <sheetData sheetId="6412">
        <row r="7">
          <cell r="AI7">
            <v>10000</v>
          </cell>
        </row>
      </sheetData>
      <sheetData sheetId="6413">
        <row r="7">
          <cell r="AI7">
            <v>10000</v>
          </cell>
        </row>
      </sheetData>
      <sheetData sheetId="6414">
        <row r="7">
          <cell r="AI7">
            <v>10000</v>
          </cell>
        </row>
      </sheetData>
      <sheetData sheetId="6415">
        <row r="7">
          <cell r="AI7">
            <v>10000</v>
          </cell>
        </row>
      </sheetData>
      <sheetData sheetId="6416">
        <row r="7">
          <cell r="AI7">
            <v>10000</v>
          </cell>
        </row>
      </sheetData>
      <sheetData sheetId="6417">
        <row r="7">
          <cell r="AI7">
            <v>10000</v>
          </cell>
        </row>
      </sheetData>
      <sheetData sheetId="6418">
        <row r="7">
          <cell r="AI7">
            <v>10000</v>
          </cell>
        </row>
      </sheetData>
      <sheetData sheetId="6419">
        <row r="7">
          <cell r="AI7">
            <v>10000</v>
          </cell>
        </row>
      </sheetData>
      <sheetData sheetId="6420">
        <row r="7">
          <cell r="AI7">
            <v>10000</v>
          </cell>
        </row>
      </sheetData>
      <sheetData sheetId="6421">
        <row r="7">
          <cell r="AI7">
            <v>10000</v>
          </cell>
        </row>
      </sheetData>
      <sheetData sheetId="6422">
        <row r="7">
          <cell r="AI7">
            <v>10000</v>
          </cell>
        </row>
      </sheetData>
      <sheetData sheetId="6423">
        <row r="7">
          <cell r="AI7">
            <v>10000</v>
          </cell>
        </row>
      </sheetData>
      <sheetData sheetId="6424">
        <row r="7">
          <cell r="AI7">
            <v>10000</v>
          </cell>
        </row>
      </sheetData>
      <sheetData sheetId="6425">
        <row r="7">
          <cell r="AI7">
            <v>10000</v>
          </cell>
        </row>
      </sheetData>
      <sheetData sheetId="6426">
        <row r="7">
          <cell r="AI7">
            <v>10000</v>
          </cell>
        </row>
      </sheetData>
      <sheetData sheetId="6427">
        <row r="7">
          <cell r="AI7">
            <v>10000</v>
          </cell>
        </row>
      </sheetData>
      <sheetData sheetId="6428">
        <row r="7">
          <cell r="AI7">
            <v>10000</v>
          </cell>
        </row>
      </sheetData>
      <sheetData sheetId="6429">
        <row r="7">
          <cell r="AI7">
            <v>10000</v>
          </cell>
        </row>
      </sheetData>
      <sheetData sheetId="6430">
        <row r="7">
          <cell r="AI7">
            <v>10000</v>
          </cell>
        </row>
      </sheetData>
      <sheetData sheetId="6431">
        <row r="7">
          <cell r="AI7">
            <v>10000</v>
          </cell>
        </row>
      </sheetData>
      <sheetData sheetId="6432">
        <row r="7">
          <cell r="AI7">
            <v>10000</v>
          </cell>
        </row>
      </sheetData>
      <sheetData sheetId="6433">
        <row r="7">
          <cell r="AI7">
            <v>10000</v>
          </cell>
        </row>
      </sheetData>
      <sheetData sheetId="6434">
        <row r="7">
          <cell r="AI7">
            <v>10000</v>
          </cell>
        </row>
      </sheetData>
      <sheetData sheetId="6435">
        <row r="7">
          <cell r="AI7">
            <v>10000</v>
          </cell>
        </row>
      </sheetData>
      <sheetData sheetId="6436">
        <row r="7">
          <cell r="AI7">
            <v>10000</v>
          </cell>
        </row>
      </sheetData>
      <sheetData sheetId="6437">
        <row r="7">
          <cell r="AI7">
            <v>10000</v>
          </cell>
        </row>
      </sheetData>
      <sheetData sheetId="6438">
        <row r="7">
          <cell r="AI7">
            <v>10000</v>
          </cell>
        </row>
      </sheetData>
      <sheetData sheetId="6439">
        <row r="7">
          <cell r="AI7">
            <v>10000</v>
          </cell>
        </row>
      </sheetData>
      <sheetData sheetId="6440">
        <row r="7">
          <cell r="AI7">
            <v>10000</v>
          </cell>
        </row>
      </sheetData>
      <sheetData sheetId="6441">
        <row r="7">
          <cell r="AI7">
            <v>10000</v>
          </cell>
        </row>
      </sheetData>
      <sheetData sheetId="6442">
        <row r="7">
          <cell r="AI7">
            <v>10000</v>
          </cell>
        </row>
      </sheetData>
      <sheetData sheetId="6443">
        <row r="7">
          <cell r="AI7">
            <v>10000</v>
          </cell>
        </row>
      </sheetData>
      <sheetData sheetId="6444">
        <row r="7">
          <cell r="AI7">
            <v>10000</v>
          </cell>
        </row>
      </sheetData>
      <sheetData sheetId="6445">
        <row r="7">
          <cell r="AI7">
            <v>10000</v>
          </cell>
        </row>
      </sheetData>
      <sheetData sheetId="6446">
        <row r="7">
          <cell r="AI7">
            <v>10000</v>
          </cell>
        </row>
      </sheetData>
      <sheetData sheetId="6447">
        <row r="7">
          <cell r="AI7">
            <v>10000</v>
          </cell>
        </row>
      </sheetData>
      <sheetData sheetId="6448">
        <row r="7">
          <cell r="AI7">
            <v>10000</v>
          </cell>
        </row>
      </sheetData>
      <sheetData sheetId="6449">
        <row r="7">
          <cell r="AI7">
            <v>10000</v>
          </cell>
        </row>
      </sheetData>
      <sheetData sheetId="6450">
        <row r="7">
          <cell r="AI7">
            <v>10000</v>
          </cell>
        </row>
      </sheetData>
      <sheetData sheetId="6451">
        <row r="7">
          <cell r="AI7">
            <v>10000</v>
          </cell>
        </row>
      </sheetData>
      <sheetData sheetId="6452">
        <row r="7">
          <cell r="AI7">
            <v>10000</v>
          </cell>
        </row>
      </sheetData>
      <sheetData sheetId="6453">
        <row r="7">
          <cell r="AI7">
            <v>10000</v>
          </cell>
        </row>
      </sheetData>
      <sheetData sheetId="6454">
        <row r="7">
          <cell r="AI7">
            <v>10000</v>
          </cell>
        </row>
      </sheetData>
      <sheetData sheetId="6455">
        <row r="7">
          <cell r="AI7">
            <v>10000</v>
          </cell>
        </row>
      </sheetData>
      <sheetData sheetId="6456">
        <row r="7">
          <cell r="AI7">
            <v>10000</v>
          </cell>
        </row>
      </sheetData>
      <sheetData sheetId="6457">
        <row r="7">
          <cell r="AI7">
            <v>10000</v>
          </cell>
        </row>
      </sheetData>
      <sheetData sheetId="6458">
        <row r="7">
          <cell r="AI7">
            <v>10000</v>
          </cell>
        </row>
      </sheetData>
      <sheetData sheetId="6459">
        <row r="7">
          <cell r="AI7">
            <v>10000</v>
          </cell>
        </row>
      </sheetData>
      <sheetData sheetId="6460">
        <row r="7">
          <cell r="AI7">
            <v>10000</v>
          </cell>
        </row>
      </sheetData>
      <sheetData sheetId="6461">
        <row r="7">
          <cell r="AI7">
            <v>10000</v>
          </cell>
        </row>
      </sheetData>
      <sheetData sheetId="6462">
        <row r="7">
          <cell r="AI7">
            <v>10000</v>
          </cell>
        </row>
      </sheetData>
      <sheetData sheetId="6463">
        <row r="7">
          <cell r="AI7">
            <v>10000</v>
          </cell>
        </row>
      </sheetData>
      <sheetData sheetId="6464">
        <row r="7">
          <cell r="AI7">
            <v>10000</v>
          </cell>
        </row>
      </sheetData>
      <sheetData sheetId="6465">
        <row r="7">
          <cell r="AI7">
            <v>10000</v>
          </cell>
        </row>
      </sheetData>
      <sheetData sheetId="6466">
        <row r="7">
          <cell r="AI7">
            <v>10000</v>
          </cell>
        </row>
      </sheetData>
      <sheetData sheetId="6467">
        <row r="7">
          <cell r="AI7">
            <v>10000</v>
          </cell>
        </row>
      </sheetData>
      <sheetData sheetId="6468">
        <row r="7">
          <cell r="AI7">
            <v>10000</v>
          </cell>
        </row>
      </sheetData>
      <sheetData sheetId="6469">
        <row r="7">
          <cell r="AI7">
            <v>10000</v>
          </cell>
        </row>
      </sheetData>
      <sheetData sheetId="6470">
        <row r="7">
          <cell r="AI7">
            <v>10000</v>
          </cell>
        </row>
      </sheetData>
      <sheetData sheetId="6471">
        <row r="7">
          <cell r="AI7">
            <v>10000</v>
          </cell>
        </row>
      </sheetData>
      <sheetData sheetId="6472">
        <row r="7">
          <cell r="AI7">
            <v>10000</v>
          </cell>
        </row>
      </sheetData>
      <sheetData sheetId="6473">
        <row r="7">
          <cell r="AI7">
            <v>10000</v>
          </cell>
        </row>
      </sheetData>
      <sheetData sheetId="6474">
        <row r="7">
          <cell r="AI7">
            <v>10000</v>
          </cell>
        </row>
      </sheetData>
      <sheetData sheetId="6475">
        <row r="7">
          <cell r="AI7">
            <v>10000</v>
          </cell>
        </row>
      </sheetData>
      <sheetData sheetId="6476">
        <row r="7">
          <cell r="AI7">
            <v>10000</v>
          </cell>
        </row>
      </sheetData>
      <sheetData sheetId="6477">
        <row r="7">
          <cell r="AI7">
            <v>10000</v>
          </cell>
        </row>
      </sheetData>
      <sheetData sheetId="6478">
        <row r="7">
          <cell r="AI7">
            <v>10000</v>
          </cell>
        </row>
      </sheetData>
      <sheetData sheetId="6479">
        <row r="7">
          <cell r="AI7">
            <v>10000</v>
          </cell>
        </row>
      </sheetData>
      <sheetData sheetId="6480">
        <row r="7">
          <cell r="AI7">
            <v>10000</v>
          </cell>
        </row>
      </sheetData>
      <sheetData sheetId="6481">
        <row r="7">
          <cell r="AI7">
            <v>10000</v>
          </cell>
        </row>
      </sheetData>
      <sheetData sheetId="6482">
        <row r="7">
          <cell r="AI7">
            <v>10000</v>
          </cell>
        </row>
      </sheetData>
      <sheetData sheetId="6483">
        <row r="7">
          <cell r="AI7">
            <v>10000</v>
          </cell>
        </row>
      </sheetData>
      <sheetData sheetId="6484">
        <row r="7">
          <cell r="AI7">
            <v>10000</v>
          </cell>
        </row>
      </sheetData>
      <sheetData sheetId="6485">
        <row r="7">
          <cell r="AI7">
            <v>10000</v>
          </cell>
        </row>
      </sheetData>
      <sheetData sheetId="6486">
        <row r="7">
          <cell r="AI7">
            <v>10000</v>
          </cell>
        </row>
      </sheetData>
      <sheetData sheetId="6487">
        <row r="7">
          <cell r="AI7">
            <v>10000</v>
          </cell>
        </row>
      </sheetData>
      <sheetData sheetId="6488">
        <row r="7">
          <cell r="AI7">
            <v>10000</v>
          </cell>
        </row>
      </sheetData>
      <sheetData sheetId="6489">
        <row r="7">
          <cell r="AI7">
            <v>10000</v>
          </cell>
        </row>
      </sheetData>
      <sheetData sheetId="6490">
        <row r="7">
          <cell r="AI7">
            <v>10000</v>
          </cell>
        </row>
      </sheetData>
      <sheetData sheetId="6491">
        <row r="7">
          <cell r="AI7">
            <v>10000</v>
          </cell>
        </row>
      </sheetData>
      <sheetData sheetId="6492">
        <row r="7">
          <cell r="AI7">
            <v>10000</v>
          </cell>
        </row>
      </sheetData>
      <sheetData sheetId="6493">
        <row r="7">
          <cell r="AI7">
            <v>10000</v>
          </cell>
        </row>
      </sheetData>
      <sheetData sheetId="6494">
        <row r="7">
          <cell r="AI7">
            <v>10000</v>
          </cell>
        </row>
      </sheetData>
      <sheetData sheetId="6495">
        <row r="7">
          <cell r="AI7">
            <v>10000</v>
          </cell>
        </row>
      </sheetData>
      <sheetData sheetId="6496">
        <row r="7">
          <cell r="AI7">
            <v>10000</v>
          </cell>
        </row>
      </sheetData>
      <sheetData sheetId="6497">
        <row r="7">
          <cell r="AI7">
            <v>10000</v>
          </cell>
        </row>
      </sheetData>
      <sheetData sheetId="6498">
        <row r="7">
          <cell r="AI7">
            <v>10000</v>
          </cell>
        </row>
      </sheetData>
      <sheetData sheetId="6499">
        <row r="7">
          <cell r="AI7">
            <v>10000</v>
          </cell>
        </row>
      </sheetData>
      <sheetData sheetId="6500">
        <row r="7">
          <cell r="AI7">
            <v>10000</v>
          </cell>
        </row>
      </sheetData>
      <sheetData sheetId="6501">
        <row r="7">
          <cell r="AI7">
            <v>10000</v>
          </cell>
        </row>
      </sheetData>
      <sheetData sheetId="6502">
        <row r="7">
          <cell r="AI7">
            <v>10000</v>
          </cell>
        </row>
      </sheetData>
      <sheetData sheetId="6503">
        <row r="7">
          <cell r="AI7">
            <v>10000</v>
          </cell>
        </row>
      </sheetData>
      <sheetData sheetId="6504">
        <row r="7">
          <cell r="AI7">
            <v>10000</v>
          </cell>
        </row>
      </sheetData>
      <sheetData sheetId="6505">
        <row r="7">
          <cell r="AI7">
            <v>10000</v>
          </cell>
        </row>
      </sheetData>
      <sheetData sheetId="6506">
        <row r="7">
          <cell r="AI7">
            <v>10000</v>
          </cell>
        </row>
      </sheetData>
      <sheetData sheetId="6507">
        <row r="7">
          <cell r="AI7">
            <v>10000</v>
          </cell>
        </row>
      </sheetData>
      <sheetData sheetId="6508">
        <row r="7">
          <cell r="AI7">
            <v>10000</v>
          </cell>
        </row>
      </sheetData>
      <sheetData sheetId="6509">
        <row r="7">
          <cell r="AI7">
            <v>10000</v>
          </cell>
        </row>
      </sheetData>
      <sheetData sheetId="6510">
        <row r="7">
          <cell r="AI7">
            <v>10000</v>
          </cell>
        </row>
      </sheetData>
      <sheetData sheetId="6511">
        <row r="7">
          <cell r="AI7">
            <v>10000</v>
          </cell>
        </row>
      </sheetData>
      <sheetData sheetId="6512">
        <row r="7">
          <cell r="AI7">
            <v>10000</v>
          </cell>
        </row>
      </sheetData>
      <sheetData sheetId="6513">
        <row r="7">
          <cell r="AI7">
            <v>10000</v>
          </cell>
        </row>
      </sheetData>
      <sheetData sheetId="6514">
        <row r="7">
          <cell r="AI7">
            <v>10000</v>
          </cell>
        </row>
      </sheetData>
      <sheetData sheetId="6515">
        <row r="7">
          <cell r="AI7">
            <v>10000</v>
          </cell>
        </row>
      </sheetData>
      <sheetData sheetId="6516">
        <row r="7">
          <cell r="AI7">
            <v>10000</v>
          </cell>
        </row>
      </sheetData>
      <sheetData sheetId="6517">
        <row r="7">
          <cell r="AI7">
            <v>10000</v>
          </cell>
        </row>
      </sheetData>
      <sheetData sheetId="6518">
        <row r="7">
          <cell r="AI7">
            <v>10000</v>
          </cell>
        </row>
      </sheetData>
      <sheetData sheetId="6519">
        <row r="7">
          <cell r="AI7">
            <v>10000</v>
          </cell>
        </row>
      </sheetData>
      <sheetData sheetId="6520">
        <row r="7">
          <cell r="AI7">
            <v>10000</v>
          </cell>
        </row>
      </sheetData>
      <sheetData sheetId="6521">
        <row r="7">
          <cell r="AI7">
            <v>10000</v>
          </cell>
        </row>
      </sheetData>
      <sheetData sheetId="6522">
        <row r="7">
          <cell r="AI7">
            <v>10000</v>
          </cell>
        </row>
      </sheetData>
      <sheetData sheetId="6523">
        <row r="7">
          <cell r="AI7">
            <v>10000</v>
          </cell>
        </row>
      </sheetData>
      <sheetData sheetId="6524">
        <row r="7">
          <cell r="AI7">
            <v>10000</v>
          </cell>
        </row>
      </sheetData>
      <sheetData sheetId="6525">
        <row r="7">
          <cell r="AI7">
            <v>10000</v>
          </cell>
        </row>
      </sheetData>
      <sheetData sheetId="6526">
        <row r="7">
          <cell r="AI7">
            <v>10000</v>
          </cell>
        </row>
      </sheetData>
      <sheetData sheetId="6527">
        <row r="7">
          <cell r="AI7">
            <v>10000</v>
          </cell>
        </row>
      </sheetData>
      <sheetData sheetId="6528">
        <row r="7">
          <cell r="AI7">
            <v>10000</v>
          </cell>
        </row>
      </sheetData>
      <sheetData sheetId="6529">
        <row r="7">
          <cell r="AI7">
            <v>10000</v>
          </cell>
        </row>
      </sheetData>
      <sheetData sheetId="6530">
        <row r="7">
          <cell r="AI7">
            <v>10000</v>
          </cell>
        </row>
      </sheetData>
      <sheetData sheetId="6531">
        <row r="7">
          <cell r="AI7">
            <v>10000</v>
          </cell>
        </row>
      </sheetData>
      <sheetData sheetId="6532">
        <row r="7">
          <cell r="AI7">
            <v>10000</v>
          </cell>
        </row>
      </sheetData>
      <sheetData sheetId="6533">
        <row r="7">
          <cell r="AI7">
            <v>10000</v>
          </cell>
        </row>
      </sheetData>
      <sheetData sheetId="6534">
        <row r="7">
          <cell r="AI7">
            <v>10000</v>
          </cell>
        </row>
      </sheetData>
      <sheetData sheetId="6535">
        <row r="7">
          <cell r="AI7">
            <v>10000</v>
          </cell>
        </row>
      </sheetData>
      <sheetData sheetId="6536">
        <row r="7">
          <cell r="AI7">
            <v>10000</v>
          </cell>
        </row>
      </sheetData>
      <sheetData sheetId="6537">
        <row r="7">
          <cell r="AI7">
            <v>10000</v>
          </cell>
        </row>
      </sheetData>
      <sheetData sheetId="6538">
        <row r="7">
          <cell r="AI7">
            <v>10000</v>
          </cell>
        </row>
      </sheetData>
      <sheetData sheetId="6539">
        <row r="7">
          <cell r="AI7">
            <v>10000</v>
          </cell>
        </row>
      </sheetData>
      <sheetData sheetId="6540">
        <row r="7">
          <cell r="AI7">
            <v>10000</v>
          </cell>
        </row>
      </sheetData>
      <sheetData sheetId="6541">
        <row r="7">
          <cell r="AI7">
            <v>10000</v>
          </cell>
        </row>
      </sheetData>
      <sheetData sheetId="6542">
        <row r="7">
          <cell r="AI7">
            <v>10000</v>
          </cell>
        </row>
      </sheetData>
      <sheetData sheetId="6543">
        <row r="7">
          <cell r="AI7">
            <v>10000</v>
          </cell>
        </row>
      </sheetData>
      <sheetData sheetId="6544">
        <row r="7">
          <cell r="AI7">
            <v>10000</v>
          </cell>
        </row>
      </sheetData>
      <sheetData sheetId="6545">
        <row r="7">
          <cell r="AI7">
            <v>10000</v>
          </cell>
        </row>
      </sheetData>
      <sheetData sheetId="6546">
        <row r="7">
          <cell r="AI7">
            <v>10000</v>
          </cell>
        </row>
      </sheetData>
      <sheetData sheetId="6547">
        <row r="7">
          <cell r="AI7">
            <v>10000</v>
          </cell>
        </row>
      </sheetData>
      <sheetData sheetId="6548">
        <row r="7">
          <cell r="AI7">
            <v>10000</v>
          </cell>
        </row>
      </sheetData>
      <sheetData sheetId="6549">
        <row r="7">
          <cell r="AI7">
            <v>10000</v>
          </cell>
        </row>
      </sheetData>
      <sheetData sheetId="6550">
        <row r="7">
          <cell r="AI7">
            <v>10000</v>
          </cell>
        </row>
      </sheetData>
      <sheetData sheetId="6551">
        <row r="7">
          <cell r="AI7">
            <v>10000</v>
          </cell>
        </row>
      </sheetData>
      <sheetData sheetId="6552">
        <row r="7">
          <cell r="AI7">
            <v>10000</v>
          </cell>
        </row>
      </sheetData>
      <sheetData sheetId="6553">
        <row r="7">
          <cell r="AI7">
            <v>10000</v>
          </cell>
        </row>
      </sheetData>
      <sheetData sheetId="6554">
        <row r="7">
          <cell r="AI7">
            <v>10000</v>
          </cell>
        </row>
      </sheetData>
      <sheetData sheetId="6555">
        <row r="7">
          <cell r="AI7">
            <v>10000</v>
          </cell>
        </row>
      </sheetData>
      <sheetData sheetId="6556">
        <row r="7">
          <cell r="AI7">
            <v>10000</v>
          </cell>
        </row>
      </sheetData>
      <sheetData sheetId="6557">
        <row r="7">
          <cell r="AI7">
            <v>10000</v>
          </cell>
        </row>
      </sheetData>
      <sheetData sheetId="6558">
        <row r="7">
          <cell r="AI7">
            <v>10000</v>
          </cell>
        </row>
      </sheetData>
      <sheetData sheetId="6559">
        <row r="7">
          <cell r="AI7">
            <v>10000</v>
          </cell>
        </row>
      </sheetData>
      <sheetData sheetId="6560">
        <row r="7">
          <cell r="AI7">
            <v>10000</v>
          </cell>
        </row>
      </sheetData>
      <sheetData sheetId="6561">
        <row r="7">
          <cell r="AI7">
            <v>10000</v>
          </cell>
        </row>
      </sheetData>
      <sheetData sheetId="6562">
        <row r="7">
          <cell r="AI7">
            <v>10000</v>
          </cell>
        </row>
      </sheetData>
      <sheetData sheetId="6563">
        <row r="7">
          <cell r="AI7">
            <v>10000</v>
          </cell>
        </row>
      </sheetData>
      <sheetData sheetId="6564">
        <row r="7">
          <cell r="AI7">
            <v>10000</v>
          </cell>
        </row>
      </sheetData>
      <sheetData sheetId="6565">
        <row r="7">
          <cell r="AI7">
            <v>10000</v>
          </cell>
        </row>
      </sheetData>
      <sheetData sheetId="6566">
        <row r="7">
          <cell r="AI7">
            <v>10000</v>
          </cell>
        </row>
      </sheetData>
      <sheetData sheetId="6567">
        <row r="7">
          <cell r="AI7">
            <v>10000</v>
          </cell>
        </row>
      </sheetData>
      <sheetData sheetId="6568">
        <row r="7">
          <cell r="AI7">
            <v>10000</v>
          </cell>
        </row>
      </sheetData>
      <sheetData sheetId="6569">
        <row r="7">
          <cell r="AI7">
            <v>10000</v>
          </cell>
        </row>
      </sheetData>
      <sheetData sheetId="6570">
        <row r="7">
          <cell r="AI7">
            <v>10000</v>
          </cell>
        </row>
      </sheetData>
      <sheetData sheetId="6571">
        <row r="7">
          <cell r="AI7">
            <v>10000</v>
          </cell>
        </row>
      </sheetData>
      <sheetData sheetId="6572">
        <row r="7">
          <cell r="AI7">
            <v>10000</v>
          </cell>
        </row>
      </sheetData>
      <sheetData sheetId="6573">
        <row r="7">
          <cell r="AI7">
            <v>10000</v>
          </cell>
        </row>
      </sheetData>
      <sheetData sheetId="6574">
        <row r="7">
          <cell r="AI7">
            <v>10000</v>
          </cell>
        </row>
      </sheetData>
      <sheetData sheetId="6575">
        <row r="7">
          <cell r="AI7">
            <v>10000</v>
          </cell>
        </row>
      </sheetData>
      <sheetData sheetId="6576">
        <row r="7">
          <cell r="AI7">
            <v>10000</v>
          </cell>
        </row>
      </sheetData>
      <sheetData sheetId="6577">
        <row r="7">
          <cell r="AI7">
            <v>10000</v>
          </cell>
        </row>
      </sheetData>
      <sheetData sheetId="6578">
        <row r="7">
          <cell r="AI7">
            <v>10000</v>
          </cell>
        </row>
      </sheetData>
      <sheetData sheetId="6579">
        <row r="7">
          <cell r="AI7">
            <v>10000</v>
          </cell>
        </row>
      </sheetData>
      <sheetData sheetId="6580">
        <row r="7">
          <cell r="AI7">
            <v>10000</v>
          </cell>
        </row>
      </sheetData>
      <sheetData sheetId="6581">
        <row r="7">
          <cell r="AI7">
            <v>10000</v>
          </cell>
        </row>
      </sheetData>
      <sheetData sheetId="6582">
        <row r="7">
          <cell r="AI7">
            <v>10000</v>
          </cell>
        </row>
      </sheetData>
      <sheetData sheetId="6583">
        <row r="7">
          <cell r="AI7">
            <v>10000</v>
          </cell>
        </row>
      </sheetData>
      <sheetData sheetId="6584">
        <row r="7">
          <cell r="AI7">
            <v>10000</v>
          </cell>
        </row>
      </sheetData>
      <sheetData sheetId="6585">
        <row r="7">
          <cell r="AI7">
            <v>10000</v>
          </cell>
        </row>
      </sheetData>
      <sheetData sheetId="6586">
        <row r="7">
          <cell r="AI7">
            <v>10000</v>
          </cell>
        </row>
      </sheetData>
      <sheetData sheetId="6587">
        <row r="7">
          <cell r="AI7">
            <v>10000</v>
          </cell>
        </row>
      </sheetData>
      <sheetData sheetId="6588">
        <row r="7">
          <cell r="AI7">
            <v>10000</v>
          </cell>
        </row>
      </sheetData>
      <sheetData sheetId="6589">
        <row r="7">
          <cell r="AI7">
            <v>10000</v>
          </cell>
        </row>
      </sheetData>
      <sheetData sheetId="6590">
        <row r="7">
          <cell r="AI7">
            <v>10000</v>
          </cell>
        </row>
      </sheetData>
      <sheetData sheetId="6591">
        <row r="7">
          <cell r="AI7">
            <v>10000</v>
          </cell>
        </row>
      </sheetData>
      <sheetData sheetId="6592">
        <row r="7">
          <cell r="AI7">
            <v>10000</v>
          </cell>
        </row>
      </sheetData>
      <sheetData sheetId="6593">
        <row r="7">
          <cell r="AI7">
            <v>10000</v>
          </cell>
        </row>
      </sheetData>
      <sheetData sheetId="6594">
        <row r="7">
          <cell r="AI7">
            <v>10000</v>
          </cell>
        </row>
      </sheetData>
      <sheetData sheetId="6595">
        <row r="7">
          <cell r="AI7">
            <v>10000</v>
          </cell>
        </row>
      </sheetData>
      <sheetData sheetId="6596">
        <row r="7">
          <cell r="AI7">
            <v>10000</v>
          </cell>
        </row>
      </sheetData>
      <sheetData sheetId="6597">
        <row r="7">
          <cell r="AI7">
            <v>10000</v>
          </cell>
        </row>
      </sheetData>
      <sheetData sheetId="6598">
        <row r="7">
          <cell r="AI7">
            <v>10000</v>
          </cell>
        </row>
      </sheetData>
      <sheetData sheetId="6599">
        <row r="7">
          <cell r="AI7">
            <v>10000</v>
          </cell>
        </row>
      </sheetData>
      <sheetData sheetId="6600">
        <row r="7">
          <cell r="AI7">
            <v>10000</v>
          </cell>
        </row>
      </sheetData>
      <sheetData sheetId="6601">
        <row r="7">
          <cell r="AI7">
            <v>10000</v>
          </cell>
        </row>
      </sheetData>
      <sheetData sheetId="6602">
        <row r="7">
          <cell r="AI7">
            <v>10000</v>
          </cell>
        </row>
      </sheetData>
      <sheetData sheetId="6603">
        <row r="7">
          <cell r="AI7">
            <v>10000</v>
          </cell>
        </row>
      </sheetData>
      <sheetData sheetId="6604">
        <row r="7">
          <cell r="AI7">
            <v>10000</v>
          </cell>
        </row>
      </sheetData>
      <sheetData sheetId="6605">
        <row r="7">
          <cell r="AI7">
            <v>10000</v>
          </cell>
        </row>
      </sheetData>
      <sheetData sheetId="6606">
        <row r="7">
          <cell r="AI7">
            <v>10000</v>
          </cell>
        </row>
      </sheetData>
      <sheetData sheetId="6607">
        <row r="7">
          <cell r="AI7">
            <v>10000</v>
          </cell>
        </row>
      </sheetData>
      <sheetData sheetId="6608">
        <row r="7">
          <cell r="AI7">
            <v>10000</v>
          </cell>
        </row>
      </sheetData>
      <sheetData sheetId="6609">
        <row r="7">
          <cell r="AI7">
            <v>10000</v>
          </cell>
        </row>
      </sheetData>
      <sheetData sheetId="6610">
        <row r="7">
          <cell r="AI7">
            <v>10000</v>
          </cell>
        </row>
      </sheetData>
      <sheetData sheetId="6611">
        <row r="7">
          <cell r="AI7">
            <v>10000</v>
          </cell>
        </row>
      </sheetData>
      <sheetData sheetId="6612">
        <row r="7">
          <cell r="AI7">
            <v>10000</v>
          </cell>
        </row>
      </sheetData>
      <sheetData sheetId="6613">
        <row r="7">
          <cell r="AI7">
            <v>10000</v>
          </cell>
        </row>
      </sheetData>
      <sheetData sheetId="6614">
        <row r="7">
          <cell r="AI7">
            <v>10000</v>
          </cell>
        </row>
      </sheetData>
      <sheetData sheetId="6615">
        <row r="7">
          <cell r="AI7">
            <v>10000</v>
          </cell>
        </row>
      </sheetData>
      <sheetData sheetId="6616">
        <row r="7">
          <cell r="AI7">
            <v>10000</v>
          </cell>
        </row>
      </sheetData>
      <sheetData sheetId="6617">
        <row r="7">
          <cell r="AI7">
            <v>10000</v>
          </cell>
        </row>
      </sheetData>
      <sheetData sheetId="6618">
        <row r="7">
          <cell r="AI7">
            <v>10000</v>
          </cell>
        </row>
      </sheetData>
      <sheetData sheetId="6619">
        <row r="7">
          <cell r="AI7">
            <v>10000</v>
          </cell>
        </row>
      </sheetData>
      <sheetData sheetId="6620">
        <row r="7">
          <cell r="AI7">
            <v>10000</v>
          </cell>
        </row>
      </sheetData>
      <sheetData sheetId="6621">
        <row r="7">
          <cell r="AI7">
            <v>10000</v>
          </cell>
        </row>
      </sheetData>
      <sheetData sheetId="6622">
        <row r="7">
          <cell r="AI7">
            <v>10000</v>
          </cell>
        </row>
      </sheetData>
      <sheetData sheetId="6623">
        <row r="7">
          <cell r="AI7">
            <v>10000</v>
          </cell>
        </row>
      </sheetData>
      <sheetData sheetId="6624">
        <row r="7">
          <cell r="AI7">
            <v>10000</v>
          </cell>
        </row>
      </sheetData>
      <sheetData sheetId="6625">
        <row r="7">
          <cell r="AI7">
            <v>10000</v>
          </cell>
        </row>
      </sheetData>
      <sheetData sheetId="6626">
        <row r="7">
          <cell r="AI7">
            <v>10000</v>
          </cell>
        </row>
      </sheetData>
      <sheetData sheetId="6627">
        <row r="7">
          <cell r="AI7">
            <v>10000</v>
          </cell>
        </row>
      </sheetData>
      <sheetData sheetId="6628">
        <row r="7">
          <cell r="AI7">
            <v>10000</v>
          </cell>
        </row>
      </sheetData>
      <sheetData sheetId="6629">
        <row r="7">
          <cell r="AI7">
            <v>10000</v>
          </cell>
        </row>
      </sheetData>
      <sheetData sheetId="6630">
        <row r="7">
          <cell r="AI7">
            <v>10000</v>
          </cell>
        </row>
      </sheetData>
      <sheetData sheetId="6631">
        <row r="7">
          <cell r="AI7">
            <v>10000</v>
          </cell>
        </row>
      </sheetData>
      <sheetData sheetId="6632">
        <row r="7">
          <cell r="AI7">
            <v>10000</v>
          </cell>
        </row>
      </sheetData>
      <sheetData sheetId="6633">
        <row r="7">
          <cell r="AI7">
            <v>10000</v>
          </cell>
        </row>
      </sheetData>
      <sheetData sheetId="6634">
        <row r="7">
          <cell r="AI7">
            <v>10000</v>
          </cell>
        </row>
      </sheetData>
      <sheetData sheetId="6635">
        <row r="7">
          <cell r="AI7">
            <v>10000</v>
          </cell>
        </row>
      </sheetData>
      <sheetData sheetId="6636">
        <row r="7">
          <cell r="AI7">
            <v>10000</v>
          </cell>
        </row>
      </sheetData>
      <sheetData sheetId="6637">
        <row r="7">
          <cell r="AI7">
            <v>10000</v>
          </cell>
        </row>
      </sheetData>
      <sheetData sheetId="6638">
        <row r="7">
          <cell r="AI7">
            <v>10000</v>
          </cell>
        </row>
      </sheetData>
      <sheetData sheetId="6639">
        <row r="7">
          <cell r="AI7">
            <v>10000</v>
          </cell>
        </row>
      </sheetData>
      <sheetData sheetId="6640">
        <row r="7">
          <cell r="AI7">
            <v>10000</v>
          </cell>
        </row>
      </sheetData>
      <sheetData sheetId="6641">
        <row r="7">
          <cell r="AI7">
            <v>10000</v>
          </cell>
        </row>
      </sheetData>
      <sheetData sheetId="6642">
        <row r="7">
          <cell r="AI7">
            <v>10000</v>
          </cell>
        </row>
      </sheetData>
      <sheetData sheetId="6643">
        <row r="7">
          <cell r="AI7">
            <v>10000</v>
          </cell>
        </row>
      </sheetData>
      <sheetData sheetId="6644">
        <row r="7">
          <cell r="AI7">
            <v>10000</v>
          </cell>
        </row>
      </sheetData>
      <sheetData sheetId="6645">
        <row r="7">
          <cell r="AI7">
            <v>10000</v>
          </cell>
        </row>
      </sheetData>
      <sheetData sheetId="6646">
        <row r="7">
          <cell r="AI7">
            <v>10000</v>
          </cell>
        </row>
      </sheetData>
      <sheetData sheetId="6647">
        <row r="7">
          <cell r="AI7">
            <v>10000</v>
          </cell>
        </row>
      </sheetData>
      <sheetData sheetId="6648">
        <row r="7">
          <cell r="AI7">
            <v>10000</v>
          </cell>
        </row>
      </sheetData>
      <sheetData sheetId="6649">
        <row r="7">
          <cell r="AI7">
            <v>10000</v>
          </cell>
        </row>
      </sheetData>
      <sheetData sheetId="6650">
        <row r="7">
          <cell r="AI7">
            <v>10000</v>
          </cell>
        </row>
      </sheetData>
      <sheetData sheetId="6651">
        <row r="7">
          <cell r="AI7">
            <v>10000</v>
          </cell>
        </row>
      </sheetData>
      <sheetData sheetId="6652">
        <row r="7">
          <cell r="AI7">
            <v>10000</v>
          </cell>
        </row>
      </sheetData>
      <sheetData sheetId="6653">
        <row r="7">
          <cell r="AI7">
            <v>10000</v>
          </cell>
        </row>
      </sheetData>
      <sheetData sheetId="6654">
        <row r="7">
          <cell r="AI7">
            <v>10000</v>
          </cell>
        </row>
      </sheetData>
      <sheetData sheetId="6655">
        <row r="7">
          <cell r="AI7">
            <v>10000</v>
          </cell>
        </row>
      </sheetData>
      <sheetData sheetId="6656">
        <row r="7">
          <cell r="AI7">
            <v>10000</v>
          </cell>
        </row>
      </sheetData>
      <sheetData sheetId="6657">
        <row r="7">
          <cell r="AI7">
            <v>10000</v>
          </cell>
        </row>
      </sheetData>
      <sheetData sheetId="6658">
        <row r="7">
          <cell r="AI7">
            <v>10000</v>
          </cell>
        </row>
      </sheetData>
      <sheetData sheetId="6659">
        <row r="7">
          <cell r="AI7">
            <v>10000</v>
          </cell>
        </row>
      </sheetData>
      <sheetData sheetId="6660">
        <row r="7">
          <cell r="AI7">
            <v>10000</v>
          </cell>
        </row>
      </sheetData>
      <sheetData sheetId="6661">
        <row r="7">
          <cell r="AI7">
            <v>10000</v>
          </cell>
        </row>
      </sheetData>
      <sheetData sheetId="6662">
        <row r="7">
          <cell r="AI7">
            <v>10000</v>
          </cell>
        </row>
      </sheetData>
      <sheetData sheetId="6663">
        <row r="7">
          <cell r="AI7">
            <v>10000</v>
          </cell>
        </row>
      </sheetData>
      <sheetData sheetId="6664">
        <row r="7">
          <cell r="AI7">
            <v>10000</v>
          </cell>
        </row>
      </sheetData>
      <sheetData sheetId="6665">
        <row r="7">
          <cell r="AI7">
            <v>10000</v>
          </cell>
        </row>
      </sheetData>
      <sheetData sheetId="6666">
        <row r="7">
          <cell r="AI7">
            <v>10000</v>
          </cell>
        </row>
      </sheetData>
      <sheetData sheetId="6667">
        <row r="7">
          <cell r="AI7">
            <v>10000</v>
          </cell>
        </row>
      </sheetData>
      <sheetData sheetId="6668">
        <row r="7">
          <cell r="AI7">
            <v>10000</v>
          </cell>
        </row>
      </sheetData>
      <sheetData sheetId="6669">
        <row r="7">
          <cell r="AI7">
            <v>10000</v>
          </cell>
        </row>
      </sheetData>
      <sheetData sheetId="6670">
        <row r="7">
          <cell r="AI7">
            <v>10000</v>
          </cell>
        </row>
      </sheetData>
      <sheetData sheetId="6671">
        <row r="7">
          <cell r="AI7">
            <v>10000</v>
          </cell>
        </row>
      </sheetData>
      <sheetData sheetId="6672">
        <row r="7">
          <cell r="AI7">
            <v>10000</v>
          </cell>
        </row>
      </sheetData>
      <sheetData sheetId="6673">
        <row r="7">
          <cell r="AI7">
            <v>10000</v>
          </cell>
        </row>
      </sheetData>
      <sheetData sheetId="6674">
        <row r="7">
          <cell r="AI7">
            <v>10000</v>
          </cell>
        </row>
      </sheetData>
      <sheetData sheetId="6675">
        <row r="7">
          <cell r="AI7">
            <v>10000</v>
          </cell>
        </row>
      </sheetData>
      <sheetData sheetId="6676">
        <row r="7">
          <cell r="AI7">
            <v>10000</v>
          </cell>
        </row>
      </sheetData>
      <sheetData sheetId="6677">
        <row r="7">
          <cell r="AI7">
            <v>10000</v>
          </cell>
        </row>
      </sheetData>
      <sheetData sheetId="6678">
        <row r="7">
          <cell r="AI7">
            <v>10000</v>
          </cell>
        </row>
      </sheetData>
      <sheetData sheetId="6679">
        <row r="7">
          <cell r="AI7">
            <v>10000</v>
          </cell>
        </row>
      </sheetData>
      <sheetData sheetId="6680">
        <row r="7">
          <cell r="AI7">
            <v>10000</v>
          </cell>
        </row>
      </sheetData>
      <sheetData sheetId="6681">
        <row r="7">
          <cell r="AI7">
            <v>10000</v>
          </cell>
        </row>
      </sheetData>
      <sheetData sheetId="6682">
        <row r="7">
          <cell r="AI7">
            <v>10000</v>
          </cell>
        </row>
      </sheetData>
      <sheetData sheetId="6683">
        <row r="7">
          <cell r="AI7">
            <v>10000</v>
          </cell>
        </row>
      </sheetData>
      <sheetData sheetId="6684">
        <row r="7">
          <cell r="AI7">
            <v>10000</v>
          </cell>
        </row>
      </sheetData>
      <sheetData sheetId="6685">
        <row r="7">
          <cell r="AI7">
            <v>10000</v>
          </cell>
        </row>
      </sheetData>
      <sheetData sheetId="6686">
        <row r="7">
          <cell r="AI7">
            <v>10000</v>
          </cell>
        </row>
      </sheetData>
      <sheetData sheetId="6687">
        <row r="7">
          <cell r="AI7">
            <v>10000</v>
          </cell>
        </row>
      </sheetData>
      <sheetData sheetId="6688">
        <row r="7">
          <cell r="AI7">
            <v>10000</v>
          </cell>
        </row>
      </sheetData>
      <sheetData sheetId="6689">
        <row r="7">
          <cell r="AI7">
            <v>10000</v>
          </cell>
        </row>
      </sheetData>
      <sheetData sheetId="6690">
        <row r="7">
          <cell r="AI7">
            <v>10000</v>
          </cell>
        </row>
      </sheetData>
      <sheetData sheetId="6691">
        <row r="7">
          <cell r="AI7">
            <v>10000</v>
          </cell>
        </row>
      </sheetData>
      <sheetData sheetId="6692">
        <row r="7">
          <cell r="AI7">
            <v>10000</v>
          </cell>
        </row>
      </sheetData>
      <sheetData sheetId="6693">
        <row r="7">
          <cell r="AI7">
            <v>10000</v>
          </cell>
        </row>
      </sheetData>
      <sheetData sheetId="6694">
        <row r="7">
          <cell r="AI7">
            <v>10000</v>
          </cell>
        </row>
      </sheetData>
      <sheetData sheetId="6695">
        <row r="7">
          <cell r="AI7">
            <v>10000</v>
          </cell>
        </row>
      </sheetData>
      <sheetData sheetId="6696">
        <row r="7">
          <cell r="AI7">
            <v>10000</v>
          </cell>
        </row>
      </sheetData>
      <sheetData sheetId="6697">
        <row r="7">
          <cell r="AI7">
            <v>10000</v>
          </cell>
        </row>
      </sheetData>
      <sheetData sheetId="6698">
        <row r="7">
          <cell r="AI7">
            <v>10000</v>
          </cell>
        </row>
      </sheetData>
      <sheetData sheetId="6699">
        <row r="7">
          <cell r="AI7">
            <v>10000</v>
          </cell>
        </row>
      </sheetData>
      <sheetData sheetId="6700">
        <row r="7">
          <cell r="AI7">
            <v>10000</v>
          </cell>
        </row>
      </sheetData>
      <sheetData sheetId="6701">
        <row r="7">
          <cell r="AI7">
            <v>10000</v>
          </cell>
        </row>
      </sheetData>
      <sheetData sheetId="6702">
        <row r="7">
          <cell r="AI7">
            <v>10000</v>
          </cell>
        </row>
      </sheetData>
      <sheetData sheetId="6703">
        <row r="7">
          <cell r="AI7">
            <v>10000</v>
          </cell>
        </row>
      </sheetData>
      <sheetData sheetId="6704">
        <row r="7">
          <cell r="AI7">
            <v>10000</v>
          </cell>
        </row>
      </sheetData>
      <sheetData sheetId="6705">
        <row r="7">
          <cell r="AI7">
            <v>10000</v>
          </cell>
        </row>
      </sheetData>
      <sheetData sheetId="6706">
        <row r="7">
          <cell r="AI7">
            <v>10000</v>
          </cell>
        </row>
      </sheetData>
      <sheetData sheetId="6707">
        <row r="7">
          <cell r="AI7">
            <v>10000</v>
          </cell>
        </row>
      </sheetData>
      <sheetData sheetId="6708">
        <row r="7">
          <cell r="AI7">
            <v>10000</v>
          </cell>
        </row>
      </sheetData>
      <sheetData sheetId="6709">
        <row r="7">
          <cell r="AI7">
            <v>10000</v>
          </cell>
        </row>
      </sheetData>
      <sheetData sheetId="6710">
        <row r="7">
          <cell r="AI7">
            <v>10000</v>
          </cell>
        </row>
      </sheetData>
      <sheetData sheetId="6711">
        <row r="7">
          <cell r="AI7">
            <v>10000</v>
          </cell>
        </row>
      </sheetData>
      <sheetData sheetId="6712">
        <row r="7">
          <cell r="AI7">
            <v>10000</v>
          </cell>
        </row>
      </sheetData>
      <sheetData sheetId="6713">
        <row r="7">
          <cell r="AI7">
            <v>10000</v>
          </cell>
        </row>
      </sheetData>
      <sheetData sheetId="6714">
        <row r="7">
          <cell r="AI7">
            <v>10000</v>
          </cell>
        </row>
      </sheetData>
      <sheetData sheetId="6715">
        <row r="7">
          <cell r="AI7">
            <v>10000</v>
          </cell>
        </row>
      </sheetData>
      <sheetData sheetId="6716">
        <row r="7">
          <cell r="AI7">
            <v>10000</v>
          </cell>
        </row>
      </sheetData>
      <sheetData sheetId="6717">
        <row r="7">
          <cell r="AI7">
            <v>10000</v>
          </cell>
        </row>
      </sheetData>
      <sheetData sheetId="6718">
        <row r="7">
          <cell r="AI7">
            <v>10000</v>
          </cell>
        </row>
      </sheetData>
      <sheetData sheetId="6719">
        <row r="7">
          <cell r="AI7">
            <v>10000</v>
          </cell>
        </row>
      </sheetData>
      <sheetData sheetId="6720">
        <row r="7">
          <cell r="AI7">
            <v>10000</v>
          </cell>
        </row>
      </sheetData>
      <sheetData sheetId="6721">
        <row r="7">
          <cell r="AI7">
            <v>10000</v>
          </cell>
        </row>
      </sheetData>
      <sheetData sheetId="6722">
        <row r="7">
          <cell r="AI7">
            <v>10000</v>
          </cell>
        </row>
      </sheetData>
      <sheetData sheetId="6723">
        <row r="7">
          <cell r="AI7">
            <v>10000</v>
          </cell>
        </row>
      </sheetData>
      <sheetData sheetId="6724">
        <row r="7">
          <cell r="AI7">
            <v>10000</v>
          </cell>
        </row>
      </sheetData>
      <sheetData sheetId="6725">
        <row r="7">
          <cell r="AI7">
            <v>10000</v>
          </cell>
        </row>
      </sheetData>
      <sheetData sheetId="6726">
        <row r="7">
          <cell r="AI7">
            <v>10000</v>
          </cell>
        </row>
      </sheetData>
      <sheetData sheetId="6727">
        <row r="7">
          <cell r="AI7">
            <v>10000</v>
          </cell>
        </row>
      </sheetData>
      <sheetData sheetId="6728">
        <row r="7">
          <cell r="AI7">
            <v>10000</v>
          </cell>
        </row>
      </sheetData>
      <sheetData sheetId="6729">
        <row r="7">
          <cell r="AI7">
            <v>10000</v>
          </cell>
        </row>
      </sheetData>
      <sheetData sheetId="6730">
        <row r="7">
          <cell r="AI7">
            <v>10000</v>
          </cell>
        </row>
      </sheetData>
      <sheetData sheetId="6731">
        <row r="7">
          <cell r="AI7">
            <v>10000</v>
          </cell>
        </row>
      </sheetData>
      <sheetData sheetId="6732">
        <row r="7">
          <cell r="AI7">
            <v>10000</v>
          </cell>
        </row>
      </sheetData>
      <sheetData sheetId="6733">
        <row r="7">
          <cell r="AI7">
            <v>10000</v>
          </cell>
        </row>
      </sheetData>
      <sheetData sheetId="6734">
        <row r="7">
          <cell r="AI7">
            <v>10000</v>
          </cell>
        </row>
      </sheetData>
      <sheetData sheetId="6735">
        <row r="7">
          <cell r="AI7">
            <v>10000</v>
          </cell>
        </row>
      </sheetData>
      <sheetData sheetId="6736">
        <row r="7">
          <cell r="AI7">
            <v>10000</v>
          </cell>
        </row>
      </sheetData>
      <sheetData sheetId="6737">
        <row r="7">
          <cell r="AI7">
            <v>10000</v>
          </cell>
        </row>
      </sheetData>
      <sheetData sheetId="6738">
        <row r="7">
          <cell r="AI7">
            <v>10000</v>
          </cell>
        </row>
      </sheetData>
      <sheetData sheetId="6739">
        <row r="7">
          <cell r="AI7">
            <v>10000</v>
          </cell>
        </row>
      </sheetData>
      <sheetData sheetId="6740">
        <row r="7">
          <cell r="AI7">
            <v>10000</v>
          </cell>
        </row>
      </sheetData>
      <sheetData sheetId="6741">
        <row r="7">
          <cell r="AI7">
            <v>10000</v>
          </cell>
        </row>
      </sheetData>
      <sheetData sheetId="6742">
        <row r="7">
          <cell r="AI7">
            <v>10000</v>
          </cell>
        </row>
      </sheetData>
      <sheetData sheetId="6743">
        <row r="7">
          <cell r="AI7">
            <v>10000</v>
          </cell>
        </row>
      </sheetData>
      <sheetData sheetId="6744">
        <row r="7">
          <cell r="AI7">
            <v>10000</v>
          </cell>
        </row>
      </sheetData>
      <sheetData sheetId="6745">
        <row r="7">
          <cell r="AI7">
            <v>10000</v>
          </cell>
        </row>
      </sheetData>
      <sheetData sheetId="6746">
        <row r="7">
          <cell r="AI7">
            <v>10000</v>
          </cell>
        </row>
      </sheetData>
      <sheetData sheetId="6747">
        <row r="7">
          <cell r="AI7">
            <v>10000</v>
          </cell>
        </row>
      </sheetData>
      <sheetData sheetId="6748">
        <row r="7">
          <cell r="AI7">
            <v>10000</v>
          </cell>
        </row>
      </sheetData>
      <sheetData sheetId="6749">
        <row r="7">
          <cell r="AI7">
            <v>10000</v>
          </cell>
        </row>
      </sheetData>
      <sheetData sheetId="6750">
        <row r="7">
          <cell r="AI7">
            <v>10000</v>
          </cell>
        </row>
      </sheetData>
      <sheetData sheetId="6751">
        <row r="7">
          <cell r="AI7">
            <v>10000</v>
          </cell>
        </row>
      </sheetData>
      <sheetData sheetId="6752">
        <row r="7">
          <cell r="AI7">
            <v>10000</v>
          </cell>
        </row>
      </sheetData>
      <sheetData sheetId="6753">
        <row r="7">
          <cell r="AI7">
            <v>10000</v>
          </cell>
        </row>
      </sheetData>
      <sheetData sheetId="6754">
        <row r="7">
          <cell r="AI7">
            <v>10000</v>
          </cell>
        </row>
      </sheetData>
      <sheetData sheetId="6755">
        <row r="7">
          <cell r="AI7">
            <v>10000</v>
          </cell>
        </row>
      </sheetData>
      <sheetData sheetId="6756">
        <row r="7">
          <cell r="AI7">
            <v>10000</v>
          </cell>
        </row>
      </sheetData>
      <sheetData sheetId="6757">
        <row r="7">
          <cell r="AI7">
            <v>10000</v>
          </cell>
        </row>
      </sheetData>
      <sheetData sheetId="6758">
        <row r="7">
          <cell r="AI7">
            <v>10000</v>
          </cell>
        </row>
      </sheetData>
      <sheetData sheetId="6759">
        <row r="7">
          <cell r="AI7">
            <v>10000</v>
          </cell>
        </row>
      </sheetData>
      <sheetData sheetId="6760">
        <row r="7">
          <cell r="AI7">
            <v>10000</v>
          </cell>
        </row>
      </sheetData>
      <sheetData sheetId="6761">
        <row r="7">
          <cell r="AI7">
            <v>10000</v>
          </cell>
        </row>
      </sheetData>
      <sheetData sheetId="6762">
        <row r="7">
          <cell r="AI7">
            <v>10000</v>
          </cell>
        </row>
      </sheetData>
      <sheetData sheetId="6763">
        <row r="7">
          <cell r="AI7">
            <v>10000</v>
          </cell>
        </row>
      </sheetData>
      <sheetData sheetId="6764">
        <row r="7">
          <cell r="AI7">
            <v>10000</v>
          </cell>
        </row>
      </sheetData>
      <sheetData sheetId="6765">
        <row r="7">
          <cell r="AI7">
            <v>10000</v>
          </cell>
        </row>
      </sheetData>
      <sheetData sheetId="6766">
        <row r="7">
          <cell r="AI7">
            <v>10000</v>
          </cell>
        </row>
      </sheetData>
      <sheetData sheetId="6767">
        <row r="7">
          <cell r="AI7">
            <v>10000</v>
          </cell>
        </row>
      </sheetData>
      <sheetData sheetId="6768">
        <row r="7">
          <cell r="AI7">
            <v>10000</v>
          </cell>
        </row>
      </sheetData>
      <sheetData sheetId="6769">
        <row r="7">
          <cell r="AI7">
            <v>10000</v>
          </cell>
        </row>
      </sheetData>
      <sheetData sheetId="6770">
        <row r="7">
          <cell r="AI7">
            <v>10000</v>
          </cell>
        </row>
      </sheetData>
      <sheetData sheetId="6771">
        <row r="7">
          <cell r="AI7">
            <v>10000</v>
          </cell>
        </row>
      </sheetData>
      <sheetData sheetId="6772">
        <row r="7">
          <cell r="AI7">
            <v>10000</v>
          </cell>
        </row>
      </sheetData>
      <sheetData sheetId="6773">
        <row r="7">
          <cell r="AI7">
            <v>10000</v>
          </cell>
        </row>
      </sheetData>
      <sheetData sheetId="6774">
        <row r="7">
          <cell r="AI7">
            <v>10000</v>
          </cell>
        </row>
      </sheetData>
      <sheetData sheetId="6775">
        <row r="7">
          <cell r="AI7">
            <v>10000</v>
          </cell>
        </row>
      </sheetData>
      <sheetData sheetId="6776">
        <row r="7">
          <cell r="AI7">
            <v>10000</v>
          </cell>
        </row>
      </sheetData>
      <sheetData sheetId="6777">
        <row r="7">
          <cell r="AI7">
            <v>10000</v>
          </cell>
        </row>
      </sheetData>
      <sheetData sheetId="6778">
        <row r="7">
          <cell r="AI7">
            <v>10000</v>
          </cell>
        </row>
      </sheetData>
      <sheetData sheetId="6779">
        <row r="7">
          <cell r="AI7">
            <v>10000</v>
          </cell>
        </row>
      </sheetData>
      <sheetData sheetId="6780">
        <row r="7">
          <cell r="AI7">
            <v>10000</v>
          </cell>
        </row>
      </sheetData>
      <sheetData sheetId="6781">
        <row r="7">
          <cell r="AI7">
            <v>10000</v>
          </cell>
        </row>
      </sheetData>
      <sheetData sheetId="6782">
        <row r="7">
          <cell r="AI7">
            <v>10000</v>
          </cell>
        </row>
      </sheetData>
      <sheetData sheetId="6783">
        <row r="7">
          <cell r="AI7">
            <v>10000</v>
          </cell>
        </row>
      </sheetData>
      <sheetData sheetId="6784">
        <row r="7">
          <cell r="AI7">
            <v>10000</v>
          </cell>
        </row>
      </sheetData>
      <sheetData sheetId="6785">
        <row r="7">
          <cell r="AI7">
            <v>10000</v>
          </cell>
        </row>
      </sheetData>
      <sheetData sheetId="6786">
        <row r="7">
          <cell r="AI7">
            <v>10000</v>
          </cell>
        </row>
      </sheetData>
      <sheetData sheetId="6787">
        <row r="7">
          <cell r="AI7">
            <v>10000</v>
          </cell>
        </row>
      </sheetData>
      <sheetData sheetId="6788">
        <row r="7">
          <cell r="AI7">
            <v>10000</v>
          </cell>
        </row>
      </sheetData>
      <sheetData sheetId="6789">
        <row r="7">
          <cell r="AI7">
            <v>10000</v>
          </cell>
        </row>
      </sheetData>
      <sheetData sheetId="6790">
        <row r="7">
          <cell r="AI7">
            <v>10000</v>
          </cell>
        </row>
      </sheetData>
      <sheetData sheetId="6791">
        <row r="7">
          <cell r="AI7">
            <v>10000</v>
          </cell>
        </row>
      </sheetData>
      <sheetData sheetId="6792">
        <row r="7">
          <cell r="AI7">
            <v>10000</v>
          </cell>
        </row>
      </sheetData>
      <sheetData sheetId="6793">
        <row r="7">
          <cell r="AI7">
            <v>10000</v>
          </cell>
        </row>
      </sheetData>
      <sheetData sheetId="6794">
        <row r="7">
          <cell r="AI7">
            <v>10000</v>
          </cell>
        </row>
      </sheetData>
      <sheetData sheetId="6795">
        <row r="7">
          <cell r="AI7">
            <v>10000</v>
          </cell>
        </row>
      </sheetData>
      <sheetData sheetId="6796">
        <row r="7">
          <cell r="AI7">
            <v>10000</v>
          </cell>
        </row>
      </sheetData>
      <sheetData sheetId="6797">
        <row r="7">
          <cell r="AI7">
            <v>10000</v>
          </cell>
        </row>
      </sheetData>
      <sheetData sheetId="6798">
        <row r="7">
          <cell r="AI7">
            <v>10000</v>
          </cell>
        </row>
      </sheetData>
      <sheetData sheetId="6799">
        <row r="7">
          <cell r="AI7">
            <v>10000</v>
          </cell>
        </row>
      </sheetData>
      <sheetData sheetId="6800">
        <row r="7">
          <cell r="AI7">
            <v>10000</v>
          </cell>
        </row>
      </sheetData>
      <sheetData sheetId="6801">
        <row r="7">
          <cell r="AI7">
            <v>10000</v>
          </cell>
        </row>
      </sheetData>
      <sheetData sheetId="6802">
        <row r="7">
          <cell r="AI7">
            <v>10000</v>
          </cell>
        </row>
      </sheetData>
      <sheetData sheetId="6803">
        <row r="7">
          <cell r="AI7">
            <v>10000</v>
          </cell>
        </row>
      </sheetData>
      <sheetData sheetId="6804">
        <row r="7">
          <cell r="AI7">
            <v>10000</v>
          </cell>
        </row>
      </sheetData>
      <sheetData sheetId="6805">
        <row r="7">
          <cell r="AI7">
            <v>10000</v>
          </cell>
        </row>
      </sheetData>
      <sheetData sheetId="6806">
        <row r="7">
          <cell r="AI7">
            <v>10000</v>
          </cell>
        </row>
      </sheetData>
      <sheetData sheetId="6807">
        <row r="7">
          <cell r="AI7">
            <v>10000</v>
          </cell>
        </row>
      </sheetData>
      <sheetData sheetId="6808">
        <row r="7">
          <cell r="AI7">
            <v>10000</v>
          </cell>
        </row>
      </sheetData>
      <sheetData sheetId="6809">
        <row r="7">
          <cell r="AI7">
            <v>10000</v>
          </cell>
        </row>
      </sheetData>
      <sheetData sheetId="6810">
        <row r="7">
          <cell r="AI7">
            <v>10000</v>
          </cell>
        </row>
      </sheetData>
      <sheetData sheetId="6811">
        <row r="7">
          <cell r="AI7">
            <v>10000</v>
          </cell>
        </row>
      </sheetData>
      <sheetData sheetId="6812">
        <row r="7">
          <cell r="AI7">
            <v>10000</v>
          </cell>
        </row>
      </sheetData>
      <sheetData sheetId="6813">
        <row r="7">
          <cell r="AI7">
            <v>10000</v>
          </cell>
        </row>
      </sheetData>
      <sheetData sheetId="6814">
        <row r="7">
          <cell r="AI7">
            <v>10000</v>
          </cell>
        </row>
      </sheetData>
      <sheetData sheetId="6815">
        <row r="7">
          <cell r="AI7">
            <v>10000</v>
          </cell>
        </row>
      </sheetData>
      <sheetData sheetId="6816">
        <row r="7">
          <cell r="AI7">
            <v>10000</v>
          </cell>
        </row>
      </sheetData>
      <sheetData sheetId="6817">
        <row r="7">
          <cell r="AI7">
            <v>10000</v>
          </cell>
        </row>
      </sheetData>
      <sheetData sheetId="6818">
        <row r="7">
          <cell r="AI7">
            <v>10000</v>
          </cell>
        </row>
      </sheetData>
      <sheetData sheetId="6819">
        <row r="7">
          <cell r="AI7">
            <v>10000</v>
          </cell>
        </row>
      </sheetData>
      <sheetData sheetId="6820">
        <row r="7">
          <cell r="AI7">
            <v>10000</v>
          </cell>
        </row>
      </sheetData>
      <sheetData sheetId="6821">
        <row r="7">
          <cell r="AI7">
            <v>10000</v>
          </cell>
        </row>
      </sheetData>
      <sheetData sheetId="6822">
        <row r="7">
          <cell r="AI7">
            <v>10000</v>
          </cell>
        </row>
      </sheetData>
      <sheetData sheetId="6823">
        <row r="7">
          <cell r="AI7">
            <v>10000</v>
          </cell>
        </row>
      </sheetData>
      <sheetData sheetId="6824">
        <row r="7">
          <cell r="AI7">
            <v>10000</v>
          </cell>
        </row>
      </sheetData>
      <sheetData sheetId="6825">
        <row r="7">
          <cell r="AI7">
            <v>10000</v>
          </cell>
        </row>
      </sheetData>
      <sheetData sheetId="6826">
        <row r="7">
          <cell r="AI7">
            <v>10000</v>
          </cell>
        </row>
      </sheetData>
      <sheetData sheetId="6827">
        <row r="7">
          <cell r="AI7">
            <v>10000</v>
          </cell>
        </row>
      </sheetData>
      <sheetData sheetId="6828">
        <row r="7">
          <cell r="AI7">
            <v>10000</v>
          </cell>
        </row>
      </sheetData>
      <sheetData sheetId="6829">
        <row r="7">
          <cell r="AI7">
            <v>10000</v>
          </cell>
        </row>
      </sheetData>
      <sheetData sheetId="6830">
        <row r="7">
          <cell r="AI7">
            <v>10000</v>
          </cell>
        </row>
      </sheetData>
      <sheetData sheetId="6831">
        <row r="7">
          <cell r="AI7">
            <v>10000</v>
          </cell>
        </row>
      </sheetData>
      <sheetData sheetId="6832">
        <row r="7">
          <cell r="AI7">
            <v>10000</v>
          </cell>
        </row>
      </sheetData>
      <sheetData sheetId="6833">
        <row r="7">
          <cell r="AI7">
            <v>10000</v>
          </cell>
        </row>
      </sheetData>
      <sheetData sheetId="6834">
        <row r="7">
          <cell r="AI7">
            <v>10000</v>
          </cell>
        </row>
      </sheetData>
      <sheetData sheetId="6835">
        <row r="7">
          <cell r="AI7">
            <v>10000</v>
          </cell>
        </row>
      </sheetData>
      <sheetData sheetId="6836">
        <row r="7">
          <cell r="AI7">
            <v>10000</v>
          </cell>
        </row>
      </sheetData>
      <sheetData sheetId="6837">
        <row r="7">
          <cell r="AI7">
            <v>10000</v>
          </cell>
        </row>
      </sheetData>
      <sheetData sheetId="6838">
        <row r="7">
          <cell r="AI7">
            <v>10000</v>
          </cell>
        </row>
      </sheetData>
      <sheetData sheetId="6839">
        <row r="7">
          <cell r="AI7">
            <v>10000</v>
          </cell>
        </row>
      </sheetData>
      <sheetData sheetId="6840">
        <row r="7">
          <cell r="AI7">
            <v>10000</v>
          </cell>
        </row>
      </sheetData>
      <sheetData sheetId="6841">
        <row r="7">
          <cell r="AI7">
            <v>10000</v>
          </cell>
        </row>
      </sheetData>
      <sheetData sheetId="6842">
        <row r="7">
          <cell r="AI7">
            <v>10000</v>
          </cell>
        </row>
      </sheetData>
      <sheetData sheetId="6843">
        <row r="7">
          <cell r="AI7">
            <v>10000</v>
          </cell>
        </row>
      </sheetData>
      <sheetData sheetId="6844">
        <row r="7">
          <cell r="AI7">
            <v>10000</v>
          </cell>
        </row>
      </sheetData>
      <sheetData sheetId="6845">
        <row r="7">
          <cell r="AI7">
            <v>10000</v>
          </cell>
        </row>
      </sheetData>
      <sheetData sheetId="6846">
        <row r="7">
          <cell r="AI7">
            <v>10000</v>
          </cell>
        </row>
      </sheetData>
      <sheetData sheetId="6847">
        <row r="7">
          <cell r="AI7">
            <v>10000</v>
          </cell>
        </row>
      </sheetData>
      <sheetData sheetId="6848">
        <row r="7">
          <cell r="AI7">
            <v>10000</v>
          </cell>
        </row>
      </sheetData>
      <sheetData sheetId="6849">
        <row r="7">
          <cell r="AI7">
            <v>10000</v>
          </cell>
        </row>
      </sheetData>
      <sheetData sheetId="6850">
        <row r="7">
          <cell r="AI7">
            <v>10000</v>
          </cell>
        </row>
      </sheetData>
      <sheetData sheetId="6851">
        <row r="7">
          <cell r="AI7">
            <v>10000</v>
          </cell>
        </row>
      </sheetData>
      <sheetData sheetId="6852">
        <row r="7">
          <cell r="AI7">
            <v>10000</v>
          </cell>
        </row>
      </sheetData>
      <sheetData sheetId="6853">
        <row r="7">
          <cell r="AI7">
            <v>10000</v>
          </cell>
        </row>
      </sheetData>
      <sheetData sheetId="6854">
        <row r="7">
          <cell r="AI7">
            <v>10000</v>
          </cell>
        </row>
      </sheetData>
      <sheetData sheetId="6855">
        <row r="7">
          <cell r="AI7">
            <v>10000</v>
          </cell>
        </row>
      </sheetData>
      <sheetData sheetId="6856">
        <row r="7">
          <cell r="AI7">
            <v>10000</v>
          </cell>
        </row>
      </sheetData>
      <sheetData sheetId="6857">
        <row r="7">
          <cell r="AI7">
            <v>10000</v>
          </cell>
        </row>
      </sheetData>
      <sheetData sheetId="6858">
        <row r="7">
          <cell r="AI7">
            <v>10000</v>
          </cell>
        </row>
      </sheetData>
      <sheetData sheetId="6859">
        <row r="7">
          <cell r="AI7">
            <v>10000</v>
          </cell>
        </row>
      </sheetData>
      <sheetData sheetId="6860">
        <row r="7">
          <cell r="AI7">
            <v>10000</v>
          </cell>
        </row>
      </sheetData>
      <sheetData sheetId="6861">
        <row r="7">
          <cell r="AI7">
            <v>10000</v>
          </cell>
        </row>
      </sheetData>
      <sheetData sheetId="6862">
        <row r="7">
          <cell r="AI7">
            <v>10000</v>
          </cell>
        </row>
      </sheetData>
      <sheetData sheetId="6863">
        <row r="7">
          <cell r="AI7">
            <v>10000</v>
          </cell>
        </row>
      </sheetData>
      <sheetData sheetId="6864">
        <row r="7">
          <cell r="AI7">
            <v>10000</v>
          </cell>
        </row>
      </sheetData>
      <sheetData sheetId="6865">
        <row r="7">
          <cell r="AI7">
            <v>10000</v>
          </cell>
        </row>
      </sheetData>
      <sheetData sheetId="6866">
        <row r="7">
          <cell r="AI7">
            <v>10000</v>
          </cell>
        </row>
      </sheetData>
      <sheetData sheetId="6867">
        <row r="7">
          <cell r="AI7">
            <v>10000</v>
          </cell>
        </row>
      </sheetData>
      <sheetData sheetId="6868">
        <row r="7">
          <cell r="AI7">
            <v>10000</v>
          </cell>
        </row>
      </sheetData>
      <sheetData sheetId="6869">
        <row r="7">
          <cell r="AI7">
            <v>10000</v>
          </cell>
        </row>
      </sheetData>
      <sheetData sheetId="6870">
        <row r="7">
          <cell r="AI7">
            <v>10000</v>
          </cell>
        </row>
      </sheetData>
      <sheetData sheetId="6871">
        <row r="7">
          <cell r="AI7">
            <v>10000</v>
          </cell>
        </row>
      </sheetData>
      <sheetData sheetId="6872">
        <row r="7">
          <cell r="AI7">
            <v>10000</v>
          </cell>
        </row>
      </sheetData>
      <sheetData sheetId="6873">
        <row r="7">
          <cell r="AI7">
            <v>10000</v>
          </cell>
        </row>
      </sheetData>
      <sheetData sheetId="6874">
        <row r="7">
          <cell r="AI7">
            <v>10000</v>
          </cell>
        </row>
      </sheetData>
      <sheetData sheetId="6875">
        <row r="7">
          <cell r="AI7">
            <v>10000</v>
          </cell>
        </row>
      </sheetData>
      <sheetData sheetId="6876">
        <row r="7">
          <cell r="AI7">
            <v>10000</v>
          </cell>
        </row>
      </sheetData>
      <sheetData sheetId="6877">
        <row r="7">
          <cell r="AI7">
            <v>10000</v>
          </cell>
        </row>
      </sheetData>
      <sheetData sheetId="6878">
        <row r="7">
          <cell r="AI7">
            <v>10000</v>
          </cell>
        </row>
      </sheetData>
      <sheetData sheetId="6879">
        <row r="7">
          <cell r="AI7">
            <v>10000</v>
          </cell>
        </row>
      </sheetData>
      <sheetData sheetId="6880">
        <row r="7">
          <cell r="AI7">
            <v>10000</v>
          </cell>
        </row>
      </sheetData>
      <sheetData sheetId="6881">
        <row r="7">
          <cell r="AI7">
            <v>10000</v>
          </cell>
        </row>
      </sheetData>
      <sheetData sheetId="6882">
        <row r="7">
          <cell r="AI7">
            <v>10000</v>
          </cell>
        </row>
      </sheetData>
      <sheetData sheetId="6883">
        <row r="7">
          <cell r="AI7">
            <v>10000</v>
          </cell>
        </row>
      </sheetData>
      <sheetData sheetId="6884">
        <row r="7">
          <cell r="AI7">
            <v>10000</v>
          </cell>
        </row>
      </sheetData>
      <sheetData sheetId="6885">
        <row r="7">
          <cell r="AI7">
            <v>10000</v>
          </cell>
        </row>
      </sheetData>
      <sheetData sheetId="6886">
        <row r="7">
          <cell r="AI7">
            <v>10000</v>
          </cell>
        </row>
      </sheetData>
      <sheetData sheetId="6887">
        <row r="7">
          <cell r="AI7">
            <v>10000</v>
          </cell>
        </row>
      </sheetData>
      <sheetData sheetId="6888">
        <row r="7">
          <cell r="AI7">
            <v>10000</v>
          </cell>
        </row>
      </sheetData>
      <sheetData sheetId="6889">
        <row r="7">
          <cell r="AI7">
            <v>10000</v>
          </cell>
        </row>
      </sheetData>
      <sheetData sheetId="6890">
        <row r="7">
          <cell r="AI7">
            <v>10000</v>
          </cell>
        </row>
      </sheetData>
      <sheetData sheetId="6891">
        <row r="7">
          <cell r="AI7">
            <v>10000</v>
          </cell>
        </row>
      </sheetData>
      <sheetData sheetId="6892">
        <row r="7">
          <cell r="AI7">
            <v>10000</v>
          </cell>
        </row>
      </sheetData>
      <sheetData sheetId="6893">
        <row r="7">
          <cell r="AI7">
            <v>10000</v>
          </cell>
        </row>
      </sheetData>
      <sheetData sheetId="6894">
        <row r="7">
          <cell r="AI7">
            <v>10000</v>
          </cell>
        </row>
      </sheetData>
      <sheetData sheetId="6895">
        <row r="7">
          <cell r="AI7">
            <v>10000</v>
          </cell>
        </row>
      </sheetData>
      <sheetData sheetId="6896">
        <row r="7">
          <cell r="AI7">
            <v>10000</v>
          </cell>
        </row>
      </sheetData>
      <sheetData sheetId="6897">
        <row r="7">
          <cell r="AI7">
            <v>10000</v>
          </cell>
        </row>
      </sheetData>
      <sheetData sheetId="6898">
        <row r="7">
          <cell r="AI7">
            <v>10000</v>
          </cell>
        </row>
      </sheetData>
      <sheetData sheetId="6899">
        <row r="7">
          <cell r="AI7">
            <v>10000</v>
          </cell>
        </row>
      </sheetData>
      <sheetData sheetId="6900">
        <row r="7">
          <cell r="AI7">
            <v>10000</v>
          </cell>
        </row>
      </sheetData>
      <sheetData sheetId="6901">
        <row r="7">
          <cell r="AI7">
            <v>10000</v>
          </cell>
        </row>
      </sheetData>
      <sheetData sheetId="6902">
        <row r="7">
          <cell r="AI7">
            <v>10000</v>
          </cell>
        </row>
      </sheetData>
      <sheetData sheetId="6903">
        <row r="7">
          <cell r="AI7">
            <v>10000</v>
          </cell>
        </row>
      </sheetData>
      <sheetData sheetId="6904">
        <row r="7">
          <cell r="AI7">
            <v>10000</v>
          </cell>
        </row>
      </sheetData>
      <sheetData sheetId="6905">
        <row r="7">
          <cell r="AI7">
            <v>10000</v>
          </cell>
        </row>
      </sheetData>
      <sheetData sheetId="6906">
        <row r="7">
          <cell r="AI7">
            <v>10000</v>
          </cell>
        </row>
      </sheetData>
      <sheetData sheetId="6907">
        <row r="7">
          <cell r="AI7">
            <v>10000</v>
          </cell>
        </row>
      </sheetData>
      <sheetData sheetId="6908">
        <row r="7">
          <cell r="AI7">
            <v>10000</v>
          </cell>
        </row>
      </sheetData>
      <sheetData sheetId="6909">
        <row r="7">
          <cell r="AI7">
            <v>10000</v>
          </cell>
        </row>
      </sheetData>
      <sheetData sheetId="6910">
        <row r="7">
          <cell r="AI7">
            <v>10000</v>
          </cell>
        </row>
      </sheetData>
      <sheetData sheetId="6911">
        <row r="7">
          <cell r="AI7">
            <v>10000</v>
          </cell>
        </row>
      </sheetData>
      <sheetData sheetId="6912">
        <row r="7">
          <cell r="AI7">
            <v>10000</v>
          </cell>
        </row>
      </sheetData>
      <sheetData sheetId="6913">
        <row r="7">
          <cell r="AI7">
            <v>10000</v>
          </cell>
        </row>
      </sheetData>
      <sheetData sheetId="6914">
        <row r="7">
          <cell r="AI7">
            <v>10000</v>
          </cell>
        </row>
      </sheetData>
      <sheetData sheetId="6915">
        <row r="7">
          <cell r="AI7">
            <v>10000</v>
          </cell>
        </row>
      </sheetData>
      <sheetData sheetId="6916">
        <row r="7">
          <cell r="AI7">
            <v>10000</v>
          </cell>
        </row>
      </sheetData>
      <sheetData sheetId="6917">
        <row r="7">
          <cell r="AI7">
            <v>10000</v>
          </cell>
        </row>
      </sheetData>
      <sheetData sheetId="6918">
        <row r="7">
          <cell r="AI7">
            <v>10000</v>
          </cell>
        </row>
      </sheetData>
      <sheetData sheetId="6919">
        <row r="7">
          <cell r="AI7">
            <v>10000</v>
          </cell>
        </row>
      </sheetData>
      <sheetData sheetId="6920">
        <row r="7">
          <cell r="AI7">
            <v>10000</v>
          </cell>
        </row>
      </sheetData>
      <sheetData sheetId="6921">
        <row r="7">
          <cell r="AI7">
            <v>10000</v>
          </cell>
        </row>
      </sheetData>
      <sheetData sheetId="6922">
        <row r="7">
          <cell r="AI7">
            <v>10000</v>
          </cell>
        </row>
      </sheetData>
      <sheetData sheetId="6923">
        <row r="7">
          <cell r="AI7">
            <v>10000</v>
          </cell>
        </row>
      </sheetData>
      <sheetData sheetId="6924">
        <row r="7">
          <cell r="AI7">
            <v>10000</v>
          </cell>
        </row>
      </sheetData>
      <sheetData sheetId="6925">
        <row r="7">
          <cell r="AI7">
            <v>10000</v>
          </cell>
        </row>
      </sheetData>
      <sheetData sheetId="6926">
        <row r="7">
          <cell r="AI7">
            <v>10000</v>
          </cell>
        </row>
      </sheetData>
      <sheetData sheetId="6927">
        <row r="7">
          <cell r="AI7">
            <v>10000</v>
          </cell>
        </row>
      </sheetData>
      <sheetData sheetId="6928">
        <row r="7">
          <cell r="AI7">
            <v>10000</v>
          </cell>
        </row>
      </sheetData>
      <sheetData sheetId="6929">
        <row r="7">
          <cell r="AI7">
            <v>10000</v>
          </cell>
        </row>
      </sheetData>
      <sheetData sheetId="6930">
        <row r="7">
          <cell r="AI7">
            <v>10000</v>
          </cell>
        </row>
      </sheetData>
      <sheetData sheetId="6931">
        <row r="7">
          <cell r="AI7">
            <v>10000</v>
          </cell>
        </row>
      </sheetData>
      <sheetData sheetId="6932">
        <row r="7">
          <cell r="AI7">
            <v>10000</v>
          </cell>
        </row>
      </sheetData>
      <sheetData sheetId="6933">
        <row r="7">
          <cell r="AI7">
            <v>10000</v>
          </cell>
        </row>
      </sheetData>
      <sheetData sheetId="6934">
        <row r="7">
          <cell r="AI7">
            <v>10000</v>
          </cell>
        </row>
      </sheetData>
      <sheetData sheetId="6935">
        <row r="7">
          <cell r="AI7">
            <v>10000</v>
          </cell>
        </row>
      </sheetData>
      <sheetData sheetId="6936">
        <row r="7">
          <cell r="AI7">
            <v>10000</v>
          </cell>
        </row>
      </sheetData>
      <sheetData sheetId="6937">
        <row r="7">
          <cell r="AI7">
            <v>10000</v>
          </cell>
        </row>
      </sheetData>
      <sheetData sheetId="6938">
        <row r="7">
          <cell r="AI7">
            <v>10000</v>
          </cell>
        </row>
      </sheetData>
      <sheetData sheetId="6939">
        <row r="7">
          <cell r="AI7">
            <v>10000</v>
          </cell>
        </row>
      </sheetData>
      <sheetData sheetId="6940">
        <row r="7">
          <cell r="AI7">
            <v>10000</v>
          </cell>
        </row>
      </sheetData>
      <sheetData sheetId="6941">
        <row r="7">
          <cell r="AI7">
            <v>10000</v>
          </cell>
        </row>
      </sheetData>
      <sheetData sheetId="6942">
        <row r="7">
          <cell r="AI7">
            <v>10000</v>
          </cell>
        </row>
      </sheetData>
      <sheetData sheetId="6943">
        <row r="7">
          <cell r="AI7">
            <v>10000</v>
          </cell>
        </row>
      </sheetData>
      <sheetData sheetId="6944">
        <row r="7">
          <cell r="AI7">
            <v>10000</v>
          </cell>
        </row>
      </sheetData>
      <sheetData sheetId="6945">
        <row r="7">
          <cell r="AI7">
            <v>10000</v>
          </cell>
        </row>
      </sheetData>
      <sheetData sheetId="6946">
        <row r="7">
          <cell r="AI7">
            <v>10000</v>
          </cell>
        </row>
      </sheetData>
      <sheetData sheetId="6947">
        <row r="7">
          <cell r="AI7">
            <v>10000</v>
          </cell>
        </row>
      </sheetData>
      <sheetData sheetId="6948">
        <row r="7">
          <cell r="AI7">
            <v>10000</v>
          </cell>
        </row>
      </sheetData>
      <sheetData sheetId="6949">
        <row r="7">
          <cell r="AI7">
            <v>10000</v>
          </cell>
        </row>
      </sheetData>
      <sheetData sheetId="6950">
        <row r="7">
          <cell r="AI7">
            <v>10000</v>
          </cell>
        </row>
      </sheetData>
      <sheetData sheetId="6951">
        <row r="7">
          <cell r="AI7">
            <v>10000</v>
          </cell>
        </row>
      </sheetData>
      <sheetData sheetId="6952">
        <row r="7">
          <cell r="AI7">
            <v>10000</v>
          </cell>
        </row>
      </sheetData>
      <sheetData sheetId="6953">
        <row r="7">
          <cell r="AI7">
            <v>10000</v>
          </cell>
        </row>
      </sheetData>
      <sheetData sheetId="6954">
        <row r="7">
          <cell r="AI7">
            <v>10000</v>
          </cell>
        </row>
      </sheetData>
      <sheetData sheetId="6955">
        <row r="7">
          <cell r="AI7">
            <v>10000</v>
          </cell>
        </row>
      </sheetData>
      <sheetData sheetId="6956">
        <row r="7">
          <cell r="AI7">
            <v>10000</v>
          </cell>
        </row>
      </sheetData>
      <sheetData sheetId="6957">
        <row r="7">
          <cell r="AI7">
            <v>10000</v>
          </cell>
        </row>
      </sheetData>
      <sheetData sheetId="6958">
        <row r="7">
          <cell r="AI7">
            <v>10000</v>
          </cell>
        </row>
      </sheetData>
      <sheetData sheetId="6959">
        <row r="7">
          <cell r="AI7">
            <v>10000</v>
          </cell>
        </row>
      </sheetData>
      <sheetData sheetId="6960">
        <row r="7">
          <cell r="AI7">
            <v>10000</v>
          </cell>
        </row>
      </sheetData>
      <sheetData sheetId="6961">
        <row r="7">
          <cell r="AI7">
            <v>10000</v>
          </cell>
        </row>
      </sheetData>
      <sheetData sheetId="6962">
        <row r="7">
          <cell r="AI7">
            <v>10000</v>
          </cell>
        </row>
      </sheetData>
      <sheetData sheetId="6963">
        <row r="7">
          <cell r="AI7">
            <v>10000</v>
          </cell>
        </row>
      </sheetData>
      <sheetData sheetId="6964">
        <row r="7">
          <cell r="AI7">
            <v>10000</v>
          </cell>
        </row>
      </sheetData>
      <sheetData sheetId="6965">
        <row r="7">
          <cell r="AI7">
            <v>10000</v>
          </cell>
        </row>
      </sheetData>
      <sheetData sheetId="6966">
        <row r="7">
          <cell r="AI7">
            <v>10000</v>
          </cell>
        </row>
      </sheetData>
      <sheetData sheetId="6967">
        <row r="7">
          <cell r="AI7">
            <v>10000</v>
          </cell>
        </row>
      </sheetData>
      <sheetData sheetId="6968">
        <row r="7">
          <cell r="AI7">
            <v>10000</v>
          </cell>
        </row>
      </sheetData>
      <sheetData sheetId="6969">
        <row r="7">
          <cell r="AI7">
            <v>10000</v>
          </cell>
        </row>
      </sheetData>
      <sheetData sheetId="6970">
        <row r="7">
          <cell r="AI7">
            <v>10000</v>
          </cell>
        </row>
      </sheetData>
      <sheetData sheetId="6971">
        <row r="7">
          <cell r="AI7">
            <v>10000</v>
          </cell>
        </row>
      </sheetData>
      <sheetData sheetId="6972">
        <row r="7">
          <cell r="AI7">
            <v>10000</v>
          </cell>
        </row>
      </sheetData>
      <sheetData sheetId="6973">
        <row r="7">
          <cell r="AI7">
            <v>10000</v>
          </cell>
        </row>
      </sheetData>
      <sheetData sheetId="6974">
        <row r="7">
          <cell r="AI7">
            <v>10000</v>
          </cell>
        </row>
      </sheetData>
      <sheetData sheetId="6975">
        <row r="7">
          <cell r="AI7">
            <v>10000</v>
          </cell>
        </row>
      </sheetData>
      <sheetData sheetId="6976">
        <row r="7">
          <cell r="AI7">
            <v>10000</v>
          </cell>
        </row>
      </sheetData>
      <sheetData sheetId="6977">
        <row r="7">
          <cell r="AI7">
            <v>10000</v>
          </cell>
        </row>
      </sheetData>
      <sheetData sheetId="6978">
        <row r="7">
          <cell r="AI7">
            <v>10000</v>
          </cell>
        </row>
      </sheetData>
      <sheetData sheetId="6979">
        <row r="7">
          <cell r="AI7">
            <v>10000</v>
          </cell>
        </row>
      </sheetData>
      <sheetData sheetId="6980">
        <row r="7">
          <cell r="AI7">
            <v>10000</v>
          </cell>
        </row>
      </sheetData>
      <sheetData sheetId="6981">
        <row r="7">
          <cell r="AI7">
            <v>10000</v>
          </cell>
        </row>
      </sheetData>
      <sheetData sheetId="6982">
        <row r="7">
          <cell r="AI7">
            <v>10000</v>
          </cell>
        </row>
      </sheetData>
      <sheetData sheetId="6983">
        <row r="7">
          <cell r="AI7">
            <v>10000</v>
          </cell>
        </row>
      </sheetData>
      <sheetData sheetId="6984">
        <row r="7">
          <cell r="AI7">
            <v>10000</v>
          </cell>
        </row>
      </sheetData>
      <sheetData sheetId="6985">
        <row r="7">
          <cell r="AI7">
            <v>10000</v>
          </cell>
        </row>
      </sheetData>
      <sheetData sheetId="6986">
        <row r="7">
          <cell r="AI7">
            <v>10000</v>
          </cell>
        </row>
      </sheetData>
      <sheetData sheetId="6987">
        <row r="7">
          <cell r="AI7">
            <v>10000</v>
          </cell>
        </row>
      </sheetData>
      <sheetData sheetId="6988">
        <row r="7">
          <cell r="AI7">
            <v>10000</v>
          </cell>
        </row>
      </sheetData>
      <sheetData sheetId="6989">
        <row r="7">
          <cell r="AI7">
            <v>10000</v>
          </cell>
        </row>
      </sheetData>
      <sheetData sheetId="6990">
        <row r="7">
          <cell r="AI7">
            <v>10000</v>
          </cell>
        </row>
      </sheetData>
      <sheetData sheetId="6991">
        <row r="7">
          <cell r="AI7">
            <v>10000</v>
          </cell>
        </row>
      </sheetData>
      <sheetData sheetId="6992">
        <row r="7">
          <cell r="AI7">
            <v>10000</v>
          </cell>
        </row>
      </sheetData>
      <sheetData sheetId="6993">
        <row r="7">
          <cell r="AI7">
            <v>10000</v>
          </cell>
        </row>
      </sheetData>
      <sheetData sheetId="6994">
        <row r="7">
          <cell r="AI7">
            <v>10000</v>
          </cell>
        </row>
      </sheetData>
      <sheetData sheetId="6995">
        <row r="7">
          <cell r="AI7">
            <v>10000</v>
          </cell>
        </row>
      </sheetData>
      <sheetData sheetId="6996">
        <row r="7">
          <cell r="AI7">
            <v>10000</v>
          </cell>
        </row>
      </sheetData>
      <sheetData sheetId="6997">
        <row r="7">
          <cell r="AI7">
            <v>10000</v>
          </cell>
        </row>
      </sheetData>
      <sheetData sheetId="6998">
        <row r="7">
          <cell r="AI7">
            <v>10000</v>
          </cell>
        </row>
      </sheetData>
      <sheetData sheetId="6999">
        <row r="7">
          <cell r="AI7">
            <v>10000</v>
          </cell>
        </row>
      </sheetData>
      <sheetData sheetId="7000">
        <row r="7">
          <cell r="AI7">
            <v>10000</v>
          </cell>
        </row>
      </sheetData>
      <sheetData sheetId="7001">
        <row r="7">
          <cell r="AI7">
            <v>10000</v>
          </cell>
        </row>
      </sheetData>
      <sheetData sheetId="7002">
        <row r="7">
          <cell r="AI7">
            <v>10000</v>
          </cell>
        </row>
      </sheetData>
      <sheetData sheetId="7003">
        <row r="7">
          <cell r="AI7">
            <v>10000</v>
          </cell>
        </row>
      </sheetData>
      <sheetData sheetId="7004">
        <row r="7">
          <cell r="AI7">
            <v>10000</v>
          </cell>
        </row>
      </sheetData>
      <sheetData sheetId="7005">
        <row r="7">
          <cell r="AI7">
            <v>10000</v>
          </cell>
        </row>
      </sheetData>
      <sheetData sheetId="7006">
        <row r="7">
          <cell r="AI7">
            <v>10000</v>
          </cell>
        </row>
      </sheetData>
      <sheetData sheetId="7007">
        <row r="7">
          <cell r="AI7">
            <v>10000</v>
          </cell>
        </row>
      </sheetData>
      <sheetData sheetId="7008">
        <row r="7">
          <cell r="AI7">
            <v>10000</v>
          </cell>
        </row>
      </sheetData>
      <sheetData sheetId="7009">
        <row r="7">
          <cell r="AI7">
            <v>10000</v>
          </cell>
        </row>
      </sheetData>
      <sheetData sheetId="7010">
        <row r="7">
          <cell r="AI7">
            <v>10000</v>
          </cell>
        </row>
      </sheetData>
      <sheetData sheetId="7011">
        <row r="7">
          <cell r="AI7">
            <v>10000</v>
          </cell>
        </row>
      </sheetData>
      <sheetData sheetId="7012">
        <row r="7">
          <cell r="AI7">
            <v>10000</v>
          </cell>
        </row>
      </sheetData>
      <sheetData sheetId="7013">
        <row r="7">
          <cell r="AI7">
            <v>10000</v>
          </cell>
        </row>
      </sheetData>
      <sheetData sheetId="7014">
        <row r="7">
          <cell r="AI7">
            <v>10000</v>
          </cell>
        </row>
      </sheetData>
      <sheetData sheetId="7015">
        <row r="7">
          <cell r="AI7">
            <v>10000</v>
          </cell>
        </row>
      </sheetData>
      <sheetData sheetId="7016">
        <row r="7">
          <cell r="AI7">
            <v>10000</v>
          </cell>
        </row>
      </sheetData>
      <sheetData sheetId="7017">
        <row r="7">
          <cell r="AI7">
            <v>10000</v>
          </cell>
        </row>
      </sheetData>
      <sheetData sheetId="7018">
        <row r="7">
          <cell r="AI7">
            <v>10000</v>
          </cell>
        </row>
      </sheetData>
      <sheetData sheetId="7019">
        <row r="7">
          <cell r="AI7">
            <v>10000</v>
          </cell>
        </row>
      </sheetData>
      <sheetData sheetId="7020">
        <row r="7">
          <cell r="AI7">
            <v>10000</v>
          </cell>
        </row>
      </sheetData>
      <sheetData sheetId="7021">
        <row r="7">
          <cell r="AI7">
            <v>10000</v>
          </cell>
        </row>
      </sheetData>
      <sheetData sheetId="7022">
        <row r="7">
          <cell r="AI7">
            <v>10000</v>
          </cell>
        </row>
      </sheetData>
      <sheetData sheetId="7023">
        <row r="7">
          <cell r="AI7">
            <v>10000</v>
          </cell>
        </row>
      </sheetData>
      <sheetData sheetId="7024">
        <row r="7">
          <cell r="AI7">
            <v>10000</v>
          </cell>
        </row>
      </sheetData>
      <sheetData sheetId="7025">
        <row r="7">
          <cell r="AI7">
            <v>10000</v>
          </cell>
        </row>
      </sheetData>
      <sheetData sheetId="7026">
        <row r="7">
          <cell r="AI7">
            <v>10000</v>
          </cell>
        </row>
      </sheetData>
      <sheetData sheetId="7027">
        <row r="7">
          <cell r="AI7">
            <v>10000</v>
          </cell>
        </row>
      </sheetData>
      <sheetData sheetId="7028">
        <row r="7">
          <cell r="AI7">
            <v>10000</v>
          </cell>
        </row>
      </sheetData>
      <sheetData sheetId="7029">
        <row r="7">
          <cell r="AI7">
            <v>10000</v>
          </cell>
        </row>
      </sheetData>
      <sheetData sheetId="7030">
        <row r="7">
          <cell r="AI7">
            <v>10000</v>
          </cell>
        </row>
      </sheetData>
      <sheetData sheetId="7031">
        <row r="7">
          <cell r="AI7">
            <v>10000</v>
          </cell>
        </row>
      </sheetData>
      <sheetData sheetId="7032">
        <row r="7">
          <cell r="AI7">
            <v>10000</v>
          </cell>
        </row>
      </sheetData>
      <sheetData sheetId="7033">
        <row r="7">
          <cell r="AI7">
            <v>10000</v>
          </cell>
        </row>
      </sheetData>
      <sheetData sheetId="7034">
        <row r="7">
          <cell r="AI7">
            <v>10000</v>
          </cell>
        </row>
      </sheetData>
      <sheetData sheetId="7035">
        <row r="7">
          <cell r="AI7">
            <v>10000</v>
          </cell>
        </row>
      </sheetData>
      <sheetData sheetId="7036">
        <row r="7">
          <cell r="AI7">
            <v>10000</v>
          </cell>
        </row>
      </sheetData>
      <sheetData sheetId="7037">
        <row r="7">
          <cell r="AI7">
            <v>10000</v>
          </cell>
        </row>
      </sheetData>
      <sheetData sheetId="7038">
        <row r="7">
          <cell r="AI7">
            <v>10000</v>
          </cell>
        </row>
      </sheetData>
      <sheetData sheetId="7039">
        <row r="7">
          <cell r="AI7">
            <v>10000</v>
          </cell>
        </row>
      </sheetData>
      <sheetData sheetId="7040">
        <row r="7">
          <cell r="AI7">
            <v>10000</v>
          </cell>
        </row>
      </sheetData>
      <sheetData sheetId="7041">
        <row r="7">
          <cell r="AI7">
            <v>10000</v>
          </cell>
        </row>
      </sheetData>
      <sheetData sheetId="7042">
        <row r="7">
          <cell r="AI7">
            <v>10000</v>
          </cell>
        </row>
      </sheetData>
      <sheetData sheetId="7043">
        <row r="7">
          <cell r="AI7">
            <v>10000</v>
          </cell>
        </row>
      </sheetData>
      <sheetData sheetId="7044">
        <row r="7">
          <cell r="AI7">
            <v>10000</v>
          </cell>
        </row>
      </sheetData>
      <sheetData sheetId="7045">
        <row r="7">
          <cell r="AI7">
            <v>10000</v>
          </cell>
        </row>
      </sheetData>
      <sheetData sheetId="7046">
        <row r="7">
          <cell r="AI7">
            <v>10000</v>
          </cell>
        </row>
      </sheetData>
      <sheetData sheetId="7047">
        <row r="7">
          <cell r="AI7">
            <v>10000</v>
          </cell>
        </row>
      </sheetData>
      <sheetData sheetId="7048">
        <row r="7">
          <cell r="AI7">
            <v>10000</v>
          </cell>
        </row>
      </sheetData>
      <sheetData sheetId="7049">
        <row r="7">
          <cell r="AI7">
            <v>10000</v>
          </cell>
        </row>
      </sheetData>
      <sheetData sheetId="7050">
        <row r="7">
          <cell r="AI7">
            <v>10000</v>
          </cell>
        </row>
      </sheetData>
      <sheetData sheetId="7051">
        <row r="7">
          <cell r="AI7">
            <v>10000</v>
          </cell>
        </row>
      </sheetData>
      <sheetData sheetId="7052">
        <row r="7">
          <cell r="AI7">
            <v>10000</v>
          </cell>
        </row>
      </sheetData>
      <sheetData sheetId="7053">
        <row r="7">
          <cell r="AI7">
            <v>10000</v>
          </cell>
        </row>
      </sheetData>
      <sheetData sheetId="7054">
        <row r="7">
          <cell r="AI7">
            <v>10000</v>
          </cell>
        </row>
      </sheetData>
      <sheetData sheetId="7055">
        <row r="7">
          <cell r="AI7">
            <v>10000</v>
          </cell>
        </row>
      </sheetData>
      <sheetData sheetId="7056">
        <row r="7">
          <cell r="AI7">
            <v>10000</v>
          </cell>
        </row>
      </sheetData>
      <sheetData sheetId="7057">
        <row r="7">
          <cell r="AI7">
            <v>10000</v>
          </cell>
        </row>
      </sheetData>
      <sheetData sheetId="7058">
        <row r="7">
          <cell r="AI7">
            <v>10000</v>
          </cell>
        </row>
      </sheetData>
      <sheetData sheetId="7059">
        <row r="7">
          <cell r="AI7">
            <v>10000</v>
          </cell>
        </row>
      </sheetData>
      <sheetData sheetId="7060">
        <row r="7">
          <cell r="AI7">
            <v>10000</v>
          </cell>
        </row>
      </sheetData>
      <sheetData sheetId="7061">
        <row r="7">
          <cell r="AI7">
            <v>10000</v>
          </cell>
        </row>
      </sheetData>
      <sheetData sheetId="7062">
        <row r="7">
          <cell r="AI7">
            <v>10000</v>
          </cell>
        </row>
      </sheetData>
      <sheetData sheetId="7063">
        <row r="7">
          <cell r="AI7">
            <v>10000</v>
          </cell>
        </row>
      </sheetData>
      <sheetData sheetId="7064">
        <row r="7">
          <cell r="AI7">
            <v>10000</v>
          </cell>
        </row>
      </sheetData>
      <sheetData sheetId="7065">
        <row r="7">
          <cell r="AI7">
            <v>10000</v>
          </cell>
        </row>
      </sheetData>
      <sheetData sheetId="7066">
        <row r="7">
          <cell r="AI7">
            <v>10000</v>
          </cell>
        </row>
      </sheetData>
      <sheetData sheetId="7067">
        <row r="7">
          <cell r="AI7">
            <v>10000</v>
          </cell>
        </row>
      </sheetData>
      <sheetData sheetId="7068">
        <row r="7">
          <cell r="AI7">
            <v>10000</v>
          </cell>
        </row>
      </sheetData>
      <sheetData sheetId="7069">
        <row r="7">
          <cell r="AI7">
            <v>10000</v>
          </cell>
        </row>
      </sheetData>
      <sheetData sheetId="7070">
        <row r="7">
          <cell r="AI7">
            <v>10000</v>
          </cell>
        </row>
      </sheetData>
      <sheetData sheetId="7071">
        <row r="7">
          <cell r="AI7">
            <v>10000</v>
          </cell>
        </row>
      </sheetData>
      <sheetData sheetId="7072">
        <row r="7">
          <cell r="AI7">
            <v>10000</v>
          </cell>
        </row>
      </sheetData>
      <sheetData sheetId="7073">
        <row r="7">
          <cell r="AI7">
            <v>10000</v>
          </cell>
        </row>
      </sheetData>
      <sheetData sheetId="7074">
        <row r="7">
          <cell r="AI7">
            <v>10000</v>
          </cell>
        </row>
      </sheetData>
      <sheetData sheetId="7075">
        <row r="7">
          <cell r="AI7">
            <v>10000</v>
          </cell>
        </row>
      </sheetData>
      <sheetData sheetId="7076">
        <row r="7">
          <cell r="AI7">
            <v>10000</v>
          </cell>
        </row>
      </sheetData>
      <sheetData sheetId="7077">
        <row r="7">
          <cell r="AI7">
            <v>10000</v>
          </cell>
        </row>
      </sheetData>
      <sheetData sheetId="7078">
        <row r="7">
          <cell r="AI7">
            <v>10000</v>
          </cell>
        </row>
      </sheetData>
      <sheetData sheetId="7079">
        <row r="7">
          <cell r="AI7">
            <v>10000</v>
          </cell>
        </row>
      </sheetData>
      <sheetData sheetId="7080">
        <row r="7">
          <cell r="AI7">
            <v>10000</v>
          </cell>
        </row>
      </sheetData>
      <sheetData sheetId="7081">
        <row r="7">
          <cell r="AI7">
            <v>10000</v>
          </cell>
        </row>
      </sheetData>
      <sheetData sheetId="7082">
        <row r="7">
          <cell r="AI7">
            <v>10000</v>
          </cell>
        </row>
      </sheetData>
      <sheetData sheetId="7083">
        <row r="7">
          <cell r="AI7">
            <v>10000</v>
          </cell>
        </row>
      </sheetData>
      <sheetData sheetId="7084">
        <row r="7">
          <cell r="AI7">
            <v>10000</v>
          </cell>
        </row>
      </sheetData>
      <sheetData sheetId="7085">
        <row r="7">
          <cell r="AI7">
            <v>10000</v>
          </cell>
        </row>
      </sheetData>
      <sheetData sheetId="7086">
        <row r="7">
          <cell r="AI7">
            <v>10000</v>
          </cell>
        </row>
      </sheetData>
      <sheetData sheetId="7087">
        <row r="7">
          <cell r="AI7">
            <v>10000</v>
          </cell>
        </row>
      </sheetData>
      <sheetData sheetId="7088">
        <row r="7">
          <cell r="AI7">
            <v>10000</v>
          </cell>
        </row>
      </sheetData>
      <sheetData sheetId="7089">
        <row r="7">
          <cell r="AI7">
            <v>10000</v>
          </cell>
        </row>
      </sheetData>
      <sheetData sheetId="7090">
        <row r="7">
          <cell r="AI7">
            <v>10000</v>
          </cell>
        </row>
      </sheetData>
      <sheetData sheetId="7091">
        <row r="7">
          <cell r="AI7">
            <v>10000</v>
          </cell>
        </row>
      </sheetData>
      <sheetData sheetId="7092">
        <row r="7">
          <cell r="AI7">
            <v>10000</v>
          </cell>
        </row>
      </sheetData>
      <sheetData sheetId="7093">
        <row r="7">
          <cell r="AI7">
            <v>10000</v>
          </cell>
        </row>
      </sheetData>
      <sheetData sheetId="7094">
        <row r="7">
          <cell r="AI7">
            <v>10000</v>
          </cell>
        </row>
      </sheetData>
      <sheetData sheetId="7095">
        <row r="7">
          <cell r="AI7">
            <v>10000</v>
          </cell>
        </row>
      </sheetData>
      <sheetData sheetId="7096">
        <row r="7">
          <cell r="AI7">
            <v>10000</v>
          </cell>
        </row>
      </sheetData>
      <sheetData sheetId="7097">
        <row r="7">
          <cell r="AI7">
            <v>10000</v>
          </cell>
        </row>
      </sheetData>
      <sheetData sheetId="7098">
        <row r="7">
          <cell r="AI7">
            <v>10000</v>
          </cell>
        </row>
      </sheetData>
      <sheetData sheetId="7099">
        <row r="7">
          <cell r="AI7">
            <v>10000</v>
          </cell>
        </row>
      </sheetData>
      <sheetData sheetId="7100">
        <row r="7">
          <cell r="AI7">
            <v>10000</v>
          </cell>
        </row>
      </sheetData>
      <sheetData sheetId="7101">
        <row r="7">
          <cell r="AI7">
            <v>10000</v>
          </cell>
        </row>
      </sheetData>
      <sheetData sheetId="7102">
        <row r="7">
          <cell r="AI7">
            <v>10000</v>
          </cell>
        </row>
      </sheetData>
      <sheetData sheetId="7103">
        <row r="7">
          <cell r="AI7">
            <v>10000</v>
          </cell>
        </row>
      </sheetData>
      <sheetData sheetId="7104">
        <row r="7">
          <cell r="AI7">
            <v>10000</v>
          </cell>
        </row>
      </sheetData>
      <sheetData sheetId="7105">
        <row r="7">
          <cell r="AI7">
            <v>10000</v>
          </cell>
        </row>
      </sheetData>
      <sheetData sheetId="7106">
        <row r="7">
          <cell r="AI7">
            <v>10000</v>
          </cell>
        </row>
      </sheetData>
      <sheetData sheetId="7107">
        <row r="7">
          <cell r="AI7">
            <v>10000</v>
          </cell>
        </row>
      </sheetData>
      <sheetData sheetId="7108">
        <row r="7">
          <cell r="AI7">
            <v>10000</v>
          </cell>
        </row>
      </sheetData>
      <sheetData sheetId="7109">
        <row r="7">
          <cell r="AI7">
            <v>10000</v>
          </cell>
        </row>
      </sheetData>
      <sheetData sheetId="7110">
        <row r="7">
          <cell r="AI7">
            <v>10000</v>
          </cell>
        </row>
      </sheetData>
      <sheetData sheetId="7111">
        <row r="7">
          <cell r="AI7">
            <v>10000</v>
          </cell>
        </row>
      </sheetData>
      <sheetData sheetId="7112">
        <row r="7">
          <cell r="AI7">
            <v>10000</v>
          </cell>
        </row>
      </sheetData>
      <sheetData sheetId="7113">
        <row r="7">
          <cell r="AI7">
            <v>10000</v>
          </cell>
        </row>
      </sheetData>
      <sheetData sheetId="7114">
        <row r="7">
          <cell r="AI7">
            <v>10000</v>
          </cell>
        </row>
      </sheetData>
      <sheetData sheetId="7115">
        <row r="7">
          <cell r="AI7">
            <v>10000</v>
          </cell>
        </row>
      </sheetData>
      <sheetData sheetId="7116">
        <row r="7">
          <cell r="AI7">
            <v>10000</v>
          </cell>
        </row>
      </sheetData>
      <sheetData sheetId="7117">
        <row r="7">
          <cell r="AI7">
            <v>10000</v>
          </cell>
        </row>
      </sheetData>
      <sheetData sheetId="7118">
        <row r="7">
          <cell r="AI7">
            <v>10000</v>
          </cell>
        </row>
      </sheetData>
      <sheetData sheetId="7119">
        <row r="7">
          <cell r="AI7">
            <v>10000</v>
          </cell>
        </row>
      </sheetData>
      <sheetData sheetId="7120">
        <row r="7">
          <cell r="AI7">
            <v>10000</v>
          </cell>
        </row>
      </sheetData>
      <sheetData sheetId="7121">
        <row r="7">
          <cell r="AI7">
            <v>10000</v>
          </cell>
        </row>
      </sheetData>
      <sheetData sheetId="7122">
        <row r="7">
          <cell r="AI7">
            <v>10000</v>
          </cell>
        </row>
      </sheetData>
      <sheetData sheetId="7123">
        <row r="7">
          <cell r="AI7">
            <v>10000</v>
          </cell>
        </row>
      </sheetData>
      <sheetData sheetId="7124">
        <row r="7">
          <cell r="AI7">
            <v>10000</v>
          </cell>
        </row>
      </sheetData>
      <sheetData sheetId="7125">
        <row r="7">
          <cell r="AI7">
            <v>10000</v>
          </cell>
        </row>
      </sheetData>
      <sheetData sheetId="7126">
        <row r="7">
          <cell r="AI7">
            <v>10000</v>
          </cell>
        </row>
      </sheetData>
      <sheetData sheetId="7127">
        <row r="7">
          <cell r="AI7">
            <v>10000</v>
          </cell>
        </row>
      </sheetData>
      <sheetData sheetId="7128">
        <row r="7">
          <cell r="AI7">
            <v>10000</v>
          </cell>
        </row>
      </sheetData>
      <sheetData sheetId="7129">
        <row r="7">
          <cell r="AI7">
            <v>10000</v>
          </cell>
        </row>
      </sheetData>
      <sheetData sheetId="7130">
        <row r="7">
          <cell r="AI7">
            <v>10000</v>
          </cell>
        </row>
      </sheetData>
      <sheetData sheetId="7131">
        <row r="7">
          <cell r="AI7">
            <v>10000</v>
          </cell>
        </row>
      </sheetData>
      <sheetData sheetId="7132">
        <row r="7">
          <cell r="AI7">
            <v>10000</v>
          </cell>
        </row>
      </sheetData>
      <sheetData sheetId="7133">
        <row r="7">
          <cell r="AI7">
            <v>10000</v>
          </cell>
        </row>
      </sheetData>
      <sheetData sheetId="7134">
        <row r="7">
          <cell r="AI7">
            <v>10000</v>
          </cell>
        </row>
      </sheetData>
      <sheetData sheetId="7135">
        <row r="7">
          <cell r="AI7">
            <v>10000</v>
          </cell>
        </row>
      </sheetData>
      <sheetData sheetId="7136">
        <row r="7">
          <cell r="AI7">
            <v>10000</v>
          </cell>
        </row>
      </sheetData>
      <sheetData sheetId="7137">
        <row r="7">
          <cell r="AI7">
            <v>10000</v>
          </cell>
        </row>
      </sheetData>
      <sheetData sheetId="7138">
        <row r="7">
          <cell r="AI7">
            <v>10000</v>
          </cell>
        </row>
      </sheetData>
      <sheetData sheetId="7139">
        <row r="7">
          <cell r="AI7">
            <v>10000</v>
          </cell>
        </row>
      </sheetData>
      <sheetData sheetId="7140">
        <row r="7">
          <cell r="AI7">
            <v>10000</v>
          </cell>
        </row>
      </sheetData>
      <sheetData sheetId="7141">
        <row r="7">
          <cell r="AI7">
            <v>10000</v>
          </cell>
        </row>
      </sheetData>
      <sheetData sheetId="7142">
        <row r="7">
          <cell r="AI7">
            <v>10000</v>
          </cell>
        </row>
      </sheetData>
      <sheetData sheetId="7143">
        <row r="7">
          <cell r="AI7">
            <v>10000</v>
          </cell>
        </row>
      </sheetData>
      <sheetData sheetId="7144">
        <row r="7">
          <cell r="AI7">
            <v>10000</v>
          </cell>
        </row>
      </sheetData>
      <sheetData sheetId="7145">
        <row r="7">
          <cell r="AI7">
            <v>10000</v>
          </cell>
        </row>
      </sheetData>
      <sheetData sheetId="7146">
        <row r="7">
          <cell r="AI7">
            <v>10000</v>
          </cell>
        </row>
      </sheetData>
      <sheetData sheetId="7147">
        <row r="7">
          <cell r="AI7">
            <v>10000</v>
          </cell>
        </row>
      </sheetData>
      <sheetData sheetId="7148">
        <row r="7">
          <cell r="AI7">
            <v>10000</v>
          </cell>
        </row>
      </sheetData>
      <sheetData sheetId="7149">
        <row r="7">
          <cell r="AI7">
            <v>10000</v>
          </cell>
        </row>
      </sheetData>
      <sheetData sheetId="7150">
        <row r="7">
          <cell r="AI7">
            <v>10000</v>
          </cell>
        </row>
      </sheetData>
      <sheetData sheetId="7151">
        <row r="7">
          <cell r="AI7">
            <v>10000</v>
          </cell>
        </row>
      </sheetData>
      <sheetData sheetId="7152">
        <row r="7">
          <cell r="AI7">
            <v>10000</v>
          </cell>
        </row>
      </sheetData>
      <sheetData sheetId="7153">
        <row r="7">
          <cell r="AI7">
            <v>10000</v>
          </cell>
        </row>
      </sheetData>
      <sheetData sheetId="7154">
        <row r="7">
          <cell r="AI7">
            <v>10000</v>
          </cell>
        </row>
      </sheetData>
      <sheetData sheetId="7155">
        <row r="7">
          <cell r="AI7">
            <v>10000</v>
          </cell>
        </row>
      </sheetData>
      <sheetData sheetId="7156">
        <row r="7">
          <cell r="AI7">
            <v>10000</v>
          </cell>
        </row>
      </sheetData>
      <sheetData sheetId="7157">
        <row r="7">
          <cell r="AI7">
            <v>10000</v>
          </cell>
        </row>
      </sheetData>
      <sheetData sheetId="7158">
        <row r="7">
          <cell r="AI7">
            <v>10000</v>
          </cell>
        </row>
      </sheetData>
      <sheetData sheetId="7159">
        <row r="7">
          <cell r="AI7">
            <v>10000</v>
          </cell>
        </row>
      </sheetData>
      <sheetData sheetId="7160">
        <row r="7">
          <cell r="AI7">
            <v>10000</v>
          </cell>
        </row>
      </sheetData>
      <sheetData sheetId="7161">
        <row r="7">
          <cell r="AI7">
            <v>10000</v>
          </cell>
        </row>
      </sheetData>
      <sheetData sheetId="7162">
        <row r="7">
          <cell r="AI7">
            <v>10000</v>
          </cell>
        </row>
      </sheetData>
      <sheetData sheetId="7163">
        <row r="7">
          <cell r="AI7">
            <v>10000</v>
          </cell>
        </row>
      </sheetData>
      <sheetData sheetId="7164">
        <row r="7">
          <cell r="AI7">
            <v>10000</v>
          </cell>
        </row>
      </sheetData>
      <sheetData sheetId="7165">
        <row r="7">
          <cell r="AI7">
            <v>10000</v>
          </cell>
        </row>
      </sheetData>
      <sheetData sheetId="7166">
        <row r="7">
          <cell r="AI7">
            <v>10000</v>
          </cell>
        </row>
      </sheetData>
      <sheetData sheetId="7167">
        <row r="7">
          <cell r="AI7">
            <v>10000</v>
          </cell>
        </row>
      </sheetData>
      <sheetData sheetId="7168">
        <row r="7">
          <cell r="AI7">
            <v>10000</v>
          </cell>
        </row>
      </sheetData>
      <sheetData sheetId="7169">
        <row r="7">
          <cell r="AI7">
            <v>10000</v>
          </cell>
        </row>
      </sheetData>
      <sheetData sheetId="7170">
        <row r="7">
          <cell r="AI7">
            <v>10000</v>
          </cell>
        </row>
      </sheetData>
      <sheetData sheetId="7171">
        <row r="7">
          <cell r="AI7">
            <v>10000</v>
          </cell>
        </row>
      </sheetData>
      <sheetData sheetId="7172">
        <row r="7">
          <cell r="AI7">
            <v>10000</v>
          </cell>
        </row>
      </sheetData>
      <sheetData sheetId="7173">
        <row r="7">
          <cell r="AI7">
            <v>10000</v>
          </cell>
        </row>
      </sheetData>
      <sheetData sheetId="7174">
        <row r="7">
          <cell r="AI7">
            <v>10000</v>
          </cell>
        </row>
      </sheetData>
      <sheetData sheetId="7175">
        <row r="7">
          <cell r="AI7">
            <v>10000</v>
          </cell>
        </row>
      </sheetData>
      <sheetData sheetId="7176">
        <row r="7">
          <cell r="AI7">
            <v>10000</v>
          </cell>
        </row>
      </sheetData>
      <sheetData sheetId="7177">
        <row r="7">
          <cell r="AI7">
            <v>10000</v>
          </cell>
        </row>
      </sheetData>
      <sheetData sheetId="7178">
        <row r="7">
          <cell r="AI7">
            <v>10000</v>
          </cell>
        </row>
      </sheetData>
      <sheetData sheetId="7179">
        <row r="7">
          <cell r="AI7">
            <v>10000</v>
          </cell>
        </row>
      </sheetData>
      <sheetData sheetId="7180">
        <row r="7">
          <cell r="AI7">
            <v>10000</v>
          </cell>
        </row>
      </sheetData>
      <sheetData sheetId="7181">
        <row r="7">
          <cell r="AI7">
            <v>10000</v>
          </cell>
        </row>
      </sheetData>
      <sheetData sheetId="7182">
        <row r="7">
          <cell r="AI7">
            <v>10000</v>
          </cell>
        </row>
      </sheetData>
      <sheetData sheetId="7183">
        <row r="7">
          <cell r="AI7">
            <v>10000</v>
          </cell>
        </row>
      </sheetData>
      <sheetData sheetId="7184">
        <row r="7">
          <cell r="AI7">
            <v>10000</v>
          </cell>
        </row>
      </sheetData>
      <sheetData sheetId="7185">
        <row r="7">
          <cell r="AI7">
            <v>10000</v>
          </cell>
        </row>
      </sheetData>
      <sheetData sheetId="7186">
        <row r="7">
          <cell r="AI7">
            <v>10000</v>
          </cell>
        </row>
      </sheetData>
      <sheetData sheetId="7187">
        <row r="7">
          <cell r="AI7">
            <v>10000</v>
          </cell>
        </row>
      </sheetData>
      <sheetData sheetId="7188">
        <row r="7">
          <cell r="AI7">
            <v>10000</v>
          </cell>
        </row>
      </sheetData>
      <sheetData sheetId="7189">
        <row r="7">
          <cell r="AI7">
            <v>10000</v>
          </cell>
        </row>
      </sheetData>
      <sheetData sheetId="7190">
        <row r="7">
          <cell r="AI7">
            <v>10000</v>
          </cell>
        </row>
      </sheetData>
      <sheetData sheetId="7191">
        <row r="7">
          <cell r="AI7">
            <v>10000</v>
          </cell>
        </row>
      </sheetData>
      <sheetData sheetId="7192">
        <row r="7">
          <cell r="AI7">
            <v>10000</v>
          </cell>
        </row>
      </sheetData>
      <sheetData sheetId="7193">
        <row r="7">
          <cell r="AI7">
            <v>10000</v>
          </cell>
        </row>
      </sheetData>
      <sheetData sheetId="7194">
        <row r="7">
          <cell r="AI7">
            <v>10000</v>
          </cell>
        </row>
      </sheetData>
      <sheetData sheetId="7195">
        <row r="7">
          <cell r="AI7">
            <v>10000</v>
          </cell>
        </row>
      </sheetData>
      <sheetData sheetId="7196">
        <row r="7">
          <cell r="AI7">
            <v>10000</v>
          </cell>
        </row>
      </sheetData>
      <sheetData sheetId="7197">
        <row r="7">
          <cell r="AI7">
            <v>10000</v>
          </cell>
        </row>
      </sheetData>
      <sheetData sheetId="7198">
        <row r="7">
          <cell r="AI7">
            <v>10000</v>
          </cell>
        </row>
      </sheetData>
      <sheetData sheetId="7199">
        <row r="7">
          <cell r="AI7">
            <v>10000</v>
          </cell>
        </row>
      </sheetData>
      <sheetData sheetId="7200">
        <row r="7">
          <cell r="AI7">
            <v>10000</v>
          </cell>
        </row>
      </sheetData>
      <sheetData sheetId="7201">
        <row r="7">
          <cell r="AI7">
            <v>10000</v>
          </cell>
        </row>
      </sheetData>
      <sheetData sheetId="7202">
        <row r="7">
          <cell r="AI7">
            <v>10000</v>
          </cell>
        </row>
      </sheetData>
      <sheetData sheetId="7203">
        <row r="7">
          <cell r="AI7">
            <v>10000</v>
          </cell>
        </row>
      </sheetData>
      <sheetData sheetId="7204">
        <row r="7">
          <cell r="AI7">
            <v>10000</v>
          </cell>
        </row>
      </sheetData>
      <sheetData sheetId="7205">
        <row r="7">
          <cell r="AI7">
            <v>10000</v>
          </cell>
        </row>
      </sheetData>
      <sheetData sheetId="7206">
        <row r="7">
          <cell r="AI7">
            <v>10000</v>
          </cell>
        </row>
      </sheetData>
      <sheetData sheetId="7207">
        <row r="7">
          <cell r="AI7">
            <v>10000</v>
          </cell>
        </row>
      </sheetData>
      <sheetData sheetId="7208">
        <row r="7">
          <cell r="AI7">
            <v>10000</v>
          </cell>
        </row>
      </sheetData>
      <sheetData sheetId="7209">
        <row r="7">
          <cell r="AI7">
            <v>10000</v>
          </cell>
        </row>
      </sheetData>
      <sheetData sheetId="7210">
        <row r="7">
          <cell r="AI7">
            <v>10000</v>
          </cell>
        </row>
      </sheetData>
      <sheetData sheetId="7211">
        <row r="7">
          <cell r="AI7">
            <v>10000</v>
          </cell>
        </row>
      </sheetData>
      <sheetData sheetId="7212">
        <row r="7">
          <cell r="AI7">
            <v>10000</v>
          </cell>
        </row>
      </sheetData>
      <sheetData sheetId="7213">
        <row r="7">
          <cell r="AI7">
            <v>10000</v>
          </cell>
        </row>
      </sheetData>
      <sheetData sheetId="7214">
        <row r="7">
          <cell r="AI7">
            <v>10000</v>
          </cell>
        </row>
      </sheetData>
      <sheetData sheetId="7215">
        <row r="7">
          <cell r="AI7">
            <v>10000</v>
          </cell>
        </row>
      </sheetData>
      <sheetData sheetId="7216">
        <row r="7">
          <cell r="AI7">
            <v>10000</v>
          </cell>
        </row>
      </sheetData>
      <sheetData sheetId="7217">
        <row r="7">
          <cell r="AI7">
            <v>10000</v>
          </cell>
        </row>
      </sheetData>
      <sheetData sheetId="7218">
        <row r="7">
          <cell r="AI7">
            <v>10000</v>
          </cell>
        </row>
      </sheetData>
      <sheetData sheetId="7219">
        <row r="7">
          <cell r="AI7">
            <v>10000</v>
          </cell>
        </row>
      </sheetData>
      <sheetData sheetId="7220">
        <row r="7">
          <cell r="AI7">
            <v>10000</v>
          </cell>
        </row>
      </sheetData>
      <sheetData sheetId="7221">
        <row r="7">
          <cell r="AI7">
            <v>10000</v>
          </cell>
        </row>
      </sheetData>
      <sheetData sheetId="7222">
        <row r="7">
          <cell r="AI7">
            <v>10000</v>
          </cell>
        </row>
      </sheetData>
      <sheetData sheetId="7223">
        <row r="7">
          <cell r="AI7">
            <v>10000</v>
          </cell>
        </row>
      </sheetData>
      <sheetData sheetId="7224">
        <row r="7">
          <cell r="AI7">
            <v>10000</v>
          </cell>
        </row>
      </sheetData>
      <sheetData sheetId="7225">
        <row r="7">
          <cell r="AI7">
            <v>10000</v>
          </cell>
        </row>
      </sheetData>
      <sheetData sheetId="7226">
        <row r="7">
          <cell r="AI7">
            <v>10000</v>
          </cell>
        </row>
      </sheetData>
      <sheetData sheetId="7227">
        <row r="7">
          <cell r="AI7">
            <v>10000</v>
          </cell>
        </row>
      </sheetData>
      <sheetData sheetId="7228">
        <row r="7">
          <cell r="AI7">
            <v>10000</v>
          </cell>
        </row>
      </sheetData>
      <sheetData sheetId="7229">
        <row r="7">
          <cell r="AI7">
            <v>10000</v>
          </cell>
        </row>
      </sheetData>
      <sheetData sheetId="7230">
        <row r="7">
          <cell r="AI7">
            <v>10000</v>
          </cell>
        </row>
      </sheetData>
      <sheetData sheetId="7231">
        <row r="7">
          <cell r="AI7">
            <v>10000</v>
          </cell>
        </row>
      </sheetData>
      <sheetData sheetId="7232">
        <row r="7">
          <cell r="AI7">
            <v>10000</v>
          </cell>
        </row>
      </sheetData>
      <sheetData sheetId="7233">
        <row r="7">
          <cell r="AI7">
            <v>10000</v>
          </cell>
        </row>
      </sheetData>
      <sheetData sheetId="7234">
        <row r="7">
          <cell r="AI7">
            <v>10000</v>
          </cell>
        </row>
      </sheetData>
      <sheetData sheetId="7235">
        <row r="7">
          <cell r="AI7">
            <v>10000</v>
          </cell>
        </row>
      </sheetData>
      <sheetData sheetId="7236">
        <row r="7">
          <cell r="AI7">
            <v>10000</v>
          </cell>
        </row>
      </sheetData>
      <sheetData sheetId="7237">
        <row r="7">
          <cell r="AI7">
            <v>10000</v>
          </cell>
        </row>
      </sheetData>
      <sheetData sheetId="7238">
        <row r="7">
          <cell r="AI7">
            <v>10000</v>
          </cell>
        </row>
      </sheetData>
      <sheetData sheetId="7239">
        <row r="7">
          <cell r="AI7">
            <v>10000</v>
          </cell>
        </row>
      </sheetData>
      <sheetData sheetId="7240">
        <row r="7">
          <cell r="AI7">
            <v>10000</v>
          </cell>
        </row>
      </sheetData>
      <sheetData sheetId="7241">
        <row r="7">
          <cell r="AI7">
            <v>10000</v>
          </cell>
        </row>
      </sheetData>
      <sheetData sheetId="7242">
        <row r="7">
          <cell r="AI7">
            <v>10000</v>
          </cell>
        </row>
      </sheetData>
      <sheetData sheetId="7243">
        <row r="7">
          <cell r="AI7">
            <v>10000</v>
          </cell>
        </row>
      </sheetData>
      <sheetData sheetId="7244">
        <row r="7">
          <cell r="AI7">
            <v>10000</v>
          </cell>
        </row>
      </sheetData>
      <sheetData sheetId="7245">
        <row r="7">
          <cell r="AI7">
            <v>10000</v>
          </cell>
        </row>
      </sheetData>
      <sheetData sheetId="7246">
        <row r="7">
          <cell r="AI7">
            <v>10000</v>
          </cell>
        </row>
      </sheetData>
      <sheetData sheetId="7247">
        <row r="7">
          <cell r="AI7">
            <v>10000</v>
          </cell>
        </row>
      </sheetData>
      <sheetData sheetId="7248">
        <row r="7">
          <cell r="AI7">
            <v>10000</v>
          </cell>
        </row>
      </sheetData>
      <sheetData sheetId="7249">
        <row r="7">
          <cell r="AI7">
            <v>10000</v>
          </cell>
        </row>
      </sheetData>
      <sheetData sheetId="7250">
        <row r="7">
          <cell r="AI7">
            <v>10000</v>
          </cell>
        </row>
      </sheetData>
      <sheetData sheetId="7251">
        <row r="7">
          <cell r="AI7">
            <v>10000</v>
          </cell>
        </row>
      </sheetData>
      <sheetData sheetId="7252">
        <row r="7">
          <cell r="AI7">
            <v>10000</v>
          </cell>
        </row>
      </sheetData>
      <sheetData sheetId="7253">
        <row r="7">
          <cell r="AI7">
            <v>10000</v>
          </cell>
        </row>
      </sheetData>
      <sheetData sheetId="7254">
        <row r="7">
          <cell r="AI7">
            <v>10000</v>
          </cell>
        </row>
      </sheetData>
      <sheetData sheetId="7255">
        <row r="7">
          <cell r="AI7">
            <v>10000</v>
          </cell>
        </row>
      </sheetData>
      <sheetData sheetId="7256">
        <row r="7">
          <cell r="AI7">
            <v>10000</v>
          </cell>
        </row>
      </sheetData>
      <sheetData sheetId="7257">
        <row r="7">
          <cell r="AI7">
            <v>10000</v>
          </cell>
        </row>
      </sheetData>
      <sheetData sheetId="7258">
        <row r="7">
          <cell r="AI7">
            <v>10000</v>
          </cell>
        </row>
      </sheetData>
      <sheetData sheetId="7259">
        <row r="7">
          <cell r="AI7">
            <v>10000</v>
          </cell>
        </row>
      </sheetData>
      <sheetData sheetId="7260">
        <row r="7">
          <cell r="AI7">
            <v>10000</v>
          </cell>
        </row>
      </sheetData>
      <sheetData sheetId="7261">
        <row r="7">
          <cell r="AI7">
            <v>10000</v>
          </cell>
        </row>
      </sheetData>
      <sheetData sheetId="7262">
        <row r="7">
          <cell r="AI7">
            <v>10000</v>
          </cell>
        </row>
      </sheetData>
      <sheetData sheetId="7263">
        <row r="7">
          <cell r="AI7">
            <v>10000</v>
          </cell>
        </row>
      </sheetData>
      <sheetData sheetId="7264">
        <row r="7">
          <cell r="AI7">
            <v>10000</v>
          </cell>
        </row>
      </sheetData>
      <sheetData sheetId="7265">
        <row r="7">
          <cell r="AI7">
            <v>10000</v>
          </cell>
        </row>
      </sheetData>
      <sheetData sheetId="7266">
        <row r="7">
          <cell r="AI7">
            <v>10000</v>
          </cell>
        </row>
      </sheetData>
      <sheetData sheetId="7267">
        <row r="7">
          <cell r="AI7">
            <v>10000</v>
          </cell>
        </row>
      </sheetData>
      <sheetData sheetId="7268">
        <row r="7">
          <cell r="AI7">
            <v>10000</v>
          </cell>
        </row>
      </sheetData>
      <sheetData sheetId="7269">
        <row r="7">
          <cell r="AI7">
            <v>10000</v>
          </cell>
        </row>
      </sheetData>
      <sheetData sheetId="7270">
        <row r="7">
          <cell r="AI7">
            <v>10000</v>
          </cell>
        </row>
      </sheetData>
      <sheetData sheetId="7271">
        <row r="7">
          <cell r="AI7">
            <v>10000</v>
          </cell>
        </row>
      </sheetData>
      <sheetData sheetId="7272">
        <row r="7">
          <cell r="AI7">
            <v>10000</v>
          </cell>
        </row>
      </sheetData>
      <sheetData sheetId="7273">
        <row r="7">
          <cell r="AI7">
            <v>10000</v>
          </cell>
        </row>
      </sheetData>
      <sheetData sheetId="7274">
        <row r="7">
          <cell r="AI7">
            <v>10000</v>
          </cell>
        </row>
      </sheetData>
      <sheetData sheetId="7275">
        <row r="7">
          <cell r="AI7">
            <v>10000</v>
          </cell>
        </row>
      </sheetData>
      <sheetData sheetId="7276">
        <row r="7">
          <cell r="AI7">
            <v>10000</v>
          </cell>
        </row>
      </sheetData>
      <sheetData sheetId="7277">
        <row r="7">
          <cell r="AI7">
            <v>10000</v>
          </cell>
        </row>
      </sheetData>
      <sheetData sheetId="7278">
        <row r="7">
          <cell r="AI7">
            <v>10000</v>
          </cell>
        </row>
      </sheetData>
      <sheetData sheetId="7279">
        <row r="7">
          <cell r="AI7">
            <v>10000</v>
          </cell>
        </row>
      </sheetData>
      <sheetData sheetId="7280">
        <row r="7">
          <cell r="AI7">
            <v>10000</v>
          </cell>
        </row>
      </sheetData>
      <sheetData sheetId="7281">
        <row r="7">
          <cell r="AI7">
            <v>10000</v>
          </cell>
        </row>
      </sheetData>
      <sheetData sheetId="7282">
        <row r="7">
          <cell r="AI7">
            <v>10000</v>
          </cell>
        </row>
      </sheetData>
      <sheetData sheetId="7283">
        <row r="7">
          <cell r="AI7">
            <v>10000</v>
          </cell>
        </row>
      </sheetData>
      <sheetData sheetId="7284">
        <row r="7">
          <cell r="AI7">
            <v>10000</v>
          </cell>
        </row>
      </sheetData>
      <sheetData sheetId="7285">
        <row r="7">
          <cell r="AI7">
            <v>10000</v>
          </cell>
        </row>
      </sheetData>
      <sheetData sheetId="7286">
        <row r="7">
          <cell r="AI7">
            <v>10000</v>
          </cell>
        </row>
      </sheetData>
      <sheetData sheetId="7287">
        <row r="7">
          <cell r="AI7">
            <v>10000</v>
          </cell>
        </row>
      </sheetData>
      <sheetData sheetId="7288">
        <row r="7">
          <cell r="AI7">
            <v>10000</v>
          </cell>
        </row>
      </sheetData>
      <sheetData sheetId="7289">
        <row r="7">
          <cell r="AI7">
            <v>10000</v>
          </cell>
        </row>
      </sheetData>
      <sheetData sheetId="7290">
        <row r="7">
          <cell r="AI7">
            <v>10000</v>
          </cell>
        </row>
      </sheetData>
      <sheetData sheetId="7291">
        <row r="7">
          <cell r="AI7">
            <v>10000</v>
          </cell>
        </row>
      </sheetData>
      <sheetData sheetId="7292">
        <row r="7">
          <cell r="AI7">
            <v>10000</v>
          </cell>
        </row>
      </sheetData>
      <sheetData sheetId="7293">
        <row r="7">
          <cell r="AI7">
            <v>10000</v>
          </cell>
        </row>
      </sheetData>
      <sheetData sheetId="7294">
        <row r="7">
          <cell r="AI7">
            <v>10000</v>
          </cell>
        </row>
      </sheetData>
      <sheetData sheetId="7295">
        <row r="7">
          <cell r="AI7">
            <v>10000</v>
          </cell>
        </row>
      </sheetData>
      <sheetData sheetId="7296">
        <row r="7">
          <cell r="AI7">
            <v>10000</v>
          </cell>
        </row>
      </sheetData>
      <sheetData sheetId="7297">
        <row r="7">
          <cell r="AI7">
            <v>10000</v>
          </cell>
        </row>
      </sheetData>
      <sheetData sheetId="7298">
        <row r="7">
          <cell r="AI7">
            <v>10000</v>
          </cell>
        </row>
      </sheetData>
      <sheetData sheetId="7299">
        <row r="7">
          <cell r="AI7">
            <v>10000</v>
          </cell>
        </row>
      </sheetData>
      <sheetData sheetId="7300">
        <row r="7">
          <cell r="AI7">
            <v>10000</v>
          </cell>
        </row>
      </sheetData>
      <sheetData sheetId="7301">
        <row r="7">
          <cell r="AI7">
            <v>10000</v>
          </cell>
        </row>
      </sheetData>
      <sheetData sheetId="7302">
        <row r="7">
          <cell r="AI7">
            <v>10000</v>
          </cell>
        </row>
      </sheetData>
      <sheetData sheetId="7303">
        <row r="7">
          <cell r="AI7">
            <v>10000</v>
          </cell>
        </row>
      </sheetData>
      <sheetData sheetId="7304">
        <row r="7">
          <cell r="AI7">
            <v>10000</v>
          </cell>
        </row>
      </sheetData>
      <sheetData sheetId="7305">
        <row r="7">
          <cell r="AI7">
            <v>10000</v>
          </cell>
        </row>
      </sheetData>
      <sheetData sheetId="7306">
        <row r="7">
          <cell r="AI7">
            <v>10000</v>
          </cell>
        </row>
      </sheetData>
      <sheetData sheetId="7307">
        <row r="7">
          <cell r="AI7">
            <v>10000</v>
          </cell>
        </row>
      </sheetData>
      <sheetData sheetId="7308">
        <row r="7">
          <cell r="AI7">
            <v>10000</v>
          </cell>
        </row>
      </sheetData>
      <sheetData sheetId="7309">
        <row r="7">
          <cell r="AI7">
            <v>10000</v>
          </cell>
        </row>
      </sheetData>
      <sheetData sheetId="7310">
        <row r="7">
          <cell r="AI7">
            <v>10000</v>
          </cell>
        </row>
      </sheetData>
      <sheetData sheetId="7311">
        <row r="7">
          <cell r="AI7">
            <v>10000</v>
          </cell>
        </row>
      </sheetData>
      <sheetData sheetId="7312">
        <row r="7">
          <cell r="AI7">
            <v>10000</v>
          </cell>
        </row>
      </sheetData>
      <sheetData sheetId="7313">
        <row r="7">
          <cell r="AI7">
            <v>10000</v>
          </cell>
        </row>
      </sheetData>
      <sheetData sheetId="7314">
        <row r="7">
          <cell r="AI7">
            <v>10000</v>
          </cell>
        </row>
      </sheetData>
      <sheetData sheetId="7315">
        <row r="7">
          <cell r="AI7">
            <v>10000</v>
          </cell>
        </row>
      </sheetData>
      <sheetData sheetId="7316">
        <row r="7">
          <cell r="AI7">
            <v>10000</v>
          </cell>
        </row>
      </sheetData>
      <sheetData sheetId="7317">
        <row r="7">
          <cell r="AI7">
            <v>10000</v>
          </cell>
        </row>
      </sheetData>
      <sheetData sheetId="7318">
        <row r="7">
          <cell r="AI7">
            <v>10000</v>
          </cell>
        </row>
      </sheetData>
      <sheetData sheetId="7319">
        <row r="7">
          <cell r="AI7">
            <v>10000</v>
          </cell>
        </row>
      </sheetData>
      <sheetData sheetId="7320">
        <row r="7">
          <cell r="AI7">
            <v>10000</v>
          </cell>
        </row>
      </sheetData>
      <sheetData sheetId="7321">
        <row r="7">
          <cell r="AI7">
            <v>10000</v>
          </cell>
        </row>
      </sheetData>
      <sheetData sheetId="7322">
        <row r="7">
          <cell r="AI7">
            <v>10000</v>
          </cell>
        </row>
      </sheetData>
      <sheetData sheetId="7323">
        <row r="7">
          <cell r="AI7">
            <v>10000</v>
          </cell>
        </row>
      </sheetData>
      <sheetData sheetId="7324">
        <row r="7">
          <cell r="AI7">
            <v>10000</v>
          </cell>
        </row>
      </sheetData>
      <sheetData sheetId="7325">
        <row r="7">
          <cell r="AI7">
            <v>10000</v>
          </cell>
        </row>
      </sheetData>
      <sheetData sheetId="7326">
        <row r="7">
          <cell r="AI7">
            <v>10000</v>
          </cell>
        </row>
      </sheetData>
      <sheetData sheetId="7327">
        <row r="7">
          <cell r="AI7">
            <v>10000</v>
          </cell>
        </row>
      </sheetData>
      <sheetData sheetId="7328">
        <row r="7">
          <cell r="AI7">
            <v>10000</v>
          </cell>
        </row>
      </sheetData>
      <sheetData sheetId="7329">
        <row r="7">
          <cell r="AI7">
            <v>10000</v>
          </cell>
        </row>
      </sheetData>
      <sheetData sheetId="7330">
        <row r="7">
          <cell r="AI7">
            <v>10000</v>
          </cell>
        </row>
      </sheetData>
      <sheetData sheetId="7331">
        <row r="7">
          <cell r="AI7">
            <v>10000</v>
          </cell>
        </row>
      </sheetData>
      <sheetData sheetId="7332">
        <row r="7">
          <cell r="AI7">
            <v>10000</v>
          </cell>
        </row>
      </sheetData>
      <sheetData sheetId="7333">
        <row r="7">
          <cell r="AI7">
            <v>10000</v>
          </cell>
        </row>
      </sheetData>
      <sheetData sheetId="7334">
        <row r="7">
          <cell r="AI7">
            <v>10000</v>
          </cell>
        </row>
      </sheetData>
      <sheetData sheetId="7335">
        <row r="7">
          <cell r="AI7">
            <v>10000</v>
          </cell>
        </row>
      </sheetData>
      <sheetData sheetId="7336">
        <row r="7">
          <cell r="AI7">
            <v>10000</v>
          </cell>
        </row>
      </sheetData>
      <sheetData sheetId="7337">
        <row r="7">
          <cell r="AI7">
            <v>10000</v>
          </cell>
        </row>
      </sheetData>
      <sheetData sheetId="7338">
        <row r="7">
          <cell r="AI7">
            <v>10000</v>
          </cell>
        </row>
      </sheetData>
      <sheetData sheetId="7339">
        <row r="7">
          <cell r="AI7">
            <v>10000</v>
          </cell>
        </row>
      </sheetData>
      <sheetData sheetId="7340">
        <row r="7">
          <cell r="AI7">
            <v>10000</v>
          </cell>
        </row>
      </sheetData>
      <sheetData sheetId="7341">
        <row r="7">
          <cell r="AI7">
            <v>10000</v>
          </cell>
        </row>
      </sheetData>
      <sheetData sheetId="7342">
        <row r="7">
          <cell r="AI7">
            <v>10000</v>
          </cell>
        </row>
      </sheetData>
      <sheetData sheetId="7343">
        <row r="7">
          <cell r="AI7">
            <v>10000</v>
          </cell>
        </row>
      </sheetData>
      <sheetData sheetId="7344">
        <row r="7">
          <cell r="AI7">
            <v>10000</v>
          </cell>
        </row>
      </sheetData>
      <sheetData sheetId="7345">
        <row r="7">
          <cell r="AI7">
            <v>10000</v>
          </cell>
        </row>
      </sheetData>
      <sheetData sheetId="7346">
        <row r="7">
          <cell r="AI7">
            <v>10000</v>
          </cell>
        </row>
      </sheetData>
      <sheetData sheetId="7347">
        <row r="7">
          <cell r="AI7">
            <v>10000</v>
          </cell>
        </row>
      </sheetData>
      <sheetData sheetId="7348">
        <row r="7">
          <cell r="AI7">
            <v>10000</v>
          </cell>
        </row>
      </sheetData>
      <sheetData sheetId="7349">
        <row r="7">
          <cell r="AI7">
            <v>10000</v>
          </cell>
        </row>
      </sheetData>
      <sheetData sheetId="7350">
        <row r="7">
          <cell r="AI7">
            <v>10000</v>
          </cell>
        </row>
      </sheetData>
      <sheetData sheetId="7351">
        <row r="7">
          <cell r="AI7">
            <v>10000</v>
          </cell>
        </row>
      </sheetData>
      <sheetData sheetId="7352">
        <row r="7">
          <cell r="AI7">
            <v>10000</v>
          </cell>
        </row>
      </sheetData>
      <sheetData sheetId="7353">
        <row r="7">
          <cell r="AI7">
            <v>10000</v>
          </cell>
        </row>
      </sheetData>
      <sheetData sheetId="7354">
        <row r="7">
          <cell r="AI7">
            <v>10000</v>
          </cell>
        </row>
      </sheetData>
      <sheetData sheetId="7355">
        <row r="7">
          <cell r="AI7">
            <v>10000</v>
          </cell>
        </row>
      </sheetData>
      <sheetData sheetId="7356">
        <row r="7">
          <cell r="AI7">
            <v>10000</v>
          </cell>
        </row>
      </sheetData>
      <sheetData sheetId="7357">
        <row r="7">
          <cell r="AI7">
            <v>10000</v>
          </cell>
        </row>
      </sheetData>
      <sheetData sheetId="7358">
        <row r="7">
          <cell r="AI7">
            <v>10000</v>
          </cell>
        </row>
      </sheetData>
      <sheetData sheetId="7359">
        <row r="7">
          <cell r="AI7">
            <v>10000</v>
          </cell>
        </row>
      </sheetData>
      <sheetData sheetId="7360">
        <row r="7">
          <cell r="AI7">
            <v>10000</v>
          </cell>
        </row>
      </sheetData>
      <sheetData sheetId="7361">
        <row r="7">
          <cell r="AI7">
            <v>10000</v>
          </cell>
        </row>
      </sheetData>
      <sheetData sheetId="7362">
        <row r="7">
          <cell r="AI7">
            <v>10000</v>
          </cell>
        </row>
      </sheetData>
      <sheetData sheetId="7363">
        <row r="7">
          <cell r="AI7">
            <v>10000</v>
          </cell>
        </row>
      </sheetData>
      <sheetData sheetId="7364">
        <row r="7">
          <cell r="AI7">
            <v>10000</v>
          </cell>
        </row>
      </sheetData>
      <sheetData sheetId="7365">
        <row r="7">
          <cell r="AI7">
            <v>10000</v>
          </cell>
        </row>
      </sheetData>
      <sheetData sheetId="7366">
        <row r="7">
          <cell r="AI7">
            <v>10000</v>
          </cell>
        </row>
      </sheetData>
      <sheetData sheetId="7367">
        <row r="7">
          <cell r="AI7">
            <v>10000</v>
          </cell>
        </row>
      </sheetData>
      <sheetData sheetId="7368">
        <row r="7">
          <cell r="AI7">
            <v>10000</v>
          </cell>
        </row>
      </sheetData>
      <sheetData sheetId="7369">
        <row r="7">
          <cell r="AI7">
            <v>10000</v>
          </cell>
        </row>
      </sheetData>
      <sheetData sheetId="7370">
        <row r="7">
          <cell r="AI7">
            <v>10000</v>
          </cell>
        </row>
      </sheetData>
      <sheetData sheetId="7371">
        <row r="7">
          <cell r="AI7">
            <v>10000</v>
          </cell>
        </row>
      </sheetData>
      <sheetData sheetId="7372">
        <row r="7">
          <cell r="AI7">
            <v>10000</v>
          </cell>
        </row>
      </sheetData>
      <sheetData sheetId="7373">
        <row r="7">
          <cell r="AI7">
            <v>10000</v>
          </cell>
        </row>
      </sheetData>
      <sheetData sheetId="7374">
        <row r="7">
          <cell r="AI7">
            <v>10000</v>
          </cell>
        </row>
      </sheetData>
      <sheetData sheetId="7375">
        <row r="7">
          <cell r="AI7">
            <v>10000</v>
          </cell>
        </row>
      </sheetData>
      <sheetData sheetId="7376">
        <row r="7">
          <cell r="AI7">
            <v>10000</v>
          </cell>
        </row>
      </sheetData>
      <sheetData sheetId="7377">
        <row r="7">
          <cell r="AI7">
            <v>10000</v>
          </cell>
        </row>
      </sheetData>
      <sheetData sheetId="7378">
        <row r="7">
          <cell r="AI7">
            <v>10000</v>
          </cell>
        </row>
      </sheetData>
      <sheetData sheetId="7379">
        <row r="7">
          <cell r="AI7">
            <v>10000</v>
          </cell>
        </row>
      </sheetData>
      <sheetData sheetId="7380">
        <row r="7">
          <cell r="AI7">
            <v>10000</v>
          </cell>
        </row>
      </sheetData>
      <sheetData sheetId="7381">
        <row r="7">
          <cell r="AI7">
            <v>10000</v>
          </cell>
        </row>
      </sheetData>
      <sheetData sheetId="7382">
        <row r="7">
          <cell r="AI7">
            <v>10000</v>
          </cell>
        </row>
      </sheetData>
      <sheetData sheetId="7383">
        <row r="7">
          <cell r="AI7">
            <v>10000</v>
          </cell>
        </row>
      </sheetData>
      <sheetData sheetId="7384">
        <row r="7">
          <cell r="AI7">
            <v>10000</v>
          </cell>
        </row>
      </sheetData>
      <sheetData sheetId="7385">
        <row r="7">
          <cell r="AI7">
            <v>10000</v>
          </cell>
        </row>
      </sheetData>
      <sheetData sheetId="7386">
        <row r="7">
          <cell r="AI7">
            <v>10000</v>
          </cell>
        </row>
      </sheetData>
      <sheetData sheetId="7387">
        <row r="7">
          <cell r="AI7">
            <v>10000</v>
          </cell>
        </row>
      </sheetData>
      <sheetData sheetId="7388">
        <row r="7">
          <cell r="AI7">
            <v>10000</v>
          </cell>
        </row>
      </sheetData>
      <sheetData sheetId="7389">
        <row r="7">
          <cell r="AI7">
            <v>10000</v>
          </cell>
        </row>
      </sheetData>
      <sheetData sheetId="7390">
        <row r="7">
          <cell r="AI7">
            <v>10000</v>
          </cell>
        </row>
      </sheetData>
      <sheetData sheetId="7391">
        <row r="7">
          <cell r="AI7">
            <v>10000</v>
          </cell>
        </row>
      </sheetData>
      <sheetData sheetId="7392">
        <row r="7">
          <cell r="AI7">
            <v>10000</v>
          </cell>
        </row>
      </sheetData>
      <sheetData sheetId="7393">
        <row r="7">
          <cell r="AI7">
            <v>10000</v>
          </cell>
        </row>
      </sheetData>
      <sheetData sheetId="7394">
        <row r="7">
          <cell r="AI7">
            <v>10000</v>
          </cell>
        </row>
      </sheetData>
      <sheetData sheetId="7395">
        <row r="7">
          <cell r="AI7">
            <v>10000</v>
          </cell>
        </row>
      </sheetData>
      <sheetData sheetId="7396">
        <row r="7">
          <cell r="AI7">
            <v>10000</v>
          </cell>
        </row>
      </sheetData>
      <sheetData sheetId="7397">
        <row r="7">
          <cell r="AI7">
            <v>10000</v>
          </cell>
        </row>
      </sheetData>
      <sheetData sheetId="7398">
        <row r="7">
          <cell r="AI7">
            <v>10000</v>
          </cell>
        </row>
      </sheetData>
      <sheetData sheetId="7399">
        <row r="7">
          <cell r="AI7">
            <v>10000</v>
          </cell>
        </row>
      </sheetData>
      <sheetData sheetId="7400">
        <row r="7">
          <cell r="AI7">
            <v>10000</v>
          </cell>
        </row>
      </sheetData>
      <sheetData sheetId="7401">
        <row r="7">
          <cell r="AI7">
            <v>10000</v>
          </cell>
        </row>
      </sheetData>
      <sheetData sheetId="7402">
        <row r="7">
          <cell r="AI7">
            <v>10000</v>
          </cell>
        </row>
      </sheetData>
      <sheetData sheetId="7403">
        <row r="7">
          <cell r="AI7">
            <v>10000</v>
          </cell>
        </row>
      </sheetData>
      <sheetData sheetId="7404">
        <row r="7">
          <cell r="AI7">
            <v>10000</v>
          </cell>
        </row>
      </sheetData>
      <sheetData sheetId="7405">
        <row r="7">
          <cell r="AI7">
            <v>10000</v>
          </cell>
        </row>
      </sheetData>
      <sheetData sheetId="7406">
        <row r="7">
          <cell r="AI7">
            <v>10000</v>
          </cell>
        </row>
      </sheetData>
      <sheetData sheetId="7407">
        <row r="7">
          <cell r="AI7">
            <v>10000</v>
          </cell>
        </row>
      </sheetData>
      <sheetData sheetId="7408">
        <row r="7">
          <cell r="AI7">
            <v>10000</v>
          </cell>
        </row>
      </sheetData>
      <sheetData sheetId="7409">
        <row r="7">
          <cell r="AI7">
            <v>10000</v>
          </cell>
        </row>
      </sheetData>
      <sheetData sheetId="7410">
        <row r="7">
          <cell r="AI7">
            <v>10000</v>
          </cell>
        </row>
      </sheetData>
      <sheetData sheetId="7411">
        <row r="7">
          <cell r="AI7">
            <v>10000</v>
          </cell>
        </row>
      </sheetData>
      <sheetData sheetId="7412">
        <row r="7">
          <cell r="AI7">
            <v>10000</v>
          </cell>
        </row>
      </sheetData>
      <sheetData sheetId="7413">
        <row r="7">
          <cell r="AI7">
            <v>10000</v>
          </cell>
        </row>
      </sheetData>
      <sheetData sheetId="7414">
        <row r="7">
          <cell r="AI7">
            <v>10000</v>
          </cell>
        </row>
      </sheetData>
      <sheetData sheetId="7415">
        <row r="7">
          <cell r="AI7">
            <v>10000</v>
          </cell>
        </row>
      </sheetData>
      <sheetData sheetId="7416">
        <row r="7">
          <cell r="AI7">
            <v>10000</v>
          </cell>
        </row>
      </sheetData>
      <sheetData sheetId="7417">
        <row r="7">
          <cell r="AI7">
            <v>10000</v>
          </cell>
        </row>
      </sheetData>
      <sheetData sheetId="7418">
        <row r="7">
          <cell r="AI7">
            <v>10000</v>
          </cell>
        </row>
      </sheetData>
      <sheetData sheetId="7419">
        <row r="7">
          <cell r="AI7">
            <v>10000</v>
          </cell>
        </row>
      </sheetData>
      <sheetData sheetId="7420">
        <row r="7">
          <cell r="AI7">
            <v>10000</v>
          </cell>
        </row>
      </sheetData>
      <sheetData sheetId="7421">
        <row r="7">
          <cell r="AI7">
            <v>10000</v>
          </cell>
        </row>
      </sheetData>
      <sheetData sheetId="7422">
        <row r="7">
          <cell r="AI7">
            <v>10000</v>
          </cell>
        </row>
      </sheetData>
      <sheetData sheetId="7423">
        <row r="7">
          <cell r="AI7">
            <v>10000</v>
          </cell>
        </row>
      </sheetData>
      <sheetData sheetId="7424">
        <row r="7">
          <cell r="AI7">
            <v>10000</v>
          </cell>
        </row>
      </sheetData>
      <sheetData sheetId="7425">
        <row r="7">
          <cell r="AI7">
            <v>10000</v>
          </cell>
        </row>
      </sheetData>
      <sheetData sheetId="7426">
        <row r="7">
          <cell r="AI7">
            <v>10000</v>
          </cell>
        </row>
      </sheetData>
      <sheetData sheetId="7427">
        <row r="7">
          <cell r="AI7">
            <v>10000</v>
          </cell>
        </row>
      </sheetData>
      <sheetData sheetId="7428">
        <row r="7">
          <cell r="AI7">
            <v>10000</v>
          </cell>
        </row>
      </sheetData>
      <sheetData sheetId="7429">
        <row r="7">
          <cell r="AI7">
            <v>10000</v>
          </cell>
        </row>
      </sheetData>
      <sheetData sheetId="7430">
        <row r="7">
          <cell r="AI7">
            <v>10000</v>
          </cell>
        </row>
      </sheetData>
      <sheetData sheetId="7431">
        <row r="7">
          <cell r="AI7">
            <v>10000</v>
          </cell>
        </row>
      </sheetData>
      <sheetData sheetId="7432">
        <row r="7">
          <cell r="AI7">
            <v>10000</v>
          </cell>
        </row>
      </sheetData>
      <sheetData sheetId="7433">
        <row r="7">
          <cell r="AI7">
            <v>10000</v>
          </cell>
        </row>
      </sheetData>
      <sheetData sheetId="7434">
        <row r="7">
          <cell r="AI7">
            <v>10000</v>
          </cell>
        </row>
      </sheetData>
      <sheetData sheetId="7435">
        <row r="7">
          <cell r="AI7">
            <v>10000</v>
          </cell>
        </row>
      </sheetData>
      <sheetData sheetId="7436">
        <row r="7">
          <cell r="AI7">
            <v>10000</v>
          </cell>
        </row>
      </sheetData>
      <sheetData sheetId="7437">
        <row r="7">
          <cell r="AI7">
            <v>10000</v>
          </cell>
        </row>
      </sheetData>
      <sheetData sheetId="7438">
        <row r="7">
          <cell r="AI7">
            <v>10000</v>
          </cell>
        </row>
      </sheetData>
      <sheetData sheetId="7439">
        <row r="7">
          <cell r="AI7">
            <v>10000</v>
          </cell>
        </row>
      </sheetData>
      <sheetData sheetId="7440">
        <row r="7">
          <cell r="AI7">
            <v>10000</v>
          </cell>
        </row>
      </sheetData>
      <sheetData sheetId="7441">
        <row r="7">
          <cell r="AI7">
            <v>10000</v>
          </cell>
        </row>
      </sheetData>
      <sheetData sheetId="7442">
        <row r="7">
          <cell r="AI7">
            <v>10000</v>
          </cell>
        </row>
      </sheetData>
      <sheetData sheetId="7443">
        <row r="7">
          <cell r="AI7">
            <v>10000</v>
          </cell>
        </row>
      </sheetData>
      <sheetData sheetId="7444">
        <row r="7">
          <cell r="AI7">
            <v>10000</v>
          </cell>
        </row>
      </sheetData>
      <sheetData sheetId="7445">
        <row r="7">
          <cell r="AI7">
            <v>10000</v>
          </cell>
        </row>
      </sheetData>
      <sheetData sheetId="7446">
        <row r="7">
          <cell r="AI7">
            <v>10000</v>
          </cell>
        </row>
      </sheetData>
      <sheetData sheetId="7447">
        <row r="7">
          <cell r="AI7">
            <v>10000</v>
          </cell>
        </row>
      </sheetData>
      <sheetData sheetId="7448">
        <row r="7">
          <cell r="AI7">
            <v>10000</v>
          </cell>
        </row>
      </sheetData>
      <sheetData sheetId="7449">
        <row r="7">
          <cell r="AI7">
            <v>10000</v>
          </cell>
        </row>
      </sheetData>
      <sheetData sheetId="7450">
        <row r="7">
          <cell r="AI7">
            <v>10000</v>
          </cell>
        </row>
      </sheetData>
      <sheetData sheetId="7451">
        <row r="7">
          <cell r="AI7">
            <v>10000</v>
          </cell>
        </row>
      </sheetData>
      <sheetData sheetId="7452">
        <row r="7">
          <cell r="AI7">
            <v>10000</v>
          </cell>
        </row>
      </sheetData>
      <sheetData sheetId="7453">
        <row r="7">
          <cell r="AI7">
            <v>10000</v>
          </cell>
        </row>
      </sheetData>
      <sheetData sheetId="7454">
        <row r="7">
          <cell r="AI7">
            <v>10000</v>
          </cell>
        </row>
      </sheetData>
      <sheetData sheetId="7455">
        <row r="7">
          <cell r="AI7">
            <v>10000</v>
          </cell>
        </row>
      </sheetData>
      <sheetData sheetId="7456">
        <row r="7">
          <cell r="AI7">
            <v>10000</v>
          </cell>
        </row>
      </sheetData>
      <sheetData sheetId="7457">
        <row r="7">
          <cell r="AI7">
            <v>10000</v>
          </cell>
        </row>
      </sheetData>
      <sheetData sheetId="7458">
        <row r="7">
          <cell r="AI7">
            <v>10000</v>
          </cell>
        </row>
      </sheetData>
      <sheetData sheetId="7459">
        <row r="7">
          <cell r="AI7">
            <v>10000</v>
          </cell>
        </row>
      </sheetData>
      <sheetData sheetId="7460">
        <row r="7">
          <cell r="AI7">
            <v>10000</v>
          </cell>
        </row>
      </sheetData>
      <sheetData sheetId="7461">
        <row r="7">
          <cell r="AI7">
            <v>10000</v>
          </cell>
        </row>
      </sheetData>
      <sheetData sheetId="7462">
        <row r="7">
          <cell r="AI7">
            <v>10000</v>
          </cell>
        </row>
      </sheetData>
      <sheetData sheetId="7463">
        <row r="7">
          <cell r="AI7">
            <v>10000</v>
          </cell>
        </row>
      </sheetData>
      <sheetData sheetId="7464">
        <row r="7">
          <cell r="AI7">
            <v>10000</v>
          </cell>
        </row>
      </sheetData>
      <sheetData sheetId="7465">
        <row r="7">
          <cell r="AI7">
            <v>10000</v>
          </cell>
        </row>
      </sheetData>
      <sheetData sheetId="7466">
        <row r="7">
          <cell r="AI7">
            <v>10000</v>
          </cell>
        </row>
      </sheetData>
      <sheetData sheetId="7467">
        <row r="7">
          <cell r="AI7">
            <v>10000</v>
          </cell>
        </row>
      </sheetData>
      <sheetData sheetId="7468">
        <row r="7">
          <cell r="AI7">
            <v>10000</v>
          </cell>
        </row>
      </sheetData>
      <sheetData sheetId="7469">
        <row r="7">
          <cell r="AI7">
            <v>10000</v>
          </cell>
        </row>
      </sheetData>
      <sheetData sheetId="7470">
        <row r="7">
          <cell r="AI7">
            <v>10000</v>
          </cell>
        </row>
      </sheetData>
      <sheetData sheetId="7471">
        <row r="7">
          <cell r="AI7">
            <v>10000</v>
          </cell>
        </row>
      </sheetData>
      <sheetData sheetId="7472">
        <row r="7">
          <cell r="AI7">
            <v>10000</v>
          </cell>
        </row>
      </sheetData>
      <sheetData sheetId="7473">
        <row r="7">
          <cell r="AI7">
            <v>10000</v>
          </cell>
        </row>
      </sheetData>
      <sheetData sheetId="7474">
        <row r="7">
          <cell r="AI7">
            <v>10000</v>
          </cell>
        </row>
      </sheetData>
      <sheetData sheetId="7475">
        <row r="7">
          <cell r="AI7">
            <v>10000</v>
          </cell>
        </row>
      </sheetData>
      <sheetData sheetId="7476">
        <row r="7">
          <cell r="AI7">
            <v>10000</v>
          </cell>
        </row>
      </sheetData>
      <sheetData sheetId="7477">
        <row r="7">
          <cell r="AI7">
            <v>10000</v>
          </cell>
        </row>
      </sheetData>
      <sheetData sheetId="7478">
        <row r="7">
          <cell r="AI7">
            <v>10000</v>
          </cell>
        </row>
      </sheetData>
      <sheetData sheetId="7479">
        <row r="7">
          <cell r="AI7">
            <v>10000</v>
          </cell>
        </row>
      </sheetData>
      <sheetData sheetId="7480">
        <row r="7">
          <cell r="AI7">
            <v>10000</v>
          </cell>
        </row>
      </sheetData>
      <sheetData sheetId="7481">
        <row r="7">
          <cell r="AI7">
            <v>10000</v>
          </cell>
        </row>
      </sheetData>
      <sheetData sheetId="7482">
        <row r="7">
          <cell r="AI7">
            <v>10000</v>
          </cell>
        </row>
      </sheetData>
      <sheetData sheetId="7483">
        <row r="7">
          <cell r="AI7">
            <v>10000</v>
          </cell>
        </row>
      </sheetData>
      <sheetData sheetId="7484">
        <row r="7">
          <cell r="AI7">
            <v>10000</v>
          </cell>
        </row>
      </sheetData>
      <sheetData sheetId="7485">
        <row r="7">
          <cell r="AI7">
            <v>10000</v>
          </cell>
        </row>
      </sheetData>
      <sheetData sheetId="7486">
        <row r="7">
          <cell r="AI7">
            <v>10000</v>
          </cell>
        </row>
      </sheetData>
      <sheetData sheetId="7487">
        <row r="7">
          <cell r="AI7">
            <v>10000</v>
          </cell>
        </row>
      </sheetData>
      <sheetData sheetId="7488">
        <row r="7">
          <cell r="AI7">
            <v>10000</v>
          </cell>
        </row>
      </sheetData>
      <sheetData sheetId="7489">
        <row r="7">
          <cell r="AI7">
            <v>10000</v>
          </cell>
        </row>
      </sheetData>
      <sheetData sheetId="7490">
        <row r="7">
          <cell r="AI7">
            <v>10000</v>
          </cell>
        </row>
      </sheetData>
      <sheetData sheetId="7491">
        <row r="7">
          <cell r="AI7">
            <v>10000</v>
          </cell>
        </row>
      </sheetData>
      <sheetData sheetId="7492">
        <row r="7">
          <cell r="AI7">
            <v>10000</v>
          </cell>
        </row>
      </sheetData>
      <sheetData sheetId="7493">
        <row r="7">
          <cell r="AI7">
            <v>10000</v>
          </cell>
        </row>
      </sheetData>
      <sheetData sheetId="7494">
        <row r="7">
          <cell r="AI7">
            <v>10000</v>
          </cell>
        </row>
      </sheetData>
      <sheetData sheetId="7495">
        <row r="7">
          <cell r="AI7">
            <v>10000</v>
          </cell>
        </row>
      </sheetData>
      <sheetData sheetId="7496">
        <row r="7">
          <cell r="AI7">
            <v>10000</v>
          </cell>
        </row>
      </sheetData>
      <sheetData sheetId="7497">
        <row r="7">
          <cell r="AI7">
            <v>10000</v>
          </cell>
        </row>
      </sheetData>
      <sheetData sheetId="7498">
        <row r="7">
          <cell r="AI7">
            <v>10000</v>
          </cell>
        </row>
      </sheetData>
      <sheetData sheetId="7499">
        <row r="7">
          <cell r="AI7">
            <v>10000</v>
          </cell>
        </row>
      </sheetData>
      <sheetData sheetId="7500">
        <row r="7">
          <cell r="AI7">
            <v>10000</v>
          </cell>
        </row>
      </sheetData>
      <sheetData sheetId="7501">
        <row r="7">
          <cell r="AI7">
            <v>10000</v>
          </cell>
        </row>
      </sheetData>
      <sheetData sheetId="7502">
        <row r="7">
          <cell r="AI7">
            <v>10000</v>
          </cell>
        </row>
      </sheetData>
      <sheetData sheetId="7503">
        <row r="7">
          <cell r="AI7">
            <v>10000</v>
          </cell>
        </row>
      </sheetData>
      <sheetData sheetId="7504">
        <row r="7">
          <cell r="AI7">
            <v>10000</v>
          </cell>
        </row>
      </sheetData>
      <sheetData sheetId="7505">
        <row r="7">
          <cell r="AI7">
            <v>10000</v>
          </cell>
        </row>
      </sheetData>
      <sheetData sheetId="7506">
        <row r="7">
          <cell r="AI7">
            <v>10000</v>
          </cell>
        </row>
      </sheetData>
      <sheetData sheetId="7507">
        <row r="7">
          <cell r="AI7">
            <v>10000</v>
          </cell>
        </row>
      </sheetData>
      <sheetData sheetId="7508">
        <row r="7">
          <cell r="AI7">
            <v>10000</v>
          </cell>
        </row>
      </sheetData>
      <sheetData sheetId="7509">
        <row r="7">
          <cell r="AI7">
            <v>10000</v>
          </cell>
        </row>
      </sheetData>
      <sheetData sheetId="7510">
        <row r="7">
          <cell r="AI7">
            <v>10000</v>
          </cell>
        </row>
      </sheetData>
      <sheetData sheetId="7511">
        <row r="7">
          <cell r="AI7">
            <v>10000</v>
          </cell>
        </row>
      </sheetData>
      <sheetData sheetId="7512">
        <row r="7">
          <cell r="AI7">
            <v>10000</v>
          </cell>
        </row>
      </sheetData>
      <sheetData sheetId="7513">
        <row r="7">
          <cell r="AI7">
            <v>10000</v>
          </cell>
        </row>
      </sheetData>
      <sheetData sheetId="7514">
        <row r="7">
          <cell r="AI7">
            <v>10000</v>
          </cell>
        </row>
      </sheetData>
      <sheetData sheetId="7515">
        <row r="7">
          <cell r="AI7">
            <v>10000</v>
          </cell>
        </row>
      </sheetData>
      <sheetData sheetId="7516">
        <row r="7">
          <cell r="AI7">
            <v>10000</v>
          </cell>
        </row>
      </sheetData>
      <sheetData sheetId="7517">
        <row r="7">
          <cell r="AI7">
            <v>10000</v>
          </cell>
        </row>
      </sheetData>
      <sheetData sheetId="7518">
        <row r="7">
          <cell r="AI7">
            <v>10000</v>
          </cell>
        </row>
      </sheetData>
      <sheetData sheetId="7519">
        <row r="7">
          <cell r="AI7">
            <v>10000</v>
          </cell>
        </row>
      </sheetData>
      <sheetData sheetId="7520">
        <row r="7">
          <cell r="AI7">
            <v>10000</v>
          </cell>
        </row>
      </sheetData>
      <sheetData sheetId="7521">
        <row r="7">
          <cell r="AI7">
            <v>10000</v>
          </cell>
        </row>
      </sheetData>
      <sheetData sheetId="7522">
        <row r="7">
          <cell r="AI7">
            <v>10000</v>
          </cell>
        </row>
      </sheetData>
      <sheetData sheetId="7523">
        <row r="7">
          <cell r="AI7">
            <v>10000</v>
          </cell>
        </row>
      </sheetData>
      <sheetData sheetId="7524">
        <row r="7">
          <cell r="AI7">
            <v>10000</v>
          </cell>
        </row>
      </sheetData>
      <sheetData sheetId="7525">
        <row r="7">
          <cell r="AI7">
            <v>10000</v>
          </cell>
        </row>
      </sheetData>
      <sheetData sheetId="7526">
        <row r="7">
          <cell r="AI7">
            <v>10000</v>
          </cell>
        </row>
      </sheetData>
      <sheetData sheetId="7527">
        <row r="7">
          <cell r="AI7">
            <v>10000</v>
          </cell>
        </row>
      </sheetData>
      <sheetData sheetId="7528">
        <row r="7">
          <cell r="AI7">
            <v>10000</v>
          </cell>
        </row>
      </sheetData>
      <sheetData sheetId="7529">
        <row r="7">
          <cell r="AI7">
            <v>10000</v>
          </cell>
        </row>
      </sheetData>
      <sheetData sheetId="7530">
        <row r="7">
          <cell r="AI7">
            <v>10000</v>
          </cell>
        </row>
      </sheetData>
      <sheetData sheetId="7531">
        <row r="7">
          <cell r="AI7">
            <v>10000</v>
          </cell>
        </row>
      </sheetData>
      <sheetData sheetId="7532">
        <row r="7">
          <cell r="AI7">
            <v>10000</v>
          </cell>
        </row>
      </sheetData>
      <sheetData sheetId="7533">
        <row r="7">
          <cell r="AI7">
            <v>10000</v>
          </cell>
        </row>
      </sheetData>
      <sheetData sheetId="7534">
        <row r="7">
          <cell r="AI7">
            <v>10000</v>
          </cell>
        </row>
      </sheetData>
      <sheetData sheetId="7535">
        <row r="7">
          <cell r="AI7">
            <v>10000</v>
          </cell>
        </row>
      </sheetData>
      <sheetData sheetId="7536">
        <row r="7">
          <cell r="AI7">
            <v>10000</v>
          </cell>
        </row>
      </sheetData>
      <sheetData sheetId="7537">
        <row r="7">
          <cell r="AI7">
            <v>10000</v>
          </cell>
        </row>
      </sheetData>
      <sheetData sheetId="7538">
        <row r="7">
          <cell r="AI7">
            <v>10000</v>
          </cell>
        </row>
      </sheetData>
      <sheetData sheetId="7539">
        <row r="7">
          <cell r="AI7">
            <v>10000</v>
          </cell>
        </row>
      </sheetData>
      <sheetData sheetId="7540">
        <row r="7">
          <cell r="AI7">
            <v>10000</v>
          </cell>
        </row>
      </sheetData>
      <sheetData sheetId="7541">
        <row r="7">
          <cell r="AI7">
            <v>10000</v>
          </cell>
        </row>
      </sheetData>
      <sheetData sheetId="7542">
        <row r="7">
          <cell r="AI7">
            <v>10000</v>
          </cell>
        </row>
      </sheetData>
      <sheetData sheetId="7543">
        <row r="7">
          <cell r="AI7">
            <v>10000</v>
          </cell>
        </row>
      </sheetData>
      <sheetData sheetId="7544">
        <row r="7">
          <cell r="AI7">
            <v>10000</v>
          </cell>
        </row>
      </sheetData>
      <sheetData sheetId="7545">
        <row r="7">
          <cell r="AI7">
            <v>10000</v>
          </cell>
        </row>
      </sheetData>
      <sheetData sheetId="7546">
        <row r="7">
          <cell r="AI7">
            <v>10000</v>
          </cell>
        </row>
      </sheetData>
      <sheetData sheetId="7547">
        <row r="7">
          <cell r="AI7">
            <v>10000</v>
          </cell>
        </row>
      </sheetData>
      <sheetData sheetId="7548">
        <row r="7">
          <cell r="AI7">
            <v>10000</v>
          </cell>
        </row>
      </sheetData>
      <sheetData sheetId="7549">
        <row r="7">
          <cell r="AI7">
            <v>10000</v>
          </cell>
        </row>
      </sheetData>
      <sheetData sheetId="7550">
        <row r="7">
          <cell r="AI7">
            <v>10000</v>
          </cell>
        </row>
      </sheetData>
      <sheetData sheetId="7551">
        <row r="7">
          <cell r="AI7">
            <v>10000</v>
          </cell>
        </row>
      </sheetData>
      <sheetData sheetId="7552">
        <row r="7">
          <cell r="AI7">
            <v>10000</v>
          </cell>
        </row>
      </sheetData>
      <sheetData sheetId="7553">
        <row r="7">
          <cell r="AI7">
            <v>10000</v>
          </cell>
        </row>
      </sheetData>
      <sheetData sheetId="7554">
        <row r="7">
          <cell r="AI7">
            <v>10000</v>
          </cell>
        </row>
      </sheetData>
      <sheetData sheetId="7555">
        <row r="7">
          <cell r="AI7">
            <v>10000</v>
          </cell>
        </row>
      </sheetData>
      <sheetData sheetId="7556">
        <row r="7">
          <cell r="AI7">
            <v>10000</v>
          </cell>
        </row>
      </sheetData>
      <sheetData sheetId="7557">
        <row r="7">
          <cell r="AI7">
            <v>10000</v>
          </cell>
        </row>
      </sheetData>
      <sheetData sheetId="7558">
        <row r="7">
          <cell r="AI7">
            <v>10000</v>
          </cell>
        </row>
      </sheetData>
      <sheetData sheetId="7559">
        <row r="7">
          <cell r="AI7">
            <v>10000</v>
          </cell>
        </row>
      </sheetData>
      <sheetData sheetId="7560">
        <row r="7">
          <cell r="AI7">
            <v>10000</v>
          </cell>
        </row>
      </sheetData>
      <sheetData sheetId="7561">
        <row r="7">
          <cell r="AI7">
            <v>10000</v>
          </cell>
        </row>
      </sheetData>
      <sheetData sheetId="7562">
        <row r="7">
          <cell r="AI7">
            <v>10000</v>
          </cell>
        </row>
      </sheetData>
      <sheetData sheetId="7563">
        <row r="7">
          <cell r="AI7">
            <v>10000</v>
          </cell>
        </row>
      </sheetData>
      <sheetData sheetId="7564">
        <row r="7">
          <cell r="AI7">
            <v>10000</v>
          </cell>
        </row>
      </sheetData>
      <sheetData sheetId="7565">
        <row r="7">
          <cell r="AI7">
            <v>10000</v>
          </cell>
        </row>
      </sheetData>
      <sheetData sheetId="7566">
        <row r="7">
          <cell r="AI7">
            <v>10000</v>
          </cell>
        </row>
      </sheetData>
      <sheetData sheetId="7567">
        <row r="7">
          <cell r="AI7">
            <v>10000</v>
          </cell>
        </row>
      </sheetData>
      <sheetData sheetId="7568">
        <row r="7">
          <cell r="AI7">
            <v>10000</v>
          </cell>
        </row>
      </sheetData>
      <sheetData sheetId="7569">
        <row r="7">
          <cell r="AI7">
            <v>10000</v>
          </cell>
        </row>
      </sheetData>
      <sheetData sheetId="7570">
        <row r="7">
          <cell r="AI7">
            <v>10000</v>
          </cell>
        </row>
      </sheetData>
      <sheetData sheetId="7571">
        <row r="7">
          <cell r="AI7">
            <v>10000</v>
          </cell>
        </row>
      </sheetData>
      <sheetData sheetId="7572">
        <row r="7">
          <cell r="AI7">
            <v>10000</v>
          </cell>
        </row>
      </sheetData>
      <sheetData sheetId="7573">
        <row r="7">
          <cell r="AI7">
            <v>10000</v>
          </cell>
        </row>
      </sheetData>
      <sheetData sheetId="7574">
        <row r="7">
          <cell r="AI7">
            <v>10000</v>
          </cell>
        </row>
      </sheetData>
      <sheetData sheetId="7575">
        <row r="7">
          <cell r="AI7">
            <v>10000</v>
          </cell>
        </row>
      </sheetData>
      <sheetData sheetId="7576">
        <row r="7">
          <cell r="AI7">
            <v>10000</v>
          </cell>
        </row>
      </sheetData>
      <sheetData sheetId="7577">
        <row r="7">
          <cell r="AI7">
            <v>10000</v>
          </cell>
        </row>
      </sheetData>
      <sheetData sheetId="7578">
        <row r="7">
          <cell r="AI7">
            <v>10000</v>
          </cell>
        </row>
      </sheetData>
      <sheetData sheetId="7579">
        <row r="7">
          <cell r="AI7">
            <v>10000</v>
          </cell>
        </row>
      </sheetData>
      <sheetData sheetId="7580">
        <row r="7">
          <cell r="AI7">
            <v>10000</v>
          </cell>
        </row>
      </sheetData>
      <sheetData sheetId="7581">
        <row r="7">
          <cell r="AI7">
            <v>10000</v>
          </cell>
        </row>
      </sheetData>
      <sheetData sheetId="7582">
        <row r="7">
          <cell r="AI7">
            <v>10000</v>
          </cell>
        </row>
      </sheetData>
      <sheetData sheetId="7583">
        <row r="7">
          <cell r="AI7">
            <v>10000</v>
          </cell>
        </row>
      </sheetData>
      <sheetData sheetId="7584">
        <row r="7">
          <cell r="AI7">
            <v>10000</v>
          </cell>
        </row>
      </sheetData>
      <sheetData sheetId="7585">
        <row r="7">
          <cell r="AI7">
            <v>10000</v>
          </cell>
        </row>
      </sheetData>
      <sheetData sheetId="7586">
        <row r="7">
          <cell r="AI7">
            <v>10000</v>
          </cell>
        </row>
      </sheetData>
      <sheetData sheetId="7587">
        <row r="7">
          <cell r="AI7">
            <v>10000</v>
          </cell>
        </row>
      </sheetData>
      <sheetData sheetId="7588">
        <row r="7">
          <cell r="AI7">
            <v>10000</v>
          </cell>
        </row>
      </sheetData>
      <sheetData sheetId="7589">
        <row r="7">
          <cell r="AI7">
            <v>10000</v>
          </cell>
        </row>
      </sheetData>
      <sheetData sheetId="7590">
        <row r="7">
          <cell r="AI7">
            <v>10000</v>
          </cell>
        </row>
      </sheetData>
      <sheetData sheetId="7591">
        <row r="7">
          <cell r="AI7">
            <v>10000</v>
          </cell>
        </row>
      </sheetData>
      <sheetData sheetId="7592">
        <row r="7">
          <cell r="AI7">
            <v>10000</v>
          </cell>
        </row>
      </sheetData>
      <sheetData sheetId="7593">
        <row r="7">
          <cell r="AI7">
            <v>10000</v>
          </cell>
        </row>
      </sheetData>
      <sheetData sheetId="7594">
        <row r="7">
          <cell r="AI7">
            <v>10000</v>
          </cell>
        </row>
      </sheetData>
      <sheetData sheetId="7595">
        <row r="7">
          <cell r="AI7">
            <v>10000</v>
          </cell>
        </row>
      </sheetData>
      <sheetData sheetId="7596">
        <row r="7">
          <cell r="AI7">
            <v>10000</v>
          </cell>
        </row>
      </sheetData>
      <sheetData sheetId="7597">
        <row r="7">
          <cell r="AI7">
            <v>10000</v>
          </cell>
        </row>
      </sheetData>
      <sheetData sheetId="7598">
        <row r="7">
          <cell r="AI7">
            <v>10000</v>
          </cell>
        </row>
      </sheetData>
      <sheetData sheetId="7599">
        <row r="7">
          <cell r="AI7">
            <v>10000</v>
          </cell>
        </row>
      </sheetData>
      <sheetData sheetId="7600">
        <row r="7">
          <cell r="AI7">
            <v>10000</v>
          </cell>
        </row>
      </sheetData>
      <sheetData sheetId="7601">
        <row r="7">
          <cell r="AI7">
            <v>10000</v>
          </cell>
        </row>
      </sheetData>
      <sheetData sheetId="7602">
        <row r="7">
          <cell r="AI7">
            <v>10000</v>
          </cell>
        </row>
      </sheetData>
      <sheetData sheetId="7603">
        <row r="7">
          <cell r="AI7">
            <v>10000</v>
          </cell>
        </row>
      </sheetData>
      <sheetData sheetId="7604">
        <row r="7">
          <cell r="AI7">
            <v>10000</v>
          </cell>
        </row>
      </sheetData>
      <sheetData sheetId="7605">
        <row r="7">
          <cell r="AI7">
            <v>10000</v>
          </cell>
        </row>
      </sheetData>
      <sheetData sheetId="7606">
        <row r="7">
          <cell r="AI7">
            <v>10000</v>
          </cell>
        </row>
      </sheetData>
      <sheetData sheetId="7607">
        <row r="7">
          <cell r="AI7">
            <v>10000</v>
          </cell>
        </row>
      </sheetData>
      <sheetData sheetId="7608">
        <row r="7">
          <cell r="AI7">
            <v>10000</v>
          </cell>
        </row>
      </sheetData>
      <sheetData sheetId="7609">
        <row r="7">
          <cell r="AI7">
            <v>10000</v>
          </cell>
        </row>
      </sheetData>
      <sheetData sheetId="7610">
        <row r="7">
          <cell r="AI7">
            <v>10000</v>
          </cell>
        </row>
      </sheetData>
      <sheetData sheetId="7611">
        <row r="7">
          <cell r="AI7">
            <v>10000</v>
          </cell>
        </row>
      </sheetData>
      <sheetData sheetId="7612">
        <row r="7">
          <cell r="AI7">
            <v>10000</v>
          </cell>
        </row>
      </sheetData>
      <sheetData sheetId="7613">
        <row r="7">
          <cell r="AI7">
            <v>10000</v>
          </cell>
        </row>
      </sheetData>
      <sheetData sheetId="7614">
        <row r="7">
          <cell r="AI7">
            <v>10000</v>
          </cell>
        </row>
      </sheetData>
      <sheetData sheetId="7615">
        <row r="7">
          <cell r="AI7">
            <v>10000</v>
          </cell>
        </row>
      </sheetData>
      <sheetData sheetId="7616">
        <row r="7">
          <cell r="AI7">
            <v>10000</v>
          </cell>
        </row>
      </sheetData>
      <sheetData sheetId="7617">
        <row r="7">
          <cell r="AI7">
            <v>10000</v>
          </cell>
        </row>
      </sheetData>
      <sheetData sheetId="7618">
        <row r="7">
          <cell r="AI7">
            <v>10000</v>
          </cell>
        </row>
      </sheetData>
      <sheetData sheetId="7619">
        <row r="7">
          <cell r="AI7">
            <v>10000</v>
          </cell>
        </row>
      </sheetData>
      <sheetData sheetId="7620">
        <row r="7">
          <cell r="AI7">
            <v>10000</v>
          </cell>
        </row>
      </sheetData>
      <sheetData sheetId="7621">
        <row r="7">
          <cell r="AI7">
            <v>10000</v>
          </cell>
        </row>
      </sheetData>
      <sheetData sheetId="7622">
        <row r="7">
          <cell r="AI7">
            <v>10000</v>
          </cell>
        </row>
      </sheetData>
      <sheetData sheetId="7623">
        <row r="7">
          <cell r="AI7">
            <v>10000</v>
          </cell>
        </row>
      </sheetData>
      <sheetData sheetId="7624">
        <row r="7">
          <cell r="AI7">
            <v>10000</v>
          </cell>
        </row>
      </sheetData>
      <sheetData sheetId="7625">
        <row r="7">
          <cell r="AI7">
            <v>10000</v>
          </cell>
        </row>
      </sheetData>
      <sheetData sheetId="7626">
        <row r="7">
          <cell r="AI7">
            <v>10000</v>
          </cell>
        </row>
      </sheetData>
      <sheetData sheetId="7627">
        <row r="7">
          <cell r="AI7">
            <v>10000</v>
          </cell>
        </row>
      </sheetData>
      <sheetData sheetId="7628">
        <row r="7">
          <cell r="AI7">
            <v>10000</v>
          </cell>
        </row>
      </sheetData>
      <sheetData sheetId="7629">
        <row r="7">
          <cell r="AI7">
            <v>10000</v>
          </cell>
        </row>
      </sheetData>
      <sheetData sheetId="7630">
        <row r="7">
          <cell r="AI7">
            <v>10000</v>
          </cell>
        </row>
      </sheetData>
      <sheetData sheetId="7631">
        <row r="7">
          <cell r="AI7">
            <v>10000</v>
          </cell>
        </row>
      </sheetData>
      <sheetData sheetId="7632">
        <row r="7">
          <cell r="AI7">
            <v>10000</v>
          </cell>
        </row>
      </sheetData>
      <sheetData sheetId="7633">
        <row r="7">
          <cell r="AI7">
            <v>10000</v>
          </cell>
        </row>
      </sheetData>
      <sheetData sheetId="7634">
        <row r="7">
          <cell r="AI7">
            <v>10000</v>
          </cell>
        </row>
      </sheetData>
      <sheetData sheetId="7635">
        <row r="7">
          <cell r="AI7">
            <v>10000</v>
          </cell>
        </row>
      </sheetData>
      <sheetData sheetId="7636">
        <row r="7">
          <cell r="AI7">
            <v>10000</v>
          </cell>
        </row>
      </sheetData>
      <sheetData sheetId="7637">
        <row r="7">
          <cell r="AI7">
            <v>10000</v>
          </cell>
        </row>
      </sheetData>
      <sheetData sheetId="7638">
        <row r="7">
          <cell r="AI7">
            <v>10000</v>
          </cell>
        </row>
      </sheetData>
      <sheetData sheetId="7639">
        <row r="7">
          <cell r="AI7">
            <v>10000</v>
          </cell>
        </row>
      </sheetData>
      <sheetData sheetId="7640">
        <row r="7">
          <cell r="AI7">
            <v>10000</v>
          </cell>
        </row>
      </sheetData>
      <sheetData sheetId="7641">
        <row r="7">
          <cell r="AI7">
            <v>10000</v>
          </cell>
        </row>
      </sheetData>
      <sheetData sheetId="7642">
        <row r="7">
          <cell r="AI7">
            <v>10000</v>
          </cell>
        </row>
      </sheetData>
      <sheetData sheetId="7643">
        <row r="7">
          <cell r="AI7">
            <v>10000</v>
          </cell>
        </row>
      </sheetData>
      <sheetData sheetId="7644">
        <row r="7">
          <cell r="AI7">
            <v>10000</v>
          </cell>
        </row>
      </sheetData>
      <sheetData sheetId="7645">
        <row r="7">
          <cell r="AI7">
            <v>10000</v>
          </cell>
        </row>
      </sheetData>
      <sheetData sheetId="7646">
        <row r="7">
          <cell r="AI7">
            <v>10000</v>
          </cell>
        </row>
      </sheetData>
      <sheetData sheetId="7647">
        <row r="7">
          <cell r="AI7">
            <v>10000</v>
          </cell>
        </row>
      </sheetData>
      <sheetData sheetId="7648">
        <row r="7">
          <cell r="AI7">
            <v>10000</v>
          </cell>
        </row>
      </sheetData>
      <sheetData sheetId="7649">
        <row r="7">
          <cell r="AI7">
            <v>10000</v>
          </cell>
        </row>
      </sheetData>
      <sheetData sheetId="7650">
        <row r="7">
          <cell r="AI7">
            <v>10000</v>
          </cell>
        </row>
      </sheetData>
      <sheetData sheetId="7651">
        <row r="7">
          <cell r="AI7">
            <v>10000</v>
          </cell>
        </row>
      </sheetData>
      <sheetData sheetId="7652">
        <row r="7">
          <cell r="AI7">
            <v>10000</v>
          </cell>
        </row>
      </sheetData>
      <sheetData sheetId="7653">
        <row r="7">
          <cell r="AI7">
            <v>10000</v>
          </cell>
        </row>
      </sheetData>
      <sheetData sheetId="7654">
        <row r="7">
          <cell r="AI7">
            <v>10000</v>
          </cell>
        </row>
      </sheetData>
      <sheetData sheetId="7655">
        <row r="7">
          <cell r="AI7">
            <v>10000</v>
          </cell>
        </row>
      </sheetData>
      <sheetData sheetId="7656">
        <row r="7">
          <cell r="AI7">
            <v>10000</v>
          </cell>
        </row>
      </sheetData>
      <sheetData sheetId="7657">
        <row r="7">
          <cell r="AI7">
            <v>10000</v>
          </cell>
        </row>
      </sheetData>
      <sheetData sheetId="7658">
        <row r="7">
          <cell r="AI7">
            <v>10000</v>
          </cell>
        </row>
      </sheetData>
      <sheetData sheetId="7659">
        <row r="7">
          <cell r="AI7">
            <v>10000</v>
          </cell>
        </row>
      </sheetData>
      <sheetData sheetId="7660">
        <row r="7">
          <cell r="AI7">
            <v>10000</v>
          </cell>
        </row>
      </sheetData>
      <sheetData sheetId="7661">
        <row r="7">
          <cell r="AI7">
            <v>10000</v>
          </cell>
        </row>
      </sheetData>
      <sheetData sheetId="7662">
        <row r="7">
          <cell r="AI7">
            <v>10000</v>
          </cell>
        </row>
      </sheetData>
      <sheetData sheetId="7663">
        <row r="7">
          <cell r="AI7">
            <v>10000</v>
          </cell>
        </row>
      </sheetData>
      <sheetData sheetId="7664">
        <row r="7">
          <cell r="AI7">
            <v>10000</v>
          </cell>
        </row>
      </sheetData>
      <sheetData sheetId="7665">
        <row r="7">
          <cell r="AI7">
            <v>10000</v>
          </cell>
        </row>
      </sheetData>
      <sheetData sheetId="7666">
        <row r="7">
          <cell r="AI7">
            <v>10000</v>
          </cell>
        </row>
      </sheetData>
      <sheetData sheetId="7667">
        <row r="7">
          <cell r="AI7">
            <v>10000</v>
          </cell>
        </row>
      </sheetData>
      <sheetData sheetId="7668">
        <row r="7">
          <cell r="AI7">
            <v>10000</v>
          </cell>
        </row>
      </sheetData>
      <sheetData sheetId="7669">
        <row r="7">
          <cell r="AI7">
            <v>10000</v>
          </cell>
        </row>
      </sheetData>
      <sheetData sheetId="7670">
        <row r="7">
          <cell r="AI7">
            <v>10000</v>
          </cell>
        </row>
      </sheetData>
      <sheetData sheetId="7671">
        <row r="7">
          <cell r="AI7">
            <v>10000</v>
          </cell>
        </row>
      </sheetData>
      <sheetData sheetId="7672">
        <row r="7">
          <cell r="AI7">
            <v>10000</v>
          </cell>
        </row>
      </sheetData>
      <sheetData sheetId="7673">
        <row r="7">
          <cell r="AI7">
            <v>10000</v>
          </cell>
        </row>
      </sheetData>
      <sheetData sheetId="7674">
        <row r="7">
          <cell r="AI7">
            <v>10000</v>
          </cell>
        </row>
      </sheetData>
      <sheetData sheetId="7675">
        <row r="7">
          <cell r="AI7">
            <v>10000</v>
          </cell>
        </row>
      </sheetData>
      <sheetData sheetId="7676">
        <row r="7">
          <cell r="AI7">
            <v>10000</v>
          </cell>
        </row>
      </sheetData>
      <sheetData sheetId="7677">
        <row r="7">
          <cell r="AI7">
            <v>10000</v>
          </cell>
        </row>
      </sheetData>
      <sheetData sheetId="7678">
        <row r="7">
          <cell r="AI7">
            <v>10000</v>
          </cell>
        </row>
      </sheetData>
      <sheetData sheetId="7679">
        <row r="7">
          <cell r="AI7">
            <v>10000</v>
          </cell>
        </row>
      </sheetData>
      <sheetData sheetId="7680">
        <row r="7">
          <cell r="AI7">
            <v>10000</v>
          </cell>
        </row>
      </sheetData>
      <sheetData sheetId="7681">
        <row r="7">
          <cell r="AI7">
            <v>10000</v>
          </cell>
        </row>
      </sheetData>
      <sheetData sheetId="7682">
        <row r="7">
          <cell r="AI7">
            <v>10000</v>
          </cell>
        </row>
      </sheetData>
      <sheetData sheetId="7683">
        <row r="7">
          <cell r="AI7">
            <v>10000</v>
          </cell>
        </row>
      </sheetData>
      <sheetData sheetId="7684">
        <row r="7">
          <cell r="AI7">
            <v>10000</v>
          </cell>
        </row>
      </sheetData>
      <sheetData sheetId="7685">
        <row r="7">
          <cell r="AI7">
            <v>10000</v>
          </cell>
        </row>
      </sheetData>
      <sheetData sheetId="7686">
        <row r="7">
          <cell r="AI7">
            <v>10000</v>
          </cell>
        </row>
      </sheetData>
      <sheetData sheetId="7687">
        <row r="7">
          <cell r="AI7">
            <v>10000</v>
          </cell>
        </row>
      </sheetData>
      <sheetData sheetId="7688">
        <row r="7">
          <cell r="AI7">
            <v>10000</v>
          </cell>
        </row>
      </sheetData>
      <sheetData sheetId="7689">
        <row r="7">
          <cell r="AI7">
            <v>10000</v>
          </cell>
        </row>
      </sheetData>
      <sheetData sheetId="7690">
        <row r="7">
          <cell r="AI7">
            <v>10000</v>
          </cell>
        </row>
      </sheetData>
      <sheetData sheetId="7691">
        <row r="7">
          <cell r="AI7">
            <v>10000</v>
          </cell>
        </row>
      </sheetData>
      <sheetData sheetId="7692">
        <row r="7">
          <cell r="AI7">
            <v>10000</v>
          </cell>
        </row>
      </sheetData>
      <sheetData sheetId="7693">
        <row r="7">
          <cell r="AI7">
            <v>10000</v>
          </cell>
        </row>
      </sheetData>
      <sheetData sheetId="7694">
        <row r="7">
          <cell r="AI7">
            <v>10000</v>
          </cell>
        </row>
      </sheetData>
      <sheetData sheetId="7695">
        <row r="7">
          <cell r="AI7">
            <v>10000</v>
          </cell>
        </row>
      </sheetData>
      <sheetData sheetId="7696">
        <row r="7">
          <cell r="AI7">
            <v>10000</v>
          </cell>
        </row>
      </sheetData>
      <sheetData sheetId="7697">
        <row r="7">
          <cell r="AI7">
            <v>10000</v>
          </cell>
        </row>
      </sheetData>
      <sheetData sheetId="7698">
        <row r="7">
          <cell r="AI7">
            <v>10000</v>
          </cell>
        </row>
      </sheetData>
      <sheetData sheetId="7699">
        <row r="7">
          <cell r="AI7">
            <v>10000</v>
          </cell>
        </row>
      </sheetData>
      <sheetData sheetId="7700">
        <row r="7">
          <cell r="AI7">
            <v>10000</v>
          </cell>
        </row>
      </sheetData>
      <sheetData sheetId="7701">
        <row r="7">
          <cell r="AI7">
            <v>10000</v>
          </cell>
        </row>
      </sheetData>
      <sheetData sheetId="7702">
        <row r="7">
          <cell r="AI7">
            <v>10000</v>
          </cell>
        </row>
      </sheetData>
      <sheetData sheetId="7703">
        <row r="7">
          <cell r="AI7">
            <v>10000</v>
          </cell>
        </row>
      </sheetData>
      <sheetData sheetId="7704">
        <row r="7">
          <cell r="AI7">
            <v>10000</v>
          </cell>
        </row>
      </sheetData>
      <sheetData sheetId="7705">
        <row r="7">
          <cell r="AI7">
            <v>10000</v>
          </cell>
        </row>
      </sheetData>
      <sheetData sheetId="7706">
        <row r="7">
          <cell r="AI7">
            <v>10000</v>
          </cell>
        </row>
      </sheetData>
      <sheetData sheetId="7707">
        <row r="7">
          <cell r="AI7">
            <v>10000</v>
          </cell>
        </row>
      </sheetData>
      <sheetData sheetId="7708">
        <row r="7">
          <cell r="AI7">
            <v>10000</v>
          </cell>
        </row>
      </sheetData>
      <sheetData sheetId="7709">
        <row r="7">
          <cell r="AI7">
            <v>10000</v>
          </cell>
        </row>
      </sheetData>
      <sheetData sheetId="7710">
        <row r="7">
          <cell r="AI7">
            <v>10000</v>
          </cell>
        </row>
      </sheetData>
      <sheetData sheetId="7711">
        <row r="7">
          <cell r="AI7">
            <v>10000</v>
          </cell>
        </row>
      </sheetData>
      <sheetData sheetId="7712">
        <row r="7">
          <cell r="AI7">
            <v>10000</v>
          </cell>
        </row>
      </sheetData>
      <sheetData sheetId="7713">
        <row r="7">
          <cell r="AI7">
            <v>10000</v>
          </cell>
        </row>
      </sheetData>
      <sheetData sheetId="7714">
        <row r="7">
          <cell r="AI7">
            <v>10000</v>
          </cell>
        </row>
      </sheetData>
      <sheetData sheetId="7715">
        <row r="7">
          <cell r="AI7">
            <v>10000</v>
          </cell>
        </row>
      </sheetData>
      <sheetData sheetId="7716">
        <row r="7">
          <cell r="AI7">
            <v>10000</v>
          </cell>
        </row>
      </sheetData>
      <sheetData sheetId="7717">
        <row r="7">
          <cell r="AI7">
            <v>10000</v>
          </cell>
        </row>
      </sheetData>
      <sheetData sheetId="7718">
        <row r="7">
          <cell r="AI7">
            <v>10000</v>
          </cell>
        </row>
      </sheetData>
      <sheetData sheetId="7719">
        <row r="7">
          <cell r="AI7">
            <v>10000</v>
          </cell>
        </row>
      </sheetData>
      <sheetData sheetId="7720">
        <row r="7">
          <cell r="AI7">
            <v>10000</v>
          </cell>
        </row>
      </sheetData>
      <sheetData sheetId="7721">
        <row r="7">
          <cell r="AI7">
            <v>10000</v>
          </cell>
        </row>
      </sheetData>
      <sheetData sheetId="7722">
        <row r="7">
          <cell r="AI7">
            <v>10000</v>
          </cell>
        </row>
      </sheetData>
      <sheetData sheetId="7723">
        <row r="7">
          <cell r="AI7">
            <v>10000</v>
          </cell>
        </row>
      </sheetData>
      <sheetData sheetId="7724">
        <row r="7">
          <cell r="AI7">
            <v>10000</v>
          </cell>
        </row>
      </sheetData>
      <sheetData sheetId="7725">
        <row r="7">
          <cell r="AI7">
            <v>10000</v>
          </cell>
        </row>
      </sheetData>
      <sheetData sheetId="7726">
        <row r="7">
          <cell r="AI7">
            <v>10000</v>
          </cell>
        </row>
      </sheetData>
      <sheetData sheetId="7727">
        <row r="7">
          <cell r="AI7">
            <v>10000</v>
          </cell>
        </row>
      </sheetData>
      <sheetData sheetId="7728">
        <row r="7">
          <cell r="AI7">
            <v>10000</v>
          </cell>
        </row>
      </sheetData>
      <sheetData sheetId="7729">
        <row r="7">
          <cell r="AI7">
            <v>10000</v>
          </cell>
        </row>
      </sheetData>
      <sheetData sheetId="7730">
        <row r="7">
          <cell r="AI7">
            <v>10000</v>
          </cell>
        </row>
      </sheetData>
      <sheetData sheetId="7731">
        <row r="7">
          <cell r="AI7">
            <v>10000</v>
          </cell>
        </row>
      </sheetData>
      <sheetData sheetId="7732">
        <row r="7">
          <cell r="AI7">
            <v>10000</v>
          </cell>
        </row>
      </sheetData>
      <sheetData sheetId="7733">
        <row r="7">
          <cell r="AI7">
            <v>10000</v>
          </cell>
        </row>
      </sheetData>
      <sheetData sheetId="7734">
        <row r="7">
          <cell r="AI7">
            <v>10000</v>
          </cell>
        </row>
      </sheetData>
      <sheetData sheetId="7735">
        <row r="7">
          <cell r="AI7">
            <v>10000</v>
          </cell>
        </row>
      </sheetData>
      <sheetData sheetId="7736">
        <row r="7">
          <cell r="AI7">
            <v>10000</v>
          </cell>
        </row>
      </sheetData>
      <sheetData sheetId="7737">
        <row r="7">
          <cell r="AI7">
            <v>10000</v>
          </cell>
        </row>
      </sheetData>
      <sheetData sheetId="7738">
        <row r="7">
          <cell r="AI7">
            <v>10000</v>
          </cell>
        </row>
      </sheetData>
      <sheetData sheetId="7739">
        <row r="7">
          <cell r="AI7">
            <v>10000</v>
          </cell>
        </row>
      </sheetData>
      <sheetData sheetId="7740">
        <row r="7">
          <cell r="AI7">
            <v>10000</v>
          </cell>
        </row>
      </sheetData>
      <sheetData sheetId="7741">
        <row r="7">
          <cell r="AI7">
            <v>10000</v>
          </cell>
        </row>
      </sheetData>
      <sheetData sheetId="7742">
        <row r="7">
          <cell r="AI7">
            <v>10000</v>
          </cell>
        </row>
      </sheetData>
      <sheetData sheetId="7743">
        <row r="7">
          <cell r="AI7">
            <v>10000</v>
          </cell>
        </row>
      </sheetData>
      <sheetData sheetId="7744">
        <row r="7">
          <cell r="AI7">
            <v>10000</v>
          </cell>
        </row>
      </sheetData>
      <sheetData sheetId="7745">
        <row r="7">
          <cell r="AI7">
            <v>10000</v>
          </cell>
        </row>
      </sheetData>
      <sheetData sheetId="7746">
        <row r="7">
          <cell r="AI7">
            <v>10000</v>
          </cell>
        </row>
      </sheetData>
      <sheetData sheetId="7747">
        <row r="7">
          <cell r="AI7">
            <v>10000</v>
          </cell>
        </row>
      </sheetData>
      <sheetData sheetId="7748">
        <row r="7">
          <cell r="AI7">
            <v>10000</v>
          </cell>
        </row>
      </sheetData>
      <sheetData sheetId="7749">
        <row r="7">
          <cell r="AI7">
            <v>10000</v>
          </cell>
        </row>
      </sheetData>
      <sheetData sheetId="7750">
        <row r="7">
          <cell r="AI7">
            <v>10000</v>
          </cell>
        </row>
      </sheetData>
      <sheetData sheetId="7751">
        <row r="7">
          <cell r="AI7">
            <v>10000</v>
          </cell>
        </row>
      </sheetData>
      <sheetData sheetId="7752">
        <row r="7">
          <cell r="AI7">
            <v>10000</v>
          </cell>
        </row>
      </sheetData>
      <sheetData sheetId="7753">
        <row r="7">
          <cell r="AI7">
            <v>10000</v>
          </cell>
        </row>
      </sheetData>
      <sheetData sheetId="7754">
        <row r="7">
          <cell r="AI7">
            <v>10000</v>
          </cell>
        </row>
      </sheetData>
      <sheetData sheetId="7755">
        <row r="7">
          <cell r="AI7">
            <v>10000</v>
          </cell>
        </row>
      </sheetData>
      <sheetData sheetId="7756">
        <row r="7">
          <cell r="AI7">
            <v>10000</v>
          </cell>
        </row>
      </sheetData>
      <sheetData sheetId="7757">
        <row r="7">
          <cell r="AI7">
            <v>10000</v>
          </cell>
        </row>
      </sheetData>
      <sheetData sheetId="7758">
        <row r="7">
          <cell r="AI7">
            <v>10000</v>
          </cell>
        </row>
      </sheetData>
      <sheetData sheetId="7759">
        <row r="7">
          <cell r="AI7">
            <v>10000</v>
          </cell>
        </row>
      </sheetData>
      <sheetData sheetId="7760">
        <row r="7">
          <cell r="AI7">
            <v>10000</v>
          </cell>
        </row>
      </sheetData>
      <sheetData sheetId="7761">
        <row r="7">
          <cell r="AI7">
            <v>10000</v>
          </cell>
        </row>
      </sheetData>
      <sheetData sheetId="7762">
        <row r="7">
          <cell r="AI7">
            <v>10000</v>
          </cell>
        </row>
      </sheetData>
      <sheetData sheetId="7763">
        <row r="7">
          <cell r="AI7">
            <v>10000</v>
          </cell>
        </row>
      </sheetData>
      <sheetData sheetId="7764">
        <row r="7">
          <cell r="AI7">
            <v>10000</v>
          </cell>
        </row>
      </sheetData>
      <sheetData sheetId="7765">
        <row r="7">
          <cell r="AI7">
            <v>10000</v>
          </cell>
        </row>
      </sheetData>
      <sheetData sheetId="7766">
        <row r="7">
          <cell r="AI7">
            <v>10000</v>
          </cell>
        </row>
      </sheetData>
      <sheetData sheetId="7767">
        <row r="7">
          <cell r="AI7">
            <v>10000</v>
          </cell>
        </row>
      </sheetData>
      <sheetData sheetId="7768">
        <row r="7">
          <cell r="AI7">
            <v>10000</v>
          </cell>
        </row>
      </sheetData>
      <sheetData sheetId="7769">
        <row r="7">
          <cell r="AI7">
            <v>10000</v>
          </cell>
        </row>
      </sheetData>
      <sheetData sheetId="7770">
        <row r="7">
          <cell r="AI7">
            <v>10000</v>
          </cell>
        </row>
      </sheetData>
      <sheetData sheetId="7771">
        <row r="7">
          <cell r="AI7">
            <v>10000</v>
          </cell>
        </row>
      </sheetData>
      <sheetData sheetId="7772">
        <row r="7">
          <cell r="AI7">
            <v>10000</v>
          </cell>
        </row>
      </sheetData>
      <sheetData sheetId="7773">
        <row r="7">
          <cell r="AI7">
            <v>10000</v>
          </cell>
        </row>
      </sheetData>
      <sheetData sheetId="7774">
        <row r="7">
          <cell r="AI7">
            <v>10000</v>
          </cell>
        </row>
      </sheetData>
      <sheetData sheetId="7775">
        <row r="7">
          <cell r="AI7">
            <v>10000</v>
          </cell>
        </row>
      </sheetData>
      <sheetData sheetId="7776">
        <row r="7">
          <cell r="AI7">
            <v>10000</v>
          </cell>
        </row>
      </sheetData>
      <sheetData sheetId="7777">
        <row r="7">
          <cell r="AI7">
            <v>10000</v>
          </cell>
        </row>
      </sheetData>
      <sheetData sheetId="7778">
        <row r="7">
          <cell r="AI7">
            <v>10000</v>
          </cell>
        </row>
      </sheetData>
      <sheetData sheetId="7779">
        <row r="7">
          <cell r="AI7">
            <v>10000</v>
          </cell>
        </row>
      </sheetData>
      <sheetData sheetId="7780">
        <row r="7">
          <cell r="AI7">
            <v>10000</v>
          </cell>
        </row>
      </sheetData>
      <sheetData sheetId="7781">
        <row r="7">
          <cell r="AI7">
            <v>10000</v>
          </cell>
        </row>
      </sheetData>
      <sheetData sheetId="7782">
        <row r="7">
          <cell r="AI7">
            <v>10000</v>
          </cell>
        </row>
      </sheetData>
      <sheetData sheetId="7783">
        <row r="7">
          <cell r="AI7">
            <v>10000</v>
          </cell>
        </row>
      </sheetData>
      <sheetData sheetId="7784">
        <row r="7">
          <cell r="AI7">
            <v>10000</v>
          </cell>
        </row>
      </sheetData>
      <sheetData sheetId="7785">
        <row r="7">
          <cell r="AI7">
            <v>10000</v>
          </cell>
        </row>
      </sheetData>
      <sheetData sheetId="7786">
        <row r="7">
          <cell r="AI7">
            <v>10000</v>
          </cell>
        </row>
      </sheetData>
      <sheetData sheetId="7787">
        <row r="7">
          <cell r="AI7">
            <v>10000</v>
          </cell>
        </row>
      </sheetData>
      <sheetData sheetId="7788">
        <row r="7">
          <cell r="AI7">
            <v>10000</v>
          </cell>
        </row>
      </sheetData>
      <sheetData sheetId="7789">
        <row r="7">
          <cell r="AI7">
            <v>10000</v>
          </cell>
        </row>
      </sheetData>
      <sheetData sheetId="7790">
        <row r="7">
          <cell r="AI7">
            <v>10000</v>
          </cell>
        </row>
      </sheetData>
      <sheetData sheetId="7791">
        <row r="7">
          <cell r="AI7">
            <v>10000</v>
          </cell>
        </row>
      </sheetData>
      <sheetData sheetId="7792">
        <row r="7">
          <cell r="AI7">
            <v>10000</v>
          </cell>
        </row>
      </sheetData>
      <sheetData sheetId="7793">
        <row r="7">
          <cell r="AI7">
            <v>10000</v>
          </cell>
        </row>
      </sheetData>
      <sheetData sheetId="7794">
        <row r="7">
          <cell r="AI7">
            <v>10000</v>
          </cell>
        </row>
      </sheetData>
      <sheetData sheetId="7795">
        <row r="7">
          <cell r="AI7">
            <v>10000</v>
          </cell>
        </row>
      </sheetData>
      <sheetData sheetId="7796">
        <row r="7">
          <cell r="AI7">
            <v>10000</v>
          </cell>
        </row>
      </sheetData>
      <sheetData sheetId="7797">
        <row r="7">
          <cell r="AI7">
            <v>10000</v>
          </cell>
        </row>
      </sheetData>
      <sheetData sheetId="7798">
        <row r="7">
          <cell r="AI7">
            <v>10000</v>
          </cell>
        </row>
      </sheetData>
      <sheetData sheetId="7799">
        <row r="7">
          <cell r="AI7">
            <v>10000</v>
          </cell>
        </row>
      </sheetData>
      <sheetData sheetId="7800">
        <row r="7">
          <cell r="AI7">
            <v>10000</v>
          </cell>
        </row>
      </sheetData>
      <sheetData sheetId="7801">
        <row r="7">
          <cell r="AI7">
            <v>10000</v>
          </cell>
        </row>
      </sheetData>
      <sheetData sheetId="7802">
        <row r="7">
          <cell r="AI7">
            <v>10000</v>
          </cell>
        </row>
      </sheetData>
      <sheetData sheetId="7803">
        <row r="7">
          <cell r="AI7">
            <v>10000</v>
          </cell>
        </row>
      </sheetData>
      <sheetData sheetId="7804">
        <row r="7">
          <cell r="AI7">
            <v>10000</v>
          </cell>
        </row>
      </sheetData>
      <sheetData sheetId="7805">
        <row r="7">
          <cell r="AI7">
            <v>10000</v>
          </cell>
        </row>
      </sheetData>
      <sheetData sheetId="7806">
        <row r="7">
          <cell r="AI7">
            <v>10000</v>
          </cell>
        </row>
      </sheetData>
      <sheetData sheetId="7807">
        <row r="7">
          <cell r="AI7">
            <v>10000</v>
          </cell>
        </row>
      </sheetData>
      <sheetData sheetId="7808">
        <row r="7">
          <cell r="AI7">
            <v>10000</v>
          </cell>
        </row>
      </sheetData>
      <sheetData sheetId="7809">
        <row r="7">
          <cell r="AI7">
            <v>10000</v>
          </cell>
        </row>
      </sheetData>
      <sheetData sheetId="7810">
        <row r="7">
          <cell r="AI7">
            <v>10000</v>
          </cell>
        </row>
      </sheetData>
      <sheetData sheetId="7811">
        <row r="7">
          <cell r="AI7">
            <v>10000</v>
          </cell>
        </row>
      </sheetData>
      <sheetData sheetId="7812">
        <row r="7">
          <cell r="AI7">
            <v>10000</v>
          </cell>
        </row>
      </sheetData>
      <sheetData sheetId="7813">
        <row r="7">
          <cell r="AI7">
            <v>10000</v>
          </cell>
        </row>
      </sheetData>
      <sheetData sheetId="7814">
        <row r="7">
          <cell r="AI7">
            <v>10000</v>
          </cell>
        </row>
      </sheetData>
      <sheetData sheetId="7815">
        <row r="7">
          <cell r="AI7">
            <v>10000</v>
          </cell>
        </row>
      </sheetData>
      <sheetData sheetId="7816">
        <row r="7">
          <cell r="AI7">
            <v>10000</v>
          </cell>
        </row>
      </sheetData>
      <sheetData sheetId="7817">
        <row r="7">
          <cell r="AI7">
            <v>10000</v>
          </cell>
        </row>
      </sheetData>
      <sheetData sheetId="7818">
        <row r="7">
          <cell r="AI7">
            <v>10000</v>
          </cell>
        </row>
      </sheetData>
      <sheetData sheetId="7819">
        <row r="7">
          <cell r="AI7">
            <v>10000</v>
          </cell>
        </row>
      </sheetData>
      <sheetData sheetId="7820">
        <row r="7">
          <cell r="AI7">
            <v>10000</v>
          </cell>
        </row>
      </sheetData>
      <sheetData sheetId="7821">
        <row r="7">
          <cell r="AI7">
            <v>10000</v>
          </cell>
        </row>
      </sheetData>
      <sheetData sheetId="7822">
        <row r="7">
          <cell r="AI7">
            <v>10000</v>
          </cell>
        </row>
      </sheetData>
      <sheetData sheetId="7823">
        <row r="7">
          <cell r="AI7">
            <v>10000</v>
          </cell>
        </row>
      </sheetData>
      <sheetData sheetId="7824">
        <row r="7">
          <cell r="AI7">
            <v>10000</v>
          </cell>
        </row>
      </sheetData>
      <sheetData sheetId="7825">
        <row r="7">
          <cell r="AI7">
            <v>10000</v>
          </cell>
        </row>
      </sheetData>
      <sheetData sheetId="7826">
        <row r="7">
          <cell r="AI7">
            <v>10000</v>
          </cell>
        </row>
      </sheetData>
      <sheetData sheetId="7827">
        <row r="7">
          <cell r="AI7">
            <v>10000</v>
          </cell>
        </row>
      </sheetData>
      <sheetData sheetId="7828">
        <row r="7">
          <cell r="AI7">
            <v>10000</v>
          </cell>
        </row>
      </sheetData>
      <sheetData sheetId="7829">
        <row r="7">
          <cell r="AI7">
            <v>10000</v>
          </cell>
        </row>
      </sheetData>
      <sheetData sheetId="7830">
        <row r="7">
          <cell r="AI7">
            <v>10000</v>
          </cell>
        </row>
      </sheetData>
      <sheetData sheetId="7831">
        <row r="7">
          <cell r="AI7">
            <v>10000</v>
          </cell>
        </row>
      </sheetData>
      <sheetData sheetId="7832">
        <row r="7">
          <cell r="AI7">
            <v>10000</v>
          </cell>
        </row>
      </sheetData>
      <sheetData sheetId="7833">
        <row r="7">
          <cell r="AI7">
            <v>10000</v>
          </cell>
        </row>
      </sheetData>
      <sheetData sheetId="7834">
        <row r="7">
          <cell r="AI7">
            <v>10000</v>
          </cell>
        </row>
      </sheetData>
      <sheetData sheetId="7835">
        <row r="7">
          <cell r="AI7">
            <v>10000</v>
          </cell>
        </row>
      </sheetData>
      <sheetData sheetId="7836">
        <row r="7">
          <cell r="AI7">
            <v>10000</v>
          </cell>
        </row>
      </sheetData>
      <sheetData sheetId="7837">
        <row r="7">
          <cell r="AI7">
            <v>10000</v>
          </cell>
        </row>
      </sheetData>
      <sheetData sheetId="7838">
        <row r="7">
          <cell r="AI7">
            <v>10000</v>
          </cell>
        </row>
      </sheetData>
      <sheetData sheetId="7839">
        <row r="7">
          <cell r="AI7">
            <v>10000</v>
          </cell>
        </row>
      </sheetData>
      <sheetData sheetId="7840">
        <row r="7">
          <cell r="AI7">
            <v>10000</v>
          </cell>
        </row>
      </sheetData>
      <sheetData sheetId="7841">
        <row r="7">
          <cell r="AI7">
            <v>10000</v>
          </cell>
        </row>
      </sheetData>
      <sheetData sheetId="7842">
        <row r="7">
          <cell r="AI7">
            <v>10000</v>
          </cell>
        </row>
      </sheetData>
      <sheetData sheetId="7843">
        <row r="7">
          <cell r="AI7">
            <v>10000</v>
          </cell>
        </row>
      </sheetData>
      <sheetData sheetId="7844">
        <row r="7">
          <cell r="AI7">
            <v>10000</v>
          </cell>
        </row>
      </sheetData>
      <sheetData sheetId="7845">
        <row r="7">
          <cell r="AI7">
            <v>10000</v>
          </cell>
        </row>
      </sheetData>
      <sheetData sheetId="7846">
        <row r="7">
          <cell r="AI7">
            <v>10000</v>
          </cell>
        </row>
      </sheetData>
      <sheetData sheetId="7847">
        <row r="7">
          <cell r="AI7">
            <v>10000</v>
          </cell>
        </row>
      </sheetData>
      <sheetData sheetId="7848">
        <row r="7">
          <cell r="AI7">
            <v>10000</v>
          </cell>
        </row>
      </sheetData>
      <sheetData sheetId="7849">
        <row r="7">
          <cell r="AI7">
            <v>10000</v>
          </cell>
        </row>
      </sheetData>
      <sheetData sheetId="7850">
        <row r="7">
          <cell r="AI7">
            <v>10000</v>
          </cell>
        </row>
      </sheetData>
      <sheetData sheetId="7851">
        <row r="7">
          <cell r="AI7">
            <v>10000</v>
          </cell>
        </row>
      </sheetData>
      <sheetData sheetId="7852">
        <row r="7">
          <cell r="AI7">
            <v>10000</v>
          </cell>
        </row>
      </sheetData>
      <sheetData sheetId="7853">
        <row r="7">
          <cell r="AI7">
            <v>10000</v>
          </cell>
        </row>
      </sheetData>
      <sheetData sheetId="7854">
        <row r="7">
          <cell r="AI7">
            <v>10000</v>
          </cell>
        </row>
      </sheetData>
      <sheetData sheetId="7855">
        <row r="7">
          <cell r="AI7">
            <v>10000</v>
          </cell>
        </row>
      </sheetData>
      <sheetData sheetId="7856">
        <row r="7">
          <cell r="AI7">
            <v>10000</v>
          </cell>
        </row>
      </sheetData>
      <sheetData sheetId="7857">
        <row r="7">
          <cell r="AI7">
            <v>10000</v>
          </cell>
        </row>
      </sheetData>
      <sheetData sheetId="7858">
        <row r="7">
          <cell r="AI7">
            <v>10000</v>
          </cell>
        </row>
      </sheetData>
      <sheetData sheetId="7859">
        <row r="7">
          <cell r="AI7">
            <v>10000</v>
          </cell>
        </row>
      </sheetData>
      <sheetData sheetId="7860">
        <row r="7">
          <cell r="AI7">
            <v>10000</v>
          </cell>
        </row>
      </sheetData>
      <sheetData sheetId="7861">
        <row r="7">
          <cell r="AI7">
            <v>10000</v>
          </cell>
        </row>
      </sheetData>
      <sheetData sheetId="7862">
        <row r="7">
          <cell r="AI7">
            <v>10000</v>
          </cell>
        </row>
      </sheetData>
      <sheetData sheetId="7863">
        <row r="7">
          <cell r="AI7">
            <v>10000</v>
          </cell>
        </row>
      </sheetData>
      <sheetData sheetId="7864">
        <row r="7">
          <cell r="AI7">
            <v>10000</v>
          </cell>
        </row>
      </sheetData>
      <sheetData sheetId="7865">
        <row r="7">
          <cell r="AI7">
            <v>10000</v>
          </cell>
        </row>
      </sheetData>
      <sheetData sheetId="7866">
        <row r="7">
          <cell r="AI7">
            <v>10000</v>
          </cell>
        </row>
      </sheetData>
      <sheetData sheetId="7867">
        <row r="7">
          <cell r="AI7">
            <v>10000</v>
          </cell>
        </row>
      </sheetData>
      <sheetData sheetId="7868">
        <row r="7">
          <cell r="AI7">
            <v>10000</v>
          </cell>
        </row>
      </sheetData>
      <sheetData sheetId="7869">
        <row r="7">
          <cell r="AI7">
            <v>10000</v>
          </cell>
        </row>
      </sheetData>
      <sheetData sheetId="7870">
        <row r="7">
          <cell r="AI7">
            <v>10000</v>
          </cell>
        </row>
      </sheetData>
      <sheetData sheetId="7871">
        <row r="7">
          <cell r="AI7">
            <v>10000</v>
          </cell>
        </row>
      </sheetData>
      <sheetData sheetId="7872">
        <row r="7">
          <cell r="AI7">
            <v>10000</v>
          </cell>
        </row>
      </sheetData>
      <sheetData sheetId="7873">
        <row r="7">
          <cell r="AI7">
            <v>10000</v>
          </cell>
        </row>
      </sheetData>
      <sheetData sheetId="7874">
        <row r="7">
          <cell r="AI7">
            <v>10000</v>
          </cell>
        </row>
      </sheetData>
      <sheetData sheetId="7875">
        <row r="7">
          <cell r="AI7">
            <v>10000</v>
          </cell>
        </row>
      </sheetData>
      <sheetData sheetId="7876">
        <row r="7">
          <cell r="AI7">
            <v>10000</v>
          </cell>
        </row>
      </sheetData>
      <sheetData sheetId="7877">
        <row r="7">
          <cell r="AI7">
            <v>10000</v>
          </cell>
        </row>
      </sheetData>
      <sheetData sheetId="7878">
        <row r="7">
          <cell r="AI7">
            <v>10000</v>
          </cell>
        </row>
      </sheetData>
      <sheetData sheetId="7879">
        <row r="7">
          <cell r="AI7">
            <v>10000</v>
          </cell>
        </row>
      </sheetData>
      <sheetData sheetId="7880">
        <row r="7">
          <cell r="AI7">
            <v>10000</v>
          </cell>
        </row>
      </sheetData>
      <sheetData sheetId="7881">
        <row r="7">
          <cell r="AI7">
            <v>10000</v>
          </cell>
        </row>
      </sheetData>
      <sheetData sheetId="7882">
        <row r="7">
          <cell r="AI7">
            <v>10000</v>
          </cell>
        </row>
      </sheetData>
      <sheetData sheetId="7883">
        <row r="7">
          <cell r="AI7">
            <v>10000</v>
          </cell>
        </row>
      </sheetData>
      <sheetData sheetId="7884">
        <row r="7">
          <cell r="AI7">
            <v>10000</v>
          </cell>
        </row>
      </sheetData>
      <sheetData sheetId="7885">
        <row r="7">
          <cell r="AI7">
            <v>10000</v>
          </cell>
        </row>
      </sheetData>
      <sheetData sheetId="7886">
        <row r="7">
          <cell r="AI7">
            <v>10000</v>
          </cell>
        </row>
      </sheetData>
      <sheetData sheetId="7887">
        <row r="7">
          <cell r="AI7">
            <v>10000</v>
          </cell>
        </row>
      </sheetData>
      <sheetData sheetId="7888">
        <row r="7">
          <cell r="AI7">
            <v>10000</v>
          </cell>
        </row>
      </sheetData>
      <sheetData sheetId="7889">
        <row r="7">
          <cell r="AI7">
            <v>10000</v>
          </cell>
        </row>
      </sheetData>
      <sheetData sheetId="7890">
        <row r="7">
          <cell r="AI7">
            <v>10000</v>
          </cell>
        </row>
      </sheetData>
      <sheetData sheetId="7891">
        <row r="7">
          <cell r="AI7">
            <v>10000</v>
          </cell>
        </row>
      </sheetData>
      <sheetData sheetId="7892">
        <row r="7">
          <cell r="AI7">
            <v>10000</v>
          </cell>
        </row>
      </sheetData>
      <sheetData sheetId="7893">
        <row r="7">
          <cell r="AI7">
            <v>10000</v>
          </cell>
        </row>
      </sheetData>
      <sheetData sheetId="7894">
        <row r="7">
          <cell r="AI7">
            <v>10000</v>
          </cell>
        </row>
      </sheetData>
      <sheetData sheetId="7895">
        <row r="7">
          <cell r="AI7">
            <v>10000</v>
          </cell>
        </row>
      </sheetData>
      <sheetData sheetId="7896">
        <row r="7">
          <cell r="AI7">
            <v>10000</v>
          </cell>
        </row>
      </sheetData>
      <sheetData sheetId="7897">
        <row r="7">
          <cell r="AI7">
            <v>10000</v>
          </cell>
        </row>
      </sheetData>
      <sheetData sheetId="7898">
        <row r="7">
          <cell r="AI7">
            <v>10000</v>
          </cell>
        </row>
      </sheetData>
      <sheetData sheetId="7899">
        <row r="7">
          <cell r="AI7">
            <v>10000</v>
          </cell>
        </row>
      </sheetData>
      <sheetData sheetId="7900">
        <row r="7">
          <cell r="AI7">
            <v>10000</v>
          </cell>
        </row>
      </sheetData>
      <sheetData sheetId="7901">
        <row r="7">
          <cell r="AI7">
            <v>10000</v>
          </cell>
        </row>
      </sheetData>
      <sheetData sheetId="7902">
        <row r="7">
          <cell r="AI7">
            <v>10000</v>
          </cell>
        </row>
      </sheetData>
      <sheetData sheetId="7903">
        <row r="7">
          <cell r="AI7">
            <v>10000</v>
          </cell>
        </row>
      </sheetData>
      <sheetData sheetId="7904">
        <row r="7">
          <cell r="AI7">
            <v>10000</v>
          </cell>
        </row>
      </sheetData>
      <sheetData sheetId="7905">
        <row r="7">
          <cell r="AI7">
            <v>10000</v>
          </cell>
        </row>
      </sheetData>
      <sheetData sheetId="7906">
        <row r="7">
          <cell r="AI7">
            <v>10000</v>
          </cell>
        </row>
      </sheetData>
      <sheetData sheetId="7907">
        <row r="7">
          <cell r="AI7">
            <v>10000</v>
          </cell>
        </row>
      </sheetData>
      <sheetData sheetId="7908">
        <row r="7">
          <cell r="AI7">
            <v>10000</v>
          </cell>
        </row>
      </sheetData>
      <sheetData sheetId="7909">
        <row r="7">
          <cell r="AI7">
            <v>10000</v>
          </cell>
        </row>
      </sheetData>
      <sheetData sheetId="7910">
        <row r="7">
          <cell r="AI7">
            <v>10000</v>
          </cell>
        </row>
      </sheetData>
      <sheetData sheetId="7911">
        <row r="7">
          <cell r="AI7">
            <v>10000</v>
          </cell>
        </row>
      </sheetData>
      <sheetData sheetId="7912">
        <row r="7">
          <cell r="AI7">
            <v>10000</v>
          </cell>
        </row>
      </sheetData>
      <sheetData sheetId="7913">
        <row r="7">
          <cell r="AI7">
            <v>10000</v>
          </cell>
        </row>
      </sheetData>
      <sheetData sheetId="7914">
        <row r="7">
          <cell r="AI7">
            <v>10000</v>
          </cell>
        </row>
      </sheetData>
      <sheetData sheetId="7915">
        <row r="7">
          <cell r="AI7">
            <v>10000</v>
          </cell>
        </row>
      </sheetData>
      <sheetData sheetId="7916">
        <row r="7">
          <cell r="AI7">
            <v>10000</v>
          </cell>
        </row>
      </sheetData>
      <sheetData sheetId="7917">
        <row r="7">
          <cell r="AI7">
            <v>10000</v>
          </cell>
        </row>
      </sheetData>
      <sheetData sheetId="7918">
        <row r="7">
          <cell r="AI7">
            <v>10000</v>
          </cell>
        </row>
      </sheetData>
      <sheetData sheetId="7919">
        <row r="7">
          <cell r="AI7">
            <v>10000</v>
          </cell>
        </row>
      </sheetData>
      <sheetData sheetId="7920">
        <row r="7">
          <cell r="AI7">
            <v>10000</v>
          </cell>
        </row>
      </sheetData>
      <sheetData sheetId="7921">
        <row r="7">
          <cell r="AI7">
            <v>10000</v>
          </cell>
        </row>
      </sheetData>
      <sheetData sheetId="7922">
        <row r="7">
          <cell r="AI7">
            <v>10000</v>
          </cell>
        </row>
      </sheetData>
      <sheetData sheetId="7923">
        <row r="7">
          <cell r="AI7">
            <v>10000</v>
          </cell>
        </row>
      </sheetData>
      <sheetData sheetId="7924">
        <row r="7">
          <cell r="AI7">
            <v>10000</v>
          </cell>
        </row>
      </sheetData>
      <sheetData sheetId="7925">
        <row r="7">
          <cell r="AI7">
            <v>10000</v>
          </cell>
        </row>
      </sheetData>
      <sheetData sheetId="7926">
        <row r="7">
          <cell r="AI7">
            <v>10000</v>
          </cell>
        </row>
      </sheetData>
      <sheetData sheetId="7927">
        <row r="7">
          <cell r="AI7">
            <v>10000</v>
          </cell>
        </row>
      </sheetData>
      <sheetData sheetId="7928">
        <row r="7">
          <cell r="AI7">
            <v>10000</v>
          </cell>
        </row>
      </sheetData>
      <sheetData sheetId="7929">
        <row r="7">
          <cell r="AI7">
            <v>10000</v>
          </cell>
        </row>
      </sheetData>
      <sheetData sheetId="7930">
        <row r="7">
          <cell r="AI7">
            <v>10000</v>
          </cell>
        </row>
      </sheetData>
      <sheetData sheetId="7931">
        <row r="7">
          <cell r="AI7">
            <v>10000</v>
          </cell>
        </row>
      </sheetData>
      <sheetData sheetId="7932">
        <row r="7">
          <cell r="AI7">
            <v>10000</v>
          </cell>
        </row>
      </sheetData>
      <sheetData sheetId="7933">
        <row r="7">
          <cell r="AI7">
            <v>10000</v>
          </cell>
        </row>
      </sheetData>
      <sheetData sheetId="7934">
        <row r="7">
          <cell r="AI7">
            <v>10000</v>
          </cell>
        </row>
      </sheetData>
      <sheetData sheetId="7935">
        <row r="7">
          <cell r="AI7">
            <v>10000</v>
          </cell>
        </row>
      </sheetData>
      <sheetData sheetId="7936">
        <row r="7">
          <cell r="AI7">
            <v>10000</v>
          </cell>
        </row>
      </sheetData>
      <sheetData sheetId="7937">
        <row r="7">
          <cell r="AI7">
            <v>10000</v>
          </cell>
        </row>
      </sheetData>
      <sheetData sheetId="7938">
        <row r="7">
          <cell r="AI7">
            <v>10000</v>
          </cell>
        </row>
      </sheetData>
      <sheetData sheetId="7939">
        <row r="7">
          <cell r="AI7">
            <v>10000</v>
          </cell>
        </row>
      </sheetData>
      <sheetData sheetId="7940">
        <row r="7">
          <cell r="AI7">
            <v>10000</v>
          </cell>
        </row>
      </sheetData>
      <sheetData sheetId="7941">
        <row r="7">
          <cell r="AI7">
            <v>10000</v>
          </cell>
        </row>
      </sheetData>
      <sheetData sheetId="7942">
        <row r="7">
          <cell r="AI7">
            <v>10000</v>
          </cell>
        </row>
      </sheetData>
      <sheetData sheetId="7943">
        <row r="7">
          <cell r="AI7">
            <v>10000</v>
          </cell>
        </row>
      </sheetData>
      <sheetData sheetId="7944">
        <row r="7">
          <cell r="AI7">
            <v>10000</v>
          </cell>
        </row>
      </sheetData>
      <sheetData sheetId="7945">
        <row r="7">
          <cell r="AI7">
            <v>10000</v>
          </cell>
        </row>
      </sheetData>
      <sheetData sheetId="7946">
        <row r="7">
          <cell r="AI7">
            <v>10000</v>
          </cell>
        </row>
      </sheetData>
      <sheetData sheetId="7947">
        <row r="7">
          <cell r="AI7">
            <v>10000</v>
          </cell>
        </row>
      </sheetData>
      <sheetData sheetId="7948">
        <row r="7">
          <cell r="AI7">
            <v>10000</v>
          </cell>
        </row>
      </sheetData>
      <sheetData sheetId="7949">
        <row r="7">
          <cell r="AI7">
            <v>10000</v>
          </cell>
        </row>
      </sheetData>
      <sheetData sheetId="7950">
        <row r="7">
          <cell r="AI7">
            <v>10000</v>
          </cell>
        </row>
      </sheetData>
      <sheetData sheetId="7951">
        <row r="7">
          <cell r="AI7">
            <v>10000</v>
          </cell>
        </row>
      </sheetData>
      <sheetData sheetId="7952">
        <row r="7">
          <cell r="AI7">
            <v>10000</v>
          </cell>
        </row>
      </sheetData>
      <sheetData sheetId="7953">
        <row r="7">
          <cell r="AI7">
            <v>10000</v>
          </cell>
        </row>
      </sheetData>
      <sheetData sheetId="7954">
        <row r="7">
          <cell r="AI7">
            <v>10000</v>
          </cell>
        </row>
      </sheetData>
      <sheetData sheetId="7955">
        <row r="7">
          <cell r="AI7">
            <v>10000</v>
          </cell>
        </row>
      </sheetData>
      <sheetData sheetId="7956">
        <row r="7">
          <cell r="AI7">
            <v>10000</v>
          </cell>
        </row>
      </sheetData>
      <sheetData sheetId="7957">
        <row r="7">
          <cell r="AI7">
            <v>10000</v>
          </cell>
        </row>
      </sheetData>
      <sheetData sheetId="7958">
        <row r="7">
          <cell r="AI7">
            <v>10000</v>
          </cell>
        </row>
      </sheetData>
      <sheetData sheetId="7959">
        <row r="7">
          <cell r="AI7">
            <v>10000</v>
          </cell>
        </row>
      </sheetData>
      <sheetData sheetId="7960">
        <row r="7">
          <cell r="AI7">
            <v>10000</v>
          </cell>
        </row>
      </sheetData>
      <sheetData sheetId="7961">
        <row r="7">
          <cell r="AI7">
            <v>10000</v>
          </cell>
        </row>
      </sheetData>
      <sheetData sheetId="7962">
        <row r="7">
          <cell r="AI7">
            <v>10000</v>
          </cell>
        </row>
      </sheetData>
      <sheetData sheetId="7963">
        <row r="7">
          <cell r="AI7">
            <v>10000</v>
          </cell>
        </row>
      </sheetData>
      <sheetData sheetId="7964">
        <row r="7">
          <cell r="AI7">
            <v>10000</v>
          </cell>
        </row>
      </sheetData>
      <sheetData sheetId="7965">
        <row r="7">
          <cell r="AI7">
            <v>10000</v>
          </cell>
        </row>
      </sheetData>
      <sheetData sheetId="7966">
        <row r="7">
          <cell r="AI7">
            <v>10000</v>
          </cell>
        </row>
      </sheetData>
      <sheetData sheetId="7967">
        <row r="7">
          <cell r="AI7">
            <v>10000</v>
          </cell>
        </row>
      </sheetData>
      <sheetData sheetId="7968">
        <row r="7">
          <cell r="AI7">
            <v>10000</v>
          </cell>
        </row>
      </sheetData>
      <sheetData sheetId="7969">
        <row r="7">
          <cell r="AI7">
            <v>10000</v>
          </cell>
        </row>
      </sheetData>
      <sheetData sheetId="7970">
        <row r="7">
          <cell r="AI7">
            <v>10000</v>
          </cell>
        </row>
      </sheetData>
      <sheetData sheetId="7971">
        <row r="7">
          <cell r="AI7">
            <v>10000</v>
          </cell>
        </row>
      </sheetData>
      <sheetData sheetId="7972">
        <row r="7">
          <cell r="AI7">
            <v>10000</v>
          </cell>
        </row>
      </sheetData>
      <sheetData sheetId="7973">
        <row r="7">
          <cell r="AI7">
            <v>10000</v>
          </cell>
        </row>
      </sheetData>
      <sheetData sheetId="7974">
        <row r="7">
          <cell r="AI7">
            <v>10000</v>
          </cell>
        </row>
      </sheetData>
      <sheetData sheetId="7975">
        <row r="7">
          <cell r="AI7">
            <v>10000</v>
          </cell>
        </row>
      </sheetData>
      <sheetData sheetId="7976">
        <row r="7">
          <cell r="AI7">
            <v>10000</v>
          </cell>
        </row>
      </sheetData>
      <sheetData sheetId="7977">
        <row r="7">
          <cell r="AI7">
            <v>10000</v>
          </cell>
        </row>
      </sheetData>
      <sheetData sheetId="7978">
        <row r="7">
          <cell r="AI7">
            <v>10000</v>
          </cell>
        </row>
      </sheetData>
      <sheetData sheetId="7979">
        <row r="7">
          <cell r="AI7">
            <v>10000</v>
          </cell>
        </row>
      </sheetData>
      <sheetData sheetId="7980">
        <row r="7">
          <cell r="AI7">
            <v>10000</v>
          </cell>
        </row>
      </sheetData>
      <sheetData sheetId="7981">
        <row r="7">
          <cell r="AI7">
            <v>10000</v>
          </cell>
        </row>
      </sheetData>
      <sheetData sheetId="7982">
        <row r="7">
          <cell r="AI7">
            <v>10000</v>
          </cell>
        </row>
      </sheetData>
      <sheetData sheetId="7983">
        <row r="7">
          <cell r="AI7">
            <v>10000</v>
          </cell>
        </row>
      </sheetData>
      <sheetData sheetId="7984">
        <row r="7">
          <cell r="AI7">
            <v>10000</v>
          </cell>
        </row>
      </sheetData>
      <sheetData sheetId="7985">
        <row r="7">
          <cell r="AI7">
            <v>10000</v>
          </cell>
        </row>
      </sheetData>
      <sheetData sheetId="7986">
        <row r="7">
          <cell r="AI7">
            <v>10000</v>
          </cell>
        </row>
      </sheetData>
      <sheetData sheetId="7987">
        <row r="7">
          <cell r="AI7">
            <v>10000</v>
          </cell>
        </row>
      </sheetData>
      <sheetData sheetId="7988">
        <row r="7">
          <cell r="AI7">
            <v>10000</v>
          </cell>
        </row>
      </sheetData>
      <sheetData sheetId="7989">
        <row r="7">
          <cell r="AI7">
            <v>10000</v>
          </cell>
        </row>
      </sheetData>
      <sheetData sheetId="7990">
        <row r="7">
          <cell r="AI7">
            <v>10000</v>
          </cell>
        </row>
      </sheetData>
      <sheetData sheetId="7991">
        <row r="7">
          <cell r="AI7">
            <v>10000</v>
          </cell>
        </row>
      </sheetData>
      <sheetData sheetId="7992">
        <row r="7">
          <cell r="AI7">
            <v>10000</v>
          </cell>
        </row>
      </sheetData>
      <sheetData sheetId="7993">
        <row r="7">
          <cell r="AI7">
            <v>10000</v>
          </cell>
        </row>
      </sheetData>
      <sheetData sheetId="7994">
        <row r="7">
          <cell r="AI7">
            <v>10000</v>
          </cell>
        </row>
      </sheetData>
      <sheetData sheetId="7995">
        <row r="7">
          <cell r="AI7">
            <v>10000</v>
          </cell>
        </row>
      </sheetData>
      <sheetData sheetId="7996">
        <row r="7">
          <cell r="AI7">
            <v>10000</v>
          </cell>
        </row>
      </sheetData>
      <sheetData sheetId="7997">
        <row r="7">
          <cell r="AI7">
            <v>10000</v>
          </cell>
        </row>
      </sheetData>
      <sheetData sheetId="7998">
        <row r="7">
          <cell r="AI7">
            <v>10000</v>
          </cell>
        </row>
      </sheetData>
      <sheetData sheetId="7999">
        <row r="7">
          <cell r="AI7">
            <v>10000</v>
          </cell>
        </row>
      </sheetData>
      <sheetData sheetId="8000">
        <row r="7">
          <cell r="AI7">
            <v>10000</v>
          </cell>
        </row>
      </sheetData>
      <sheetData sheetId="8001">
        <row r="7">
          <cell r="AI7">
            <v>10000</v>
          </cell>
        </row>
      </sheetData>
      <sheetData sheetId="8002">
        <row r="7">
          <cell r="AI7">
            <v>10000</v>
          </cell>
        </row>
      </sheetData>
      <sheetData sheetId="8003">
        <row r="7">
          <cell r="AI7">
            <v>10000</v>
          </cell>
        </row>
      </sheetData>
      <sheetData sheetId="8004">
        <row r="7">
          <cell r="AI7">
            <v>10000</v>
          </cell>
        </row>
      </sheetData>
      <sheetData sheetId="8005">
        <row r="7">
          <cell r="AI7">
            <v>10000</v>
          </cell>
        </row>
      </sheetData>
      <sheetData sheetId="8006">
        <row r="7">
          <cell r="AI7">
            <v>10000</v>
          </cell>
        </row>
      </sheetData>
      <sheetData sheetId="8007">
        <row r="7">
          <cell r="AI7">
            <v>10000</v>
          </cell>
        </row>
      </sheetData>
      <sheetData sheetId="8008">
        <row r="7">
          <cell r="AI7">
            <v>10000</v>
          </cell>
        </row>
      </sheetData>
      <sheetData sheetId="8009">
        <row r="7">
          <cell r="AI7">
            <v>10000</v>
          </cell>
        </row>
      </sheetData>
      <sheetData sheetId="8010">
        <row r="7">
          <cell r="AI7">
            <v>10000</v>
          </cell>
        </row>
      </sheetData>
      <sheetData sheetId="8011">
        <row r="7">
          <cell r="AI7">
            <v>10000</v>
          </cell>
        </row>
      </sheetData>
      <sheetData sheetId="8012">
        <row r="7">
          <cell r="AI7">
            <v>10000</v>
          </cell>
        </row>
      </sheetData>
      <sheetData sheetId="8013">
        <row r="7">
          <cell r="AI7">
            <v>10000</v>
          </cell>
        </row>
      </sheetData>
      <sheetData sheetId="8014">
        <row r="7">
          <cell r="AI7">
            <v>10000</v>
          </cell>
        </row>
      </sheetData>
      <sheetData sheetId="8015">
        <row r="7">
          <cell r="AI7">
            <v>10000</v>
          </cell>
        </row>
      </sheetData>
      <sheetData sheetId="8016">
        <row r="7">
          <cell r="AI7">
            <v>10000</v>
          </cell>
        </row>
      </sheetData>
      <sheetData sheetId="8017">
        <row r="7">
          <cell r="AI7">
            <v>10000</v>
          </cell>
        </row>
      </sheetData>
      <sheetData sheetId="8018">
        <row r="7">
          <cell r="AI7">
            <v>10000</v>
          </cell>
        </row>
      </sheetData>
      <sheetData sheetId="8019">
        <row r="7">
          <cell r="AI7">
            <v>10000</v>
          </cell>
        </row>
      </sheetData>
      <sheetData sheetId="8020">
        <row r="7">
          <cell r="AI7">
            <v>10000</v>
          </cell>
        </row>
      </sheetData>
      <sheetData sheetId="8021">
        <row r="7">
          <cell r="AI7">
            <v>10000</v>
          </cell>
        </row>
      </sheetData>
      <sheetData sheetId="8022">
        <row r="7">
          <cell r="AI7">
            <v>10000</v>
          </cell>
        </row>
      </sheetData>
      <sheetData sheetId="8023">
        <row r="7">
          <cell r="AI7">
            <v>10000</v>
          </cell>
        </row>
      </sheetData>
      <sheetData sheetId="8024">
        <row r="7">
          <cell r="AI7">
            <v>10000</v>
          </cell>
        </row>
      </sheetData>
      <sheetData sheetId="8025">
        <row r="7">
          <cell r="AI7">
            <v>10000</v>
          </cell>
        </row>
      </sheetData>
      <sheetData sheetId="8026">
        <row r="7">
          <cell r="AI7">
            <v>10000</v>
          </cell>
        </row>
      </sheetData>
      <sheetData sheetId="8027">
        <row r="7">
          <cell r="AI7">
            <v>10000</v>
          </cell>
        </row>
      </sheetData>
      <sheetData sheetId="8028">
        <row r="7">
          <cell r="AI7">
            <v>10000</v>
          </cell>
        </row>
      </sheetData>
      <sheetData sheetId="8029">
        <row r="7">
          <cell r="AI7">
            <v>10000</v>
          </cell>
        </row>
      </sheetData>
      <sheetData sheetId="8030">
        <row r="7">
          <cell r="AI7">
            <v>10000</v>
          </cell>
        </row>
      </sheetData>
      <sheetData sheetId="8031">
        <row r="7">
          <cell r="AI7">
            <v>10000</v>
          </cell>
        </row>
      </sheetData>
      <sheetData sheetId="8032">
        <row r="7">
          <cell r="AI7">
            <v>10000</v>
          </cell>
        </row>
      </sheetData>
      <sheetData sheetId="8033">
        <row r="7">
          <cell r="AI7">
            <v>10000</v>
          </cell>
        </row>
      </sheetData>
      <sheetData sheetId="8034">
        <row r="7">
          <cell r="AI7">
            <v>10000</v>
          </cell>
        </row>
      </sheetData>
      <sheetData sheetId="8035">
        <row r="7">
          <cell r="AI7">
            <v>10000</v>
          </cell>
        </row>
      </sheetData>
      <sheetData sheetId="8036">
        <row r="7">
          <cell r="AI7">
            <v>10000</v>
          </cell>
        </row>
      </sheetData>
      <sheetData sheetId="8037">
        <row r="7">
          <cell r="AI7">
            <v>10000</v>
          </cell>
        </row>
      </sheetData>
      <sheetData sheetId="8038">
        <row r="7">
          <cell r="AI7">
            <v>10000</v>
          </cell>
        </row>
      </sheetData>
      <sheetData sheetId="8039">
        <row r="7">
          <cell r="AI7">
            <v>10000</v>
          </cell>
        </row>
      </sheetData>
      <sheetData sheetId="8040">
        <row r="7">
          <cell r="AI7">
            <v>10000</v>
          </cell>
        </row>
      </sheetData>
      <sheetData sheetId="8041">
        <row r="7">
          <cell r="AI7">
            <v>10000</v>
          </cell>
        </row>
      </sheetData>
      <sheetData sheetId="8042">
        <row r="7">
          <cell r="AI7">
            <v>10000</v>
          </cell>
        </row>
      </sheetData>
      <sheetData sheetId="8043">
        <row r="7">
          <cell r="AI7">
            <v>10000</v>
          </cell>
        </row>
      </sheetData>
      <sheetData sheetId="8044">
        <row r="7">
          <cell r="AI7">
            <v>10000</v>
          </cell>
        </row>
      </sheetData>
      <sheetData sheetId="8045">
        <row r="7">
          <cell r="AI7">
            <v>10000</v>
          </cell>
        </row>
      </sheetData>
      <sheetData sheetId="8046">
        <row r="7">
          <cell r="AI7">
            <v>10000</v>
          </cell>
        </row>
      </sheetData>
      <sheetData sheetId="8047">
        <row r="7">
          <cell r="AI7">
            <v>10000</v>
          </cell>
        </row>
      </sheetData>
      <sheetData sheetId="8048">
        <row r="7">
          <cell r="AI7">
            <v>10000</v>
          </cell>
        </row>
      </sheetData>
      <sheetData sheetId="8049">
        <row r="7">
          <cell r="AI7">
            <v>10000</v>
          </cell>
        </row>
      </sheetData>
      <sheetData sheetId="8050">
        <row r="7">
          <cell r="AI7">
            <v>10000</v>
          </cell>
        </row>
      </sheetData>
      <sheetData sheetId="8051">
        <row r="7">
          <cell r="AI7">
            <v>10000</v>
          </cell>
        </row>
      </sheetData>
      <sheetData sheetId="8052">
        <row r="7">
          <cell r="AI7">
            <v>10000</v>
          </cell>
        </row>
      </sheetData>
      <sheetData sheetId="8053">
        <row r="7">
          <cell r="AI7">
            <v>10000</v>
          </cell>
        </row>
      </sheetData>
      <sheetData sheetId="8054">
        <row r="7">
          <cell r="AI7">
            <v>10000</v>
          </cell>
        </row>
      </sheetData>
      <sheetData sheetId="8055">
        <row r="7">
          <cell r="AI7">
            <v>10000</v>
          </cell>
        </row>
      </sheetData>
      <sheetData sheetId="8056">
        <row r="7">
          <cell r="AI7">
            <v>10000</v>
          </cell>
        </row>
      </sheetData>
      <sheetData sheetId="8057">
        <row r="7">
          <cell r="AI7">
            <v>10000</v>
          </cell>
        </row>
      </sheetData>
      <sheetData sheetId="8058">
        <row r="7">
          <cell r="AI7">
            <v>10000</v>
          </cell>
        </row>
      </sheetData>
      <sheetData sheetId="8059">
        <row r="7">
          <cell r="AI7">
            <v>10000</v>
          </cell>
        </row>
      </sheetData>
      <sheetData sheetId="8060">
        <row r="7">
          <cell r="AI7">
            <v>10000</v>
          </cell>
        </row>
      </sheetData>
      <sheetData sheetId="8061">
        <row r="7">
          <cell r="AI7">
            <v>10000</v>
          </cell>
        </row>
      </sheetData>
      <sheetData sheetId="8062">
        <row r="7">
          <cell r="AI7">
            <v>10000</v>
          </cell>
        </row>
      </sheetData>
      <sheetData sheetId="8063">
        <row r="7">
          <cell r="AI7">
            <v>10000</v>
          </cell>
        </row>
      </sheetData>
      <sheetData sheetId="8064">
        <row r="7">
          <cell r="AI7">
            <v>10000</v>
          </cell>
        </row>
      </sheetData>
      <sheetData sheetId="8065">
        <row r="7">
          <cell r="AI7">
            <v>10000</v>
          </cell>
        </row>
      </sheetData>
      <sheetData sheetId="8066">
        <row r="7">
          <cell r="AI7">
            <v>10000</v>
          </cell>
        </row>
      </sheetData>
      <sheetData sheetId="8067">
        <row r="7">
          <cell r="AI7">
            <v>10000</v>
          </cell>
        </row>
      </sheetData>
      <sheetData sheetId="8068">
        <row r="7">
          <cell r="AI7">
            <v>10000</v>
          </cell>
        </row>
      </sheetData>
      <sheetData sheetId="8069">
        <row r="7">
          <cell r="AI7">
            <v>10000</v>
          </cell>
        </row>
      </sheetData>
      <sheetData sheetId="8070">
        <row r="7">
          <cell r="AI7">
            <v>10000</v>
          </cell>
        </row>
      </sheetData>
      <sheetData sheetId="8071">
        <row r="7">
          <cell r="AI7">
            <v>10000</v>
          </cell>
        </row>
      </sheetData>
      <sheetData sheetId="8072">
        <row r="7">
          <cell r="AI7">
            <v>10000</v>
          </cell>
        </row>
      </sheetData>
      <sheetData sheetId="8073">
        <row r="7">
          <cell r="AI7">
            <v>10000</v>
          </cell>
        </row>
      </sheetData>
      <sheetData sheetId="8074">
        <row r="7">
          <cell r="AI7">
            <v>10000</v>
          </cell>
        </row>
      </sheetData>
      <sheetData sheetId="8075">
        <row r="7">
          <cell r="AI7">
            <v>10000</v>
          </cell>
        </row>
      </sheetData>
      <sheetData sheetId="8076">
        <row r="7">
          <cell r="AI7">
            <v>10000</v>
          </cell>
        </row>
      </sheetData>
      <sheetData sheetId="8077">
        <row r="7">
          <cell r="AI7">
            <v>10000</v>
          </cell>
        </row>
      </sheetData>
      <sheetData sheetId="8078">
        <row r="7">
          <cell r="AI7">
            <v>10000</v>
          </cell>
        </row>
      </sheetData>
      <sheetData sheetId="8079">
        <row r="7">
          <cell r="AI7">
            <v>10000</v>
          </cell>
        </row>
      </sheetData>
      <sheetData sheetId="8080">
        <row r="7">
          <cell r="AI7">
            <v>10000</v>
          </cell>
        </row>
      </sheetData>
      <sheetData sheetId="8081">
        <row r="7">
          <cell r="AI7">
            <v>10000</v>
          </cell>
        </row>
      </sheetData>
      <sheetData sheetId="8082">
        <row r="7">
          <cell r="AI7">
            <v>10000</v>
          </cell>
        </row>
      </sheetData>
      <sheetData sheetId="8083">
        <row r="7">
          <cell r="AI7">
            <v>10000</v>
          </cell>
        </row>
      </sheetData>
      <sheetData sheetId="8084">
        <row r="7">
          <cell r="AI7">
            <v>10000</v>
          </cell>
        </row>
      </sheetData>
      <sheetData sheetId="8085">
        <row r="7">
          <cell r="AI7">
            <v>10000</v>
          </cell>
        </row>
      </sheetData>
      <sheetData sheetId="8086">
        <row r="7">
          <cell r="AI7">
            <v>10000</v>
          </cell>
        </row>
      </sheetData>
      <sheetData sheetId="8087">
        <row r="7">
          <cell r="AI7">
            <v>10000</v>
          </cell>
        </row>
      </sheetData>
      <sheetData sheetId="8088">
        <row r="7">
          <cell r="AI7">
            <v>10000</v>
          </cell>
        </row>
      </sheetData>
      <sheetData sheetId="8089">
        <row r="7">
          <cell r="AI7">
            <v>10000</v>
          </cell>
        </row>
      </sheetData>
      <sheetData sheetId="8090">
        <row r="7">
          <cell r="AI7">
            <v>10000</v>
          </cell>
        </row>
      </sheetData>
      <sheetData sheetId="8091">
        <row r="7">
          <cell r="AI7">
            <v>10000</v>
          </cell>
        </row>
      </sheetData>
      <sheetData sheetId="8092">
        <row r="7">
          <cell r="AI7">
            <v>10000</v>
          </cell>
        </row>
      </sheetData>
      <sheetData sheetId="8093">
        <row r="7">
          <cell r="AI7">
            <v>10000</v>
          </cell>
        </row>
      </sheetData>
      <sheetData sheetId="8094">
        <row r="7">
          <cell r="AI7">
            <v>10000</v>
          </cell>
        </row>
      </sheetData>
      <sheetData sheetId="8095">
        <row r="7">
          <cell r="AI7">
            <v>10000</v>
          </cell>
        </row>
      </sheetData>
      <sheetData sheetId="8096">
        <row r="7">
          <cell r="AI7">
            <v>10000</v>
          </cell>
        </row>
      </sheetData>
      <sheetData sheetId="8097">
        <row r="7">
          <cell r="AI7">
            <v>10000</v>
          </cell>
        </row>
      </sheetData>
      <sheetData sheetId="8098">
        <row r="7">
          <cell r="AI7">
            <v>10000</v>
          </cell>
        </row>
      </sheetData>
      <sheetData sheetId="8099">
        <row r="7">
          <cell r="AI7">
            <v>10000</v>
          </cell>
        </row>
      </sheetData>
      <sheetData sheetId="8100">
        <row r="7">
          <cell r="AI7">
            <v>10000</v>
          </cell>
        </row>
      </sheetData>
      <sheetData sheetId="8101">
        <row r="7">
          <cell r="AI7">
            <v>10000</v>
          </cell>
        </row>
      </sheetData>
      <sheetData sheetId="8102">
        <row r="7">
          <cell r="AI7">
            <v>10000</v>
          </cell>
        </row>
      </sheetData>
      <sheetData sheetId="8103">
        <row r="7">
          <cell r="AI7">
            <v>10000</v>
          </cell>
        </row>
      </sheetData>
      <sheetData sheetId="8104">
        <row r="7">
          <cell r="AI7">
            <v>10000</v>
          </cell>
        </row>
      </sheetData>
      <sheetData sheetId="8105">
        <row r="7">
          <cell r="AI7">
            <v>10000</v>
          </cell>
        </row>
      </sheetData>
      <sheetData sheetId="8106">
        <row r="7">
          <cell r="AI7">
            <v>10000</v>
          </cell>
        </row>
      </sheetData>
      <sheetData sheetId="8107">
        <row r="7">
          <cell r="AI7">
            <v>10000</v>
          </cell>
        </row>
      </sheetData>
      <sheetData sheetId="8108">
        <row r="7">
          <cell r="AI7">
            <v>10000</v>
          </cell>
        </row>
      </sheetData>
      <sheetData sheetId="8109">
        <row r="7">
          <cell r="AI7">
            <v>10000</v>
          </cell>
        </row>
      </sheetData>
      <sheetData sheetId="8110">
        <row r="7">
          <cell r="AI7">
            <v>10000</v>
          </cell>
        </row>
      </sheetData>
      <sheetData sheetId="8111">
        <row r="7">
          <cell r="AI7">
            <v>10000</v>
          </cell>
        </row>
      </sheetData>
      <sheetData sheetId="8112">
        <row r="7">
          <cell r="AI7">
            <v>10000</v>
          </cell>
        </row>
      </sheetData>
      <sheetData sheetId="8113">
        <row r="7">
          <cell r="AI7">
            <v>10000</v>
          </cell>
        </row>
      </sheetData>
      <sheetData sheetId="8114">
        <row r="7">
          <cell r="AI7">
            <v>10000</v>
          </cell>
        </row>
      </sheetData>
      <sheetData sheetId="8115">
        <row r="7">
          <cell r="AI7">
            <v>10000</v>
          </cell>
        </row>
      </sheetData>
      <sheetData sheetId="8116">
        <row r="7">
          <cell r="AI7">
            <v>10000</v>
          </cell>
        </row>
      </sheetData>
      <sheetData sheetId="8117">
        <row r="7">
          <cell r="AI7">
            <v>10000</v>
          </cell>
        </row>
      </sheetData>
      <sheetData sheetId="8118">
        <row r="7">
          <cell r="AI7">
            <v>10000</v>
          </cell>
        </row>
      </sheetData>
      <sheetData sheetId="8119">
        <row r="7">
          <cell r="AI7">
            <v>10000</v>
          </cell>
        </row>
      </sheetData>
      <sheetData sheetId="8120">
        <row r="7">
          <cell r="AI7">
            <v>10000</v>
          </cell>
        </row>
      </sheetData>
      <sheetData sheetId="8121">
        <row r="7">
          <cell r="AI7">
            <v>10000</v>
          </cell>
        </row>
      </sheetData>
      <sheetData sheetId="8122">
        <row r="7">
          <cell r="AI7">
            <v>10000</v>
          </cell>
        </row>
      </sheetData>
      <sheetData sheetId="8123">
        <row r="7">
          <cell r="AI7">
            <v>10000</v>
          </cell>
        </row>
      </sheetData>
      <sheetData sheetId="8124">
        <row r="7">
          <cell r="AI7">
            <v>10000</v>
          </cell>
        </row>
      </sheetData>
      <sheetData sheetId="8125">
        <row r="7">
          <cell r="AI7">
            <v>10000</v>
          </cell>
        </row>
      </sheetData>
      <sheetData sheetId="8126">
        <row r="7">
          <cell r="AI7">
            <v>10000</v>
          </cell>
        </row>
      </sheetData>
      <sheetData sheetId="8127">
        <row r="7">
          <cell r="AI7">
            <v>10000</v>
          </cell>
        </row>
      </sheetData>
      <sheetData sheetId="8128">
        <row r="7">
          <cell r="AI7">
            <v>10000</v>
          </cell>
        </row>
      </sheetData>
      <sheetData sheetId="8129">
        <row r="7">
          <cell r="AI7">
            <v>10000</v>
          </cell>
        </row>
      </sheetData>
      <sheetData sheetId="8130">
        <row r="7">
          <cell r="AI7">
            <v>10000</v>
          </cell>
        </row>
      </sheetData>
      <sheetData sheetId="8131">
        <row r="7">
          <cell r="AI7">
            <v>10000</v>
          </cell>
        </row>
      </sheetData>
      <sheetData sheetId="8132">
        <row r="7">
          <cell r="AI7">
            <v>10000</v>
          </cell>
        </row>
      </sheetData>
      <sheetData sheetId="8133">
        <row r="7">
          <cell r="AI7">
            <v>10000</v>
          </cell>
        </row>
      </sheetData>
      <sheetData sheetId="8134">
        <row r="7">
          <cell r="AI7">
            <v>10000</v>
          </cell>
        </row>
      </sheetData>
      <sheetData sheetId="8135">
        <row r="7">
          <cell r="AI7">
            <v>10000</v>
          </cell>
        </row>
      </sheetData>
      <sheetData sheetId="8136">
        <row r="7">
          <cell r="AI7">
            <v>10000</v>
          </cell>
        </row>
      </sheetData>
      <sheetData sheetId="8137">
        <row r="7">
          <cell r="AI7">
            <v>10000</v>
          </cell>
        </row>
      </sheetData>
      <sheetData sheetId="8138">
        <row r="7">
          <cell r="AI7">
            <v>10000</v>
          </cell>
        </row>
      </sheetData>
      <sheetData sheetId="8139">
        <row r="7">
          <cell r="AI7">
            <v>10000</v>
          </cell>
        </row>
      </sheetData>
      <sheetData sheetId="8140">
        <row r="7">
          <cell r="AI7">
            <v>10000</v>
          </cell>
        </row>
      </sheetData>
      <sheetData sheetId="8141">
        <row r="7">
          <cell r="AI7">
            <v>10000</v>
          </cell>
        </row>
      </sheetData>
      <sheetData sheetId="8142">
        <row r="7">
          <cell r="AI7">
            <v>10000</v>
          </cell>
        </row>
      </sheetData>
      <sheetData sheetId="8143">
        <row r="7">
          <cell r="AI7">
            <v>10000</v>
          </cell>
        </row>
      </sheetData>
      <sheetData sheetId="8144">
        <row r="7">
          <cell r="AI7">
            <v>10000</v>
          </cell>
        </row>
      </sheetData>
      <sheetData sheetId="8145">
        <row r="7">
          <cell r="AI7">
            <v>10000</v>
          </cell>
        </row>
      </sheetData>
      <sheetData sheetId="8146">
        <row r="7">
          <cell r="AI7">
            <v>10000</v>
          </cell>
        </row>
      </sheetData>
      <sheetData sheetId="8147">
        <row r="7">
          <cell r="AI7">
            <v>10000</v>
          </cell>
        </row>
      </sheetData>
      <sheetData sheetId="8148">
        <row r="7">
          <cell r="AI7">
            <v>10000</v>
          </cell>
        </row>
      </sheetData>
      <sheetData sheetId="8149">
        <row r="7">
          <cell r="AI7">
            <v>10000</v>
          </cell>
        </row>
      </sheetData>
      <sheetData sheetId="8150">
        <row r="7">
          <cell r="AI7">
            <v>10000</v>
          </cell>
        </row>
      </sheetData>
      <sheetData sheetId="8151">
        <row r="7">
          <cell r="AI7">
            <v>10000</v>
          </cell>
        </row>
      </sheetData>
      <sheetData sheetId="8152">
        <row r="7">
          <cell r="AI7">
            <v>10000</v>
          </cell>
        </row>
      </sheetData>
      <sheetData sheetId="8153">
        <row r="7">
          <cell r="AI7">
            <v>10000</v>
          </cell>
        </row>
      </sheetData>
      <sheetData sheetId="8154">
        <row r="7">
          <cell r="AI7">
            <v>10000</v>
          </cell>
        </row>
      </sheetData>
      <sheetData sheetId="8155">
        <row r="7">
          <cell r="AI7">
            <v>10000</v>
          </cell>
        </row>
      </sheetData>
      <sheetData sheetId="8156">
        <row r="7">
          <cell r="AI7">
            <v>10000</v>
          </cell>
        </row>
      </sheetData>
      <sheetData sheetId="8157">
        <row r="7">
          <cell r="AI7">
            <v>10000</v>
          </cell>
        </row>
      </sheetData>
      <sheetData sheetId="8158">
        <row r="7">
          <cell r="AI7">
            <v>10000</v>
          </cell>
        </row>
      </sheetData>
      <sheetData sheetId="8159">
        <row r="7">
          <cell r="AI7">
            <v>10000</v>
          </cell>
        </row>
      </sheetData>
      <sheetData sheetId="8160">
        <row r="7">
          <cell r="AI7">
            <v>10000</v>
          </cell>
        </row>
      </sheetData>
      <sheetData sheetId="8161">
        <row r="7">
          <cell r="AI7">
            <v>10000</v>
          </cell>
        </row>
      </sheetData>
      <sheetData sheetId="8162">
        <row r="7">
          <cell r="AI7">
            <v>10000</v>
          </cell>
        </row>
      </sheetData>
      <sheetData sheetId="8163">
        <row r="7">
          <cell r="AI7">
            <v>10000</v>
          </cell>
        </row>
      </sheetData>
      <sheetData sheetId="8164">
        <row r="7">
          <cell r="AI7">
            <v>10000</v>
          </cell>
        </row>
      </sheetData>
      <sheetData sheetId="8165">
        <row r="7">
          <cell r="AI7">
            <v>10000</v>
          </cell>
        </row>
      </sheetData>
      <sheetData sheetId="8166">
        <row r="7">
          <cell r="AI7">
            <v>10000</v>
          </cell>
        </row>
      </sheetData>
      <sheetData sheetId="8167">
        <row r="7">
          <cell r="AI7">
            <v>10000</v>
          </cell>
        </row>
      </sheetData>
      <sheetData sheetId="8168">
        <row r="7">
          <cell r="AI7">
            <v>10000</v>
          </cell>
        </row>
      </sheetData>
      <sheetData sheetId="8169">
        <row r="7">
          <cell r="AI7">
            <v>10000</v>
          </cell>
        </row>
      </sheetData>
      <sheetData sheetId="8170">
        <row r="7">
          <cell r="AI7">
            <v>10000</v>
          </cell>
        </row>
      </sheetData>
      <sheetData sheetId="8171">
        <row r="7">
          <cell r="AI7">
            <v>10000</v>
          </cell>
        </row>
      </sheetData>
      <sheetData sheetId="8172">
        <row r="7">
          <cell r="AI7">
            <v>10000</v>
          </cell>
        </row>
      </sheetData>
      <sheetData sheetId="8173">
        <row r="7">
          <cell r="AI7">
            <v>10000</v>
          </cell>
        </row>
      </sheetData>
      <sheetData sheetId="8174">
        <row r="7">
          <cell r="AI7">
            <v>10000</v>
          </cell>
        </row>
      </sheetData>
      <sheetData sheetId="8175">
        <row r="7">
          <cell r="AI7">
            <v>10000</v>
          </cell>
        </row>
      </sheetData>
      <sheetData sheetId="8176">
        <row r="7">
          <cell r="AI7">
            <v>10000</v>
          </cell>
        </row>
      </sheetData>
      <sheetData sheetId="8177">
        <row r="7">
          <cell r="AI7">
            <v>10000</v>
          </cell>
        </row>
      </sheetData>
      <sheetData sheetId="8178">
        <row r="7">
          <cell r="AI7">
            <v>10000</v>
          </cell>
        </row>
      </sheetData>
      <sheetData sheetId="8179">
        <row r="7">
          <cell r="AI7">
            <v>10000</v>
          </cell>
        </row>
      </sheetData>
      <sheetData sheetId="8180">
        <row r="7">
          <cell r="AI7">
            <v>10000</v>
          </cell>
        </row>
      </sheetData>
      <sheetData sheetId="8181">
        <row r="7">
          <cell r="AI7">
            <v>10000</v>
          </cell>
        </row>
      </sheetData>
      <sheetData sheetId="8182">
        <row r="7">
          <cell r="AI7">
            <v>10000</v>
          </cell>
        </row>
      </sheetData>
      <sheetData sheetId="8183">
        <row r="7">
          <cell r="AI7">
            <v>10000</v>
          </cell>
        </row>
      </sheetData>
      <sheetData sheetId="8184">
        <row r="7">
          <cell r="AI7">
            <v>10000</v>
          </cell>
        </row>
      </sheetData>
      <sheetData sheetId="8185">
        <row r="7">
          <cell r="AI7">
            <v>10000</v>
          </cell>
        </row>
      </sheetData>
      <sheetData sheetId="8186">
        <row r="7">
          <cell r="AI7">
            <v>10000</v>
          </cell>
        </row>
      </sheetData>
      <sheetData sheetId="8187">
        <row r="7">
          <cell r="AI7">
            <v>10000</v>
          </cell>
        </row>
      </sheetData>
      <sheetData sheetId="8188">
        <row r="7">
          <cell r="AI7">
            <v>10000</v>
          </cell>
        </row>
      </sheetData>
      <sheetData sheetId="8189">
        <row r="7">
          <cell r="AI7">
            <v>10000</v>
          </cell>
        </row>
      </sheetData>
      <sheetData sheetId="8190">
        <row r="7">
          <cell r="AI7">
            <v>10000</v>
          </cell>
        </row>
      </sheetData>
      <sheetData sheetId="8191">
        <row r="7">
          <cell r="AI7">
            <v>10000</v>
          </cell>
        </row>
      </sheetData>
      <sheetData sheetId="8192">
        <row r="7">
          <cell r="AI7">
            <v>10000</v>
          </cell>
        </row>
      </sheetData>
      <sheetData sheetId="8193">
        <row r="7">
          <cell r="AI7">
            <v>10000</v>
          </cell>
        </row>
      </sheetData>
      <sheetData sheetId="8194">
        <row r="7">
          <cell r="AI7">
            <v>10000</v>
          </cell>
        </row>
      </sheetData>
      <sheetData sheetId="8195">
        <row r="7">
          <cell r="AI7">
            <v>10000</v>
          </cell>
        </row>
      </sheetData>
      <sheetData sheetId="8196">
        <row r="7">
          <cell r="AI7">
            <v>10000</v>
          </cell>
        </row>
      </sheetData>
      <sheetData sheetId="8197">
        <row r="7">
          <cell r="AI7">
            <v>10000</v>
          </cell>
        </row>
      </sheetData>
      <sheetData sheetId="8198">
        <row r="7">
          <cell r="AI7">
            <v>10000</v>
          </cell>
        </row>
      </sheetData>
      <sheetData sheetId="8199">
        <row r="7">
          <cell r="AI7">
            <v>10000</v>
          </cell>
        </row>
      </sheetData>
      <sheetData sheetId="8200">
        <row r="7">
          <cell r="AI7">
            <v>10000</v>
          </cell>
        </row>
      </sheetData>
      <sheetData sheetId="8201">
        <row r="7">
          <cell r="AI7">
            <v>10000</v>
          </cell>
        </row>
      </sheetData>
      <sheetData sheetId="8202">
        <row r="7">
          <cell r="AI7">
            <v>10000</v>
          </cell>
        </row>
      </sheetData>
      <sheetData sheetId="8203">
        <row r="7">
          <cell r="AI7">
            <v>10000</v>
          </cell>
        </row>
      </sheetData>
      <sheetData sheetId="8204">
        <row r="7">
          <cell r="AI7">
            <v>10000</v>
          </cell>
        </row>
      </sheetData>
      <sheetData sheetId="8205">
        <row r="7">
          <cell r="AI7">
            <v>10000</v>
          </cell>
        </row>
      </sheetData>
      <sheetData sheetId="8206">
        <row r="7">
          <cell r="AI7">
            <v>10000</v>
          </cell>
        </row>
      </sheetData>
      <sheetData sheetId="8207">
        <row r="7">
          <cell r="AI7">
            <v>10000</v>
          </cell>
        </row>
      </sheetData>
      <sheetData sheetId="8208">
        <row r="7">
          <cell r="AI7">
            <v>10000</v>
          </cell>
        </row>
      </sheetData>
      <sheetData sheetId="8209">
        <row r="7">
          <cell r="AI7">
            <v>10000</v>
          </cell>
        </row>
      </sheetData>
      <sheetData sheetId="8210">
        <row r="7">
          <cell r="AI7">
            <v>10000</v>
          </cell>
        </row>
      </sheetData>
      <sheetData sheetId="8211">
        <row r="7">
          <cell r="AI7">
            <v>10000</v>
          </cell>
        </row>
      </sheetData>
      <sheetData sheetId="8212">
        <row r="7">
          <cell r="AI7">
            <v>10000</v>
          </cell>
        </row>
      </sheetData>
      <sheetData sheetId="8213">
        <row r="7">
          <cell r="AI7">
            <v>10000</v>
          </cell>
        </row>
      </sheetData>
      <sheetData sheetId="8214">
        <row r="7">
          <cell r="AI7">
            <v>10000</v>
          </cell>
        </row>
      </sheetData>
      <sheetData sheetId="8215">
        <row r="7">
          <cell r="AI7">
            <v>10000</v>
          </cell>
        </row>
      </sheetData>
      <sheetData sheetId="8216">
        <row r="7">
          <cell r="AI7">
            <v>10000</v>
          </cell>
        </row>
      </sheetData>
      <sheetData sheetId="8217">
        <row r="7">
          <cell r="AI7">
            <v>10000</v>
          </cell>
        </row>
      </sheetData>
      <sheetData sheetId="8218">
        <row r="7">
          <cell r="AI7">
            <v>10000</v>
          </cell>
        </row>
      </sheetData>
      <sheetData sheetId="8219">
        <row r="7">
          <cell r="AI7">
            <v>10000</v>
          </cell>
        </row>
      </sheetData>
      <sheetData sheetId="8220">
        <row r="7">
          <cell r="AI7">
            <v>10000</v>
          </cell>
        </row>
      </sheetData>
      <sheetData sheetId="8221">
        <row r="7">
          <cell r="AI7">
            <v>10000</v>
          </cell>
        </row>
      </sheetData>
      <sheetData sheetId="8222">
        <row r="7">
          <cell r="AI7">
            <v>10000</v>
          </cell>
        </row>
      </sheetData>
      <sheetData sheetId="8223">
        <row r="7">
          <cell r="AI7">
            <v>10000</v>
          </cell>
        </row>
      </sheetData>
      <sheetData sheetId="8224">
        <row r="7">
          <cell r="AI7">
            <v>10000</v>
          </cell>
        </row>
      </sheetData>
      <sheetData sheetId="8225">
        <row r="7">
          <cell r="AI7">
            <v>10000</v>
          </cell>
        </row>
      </sheetData>
      <sheetData sheetId="8226">
        <row r="7">
          <cell r="AI7">
            <v>10000</v>
          </cell>
        </row>
      </sheetData>
      <sheetData sheetId="8227">
        <row r="7">
          <cell r="AI7">
            <v>10000</v>
          </cell>
        </row>
      </sheetData>
      <sheetData sheetId="8228">
        <row r="7">
          <cell r="AI7">
            <v>10000</v>
          </cell>
        </row>
      </sheetData>
      <sheetData sheetId="8229">
        <row r="7">
          <cell r="AI7">
            <v>10000</v>
          </cell>
        </row>
      </sheetData>
      <sheetData sheetId="8230">
        <row r="7">
          <cell r="AI7">
            <v>10000</v>
          </cell>
        </row>
      </sheetData>
      <sheetData sheetId="8231">
        <row r="7">
          <cell r="AI7">
            <v>10000</v>
          </cell>
        </row>
      </sheetData>
      <sheetData sheetId="8232">
        <row r="7">
          <cell r="AI7">
            <v>10000</v>
          </cell>
        </row>
      </sheetData>
      <sheetData sheetId="8233">
        <row r="7">
          <cell r="AI7">
            <v>10000</v>
          </cell>
        </row>
      </sheetData>
      <sheetData sheetId="8234">
        <row r="7">
          <cell r="AI7">
            <v>10000</v>
          </cell>
        </row>
      </sheetData>
      <sheetData sheetId="8235">
        <row r="7">
          <cell r="AI7">
            <v>10000</v>
          </cell>
        </row>
      </sheetData>
      <sheetData sheetId="8236">
        <row r="7">
          <cell r="AI7">
            <v>10000</v>
          </cell>
        </row>
      </sheetData>
      <sheetData sheetId="8237">
        <row r="7">
          <cell r="AI7">
            <v>10000</v>
          </cell>
        </row>
      </sheetData>
      <sheetData sheetId="8238">
        <row r="7">
          <cell r="AI7">
            <v>10000</v>
          </cell>
        </row>
      </sheetData>
      <sheetData sheetId="8239">
        <row r="7">
          <cell r="AI7">
            <v>10000</v>
          </cell>
        </row>
      </sheetData>
      <sheetData sheetId="8240">
        <row r="7">
          <cell r="AI7">
            <v>10000</v>
          </cell>
        </row>
      </sheetData>
      <sheetData sheetId="8241">
        <row r="7">
          <cell r="AI7">
            <v>10000</v>
          </cell>
        </row>
      </sheetData>
      <sheetData sheetId="8242">
        <row r="7">
          <cell r="AI7">
            <v>10000</v>
          </cell>
        </row>
      </sheetData>
      <sheetData sheetId="8243">
        <row r="7">
          <cell r="AI7">
            <v>10000</v>
          </cell>
        </row>
      </sheetData>
      <sheetData sheetId="8244">
        <row r="7">
          <cell r="AI7">
            <v>10000</v>
          </cell>
        </row>
      </sheetData>
      <sheetData sheetId="8245">
        <row r="7">
          <cell r="AI7">
            <v>10000</v>
          </cell>
        </row>
      </sheetData>
      <sheetData sheetId="8246">
        <row r="7">
          <cell r="AI7">
            <v>10000</v>
          </cell>
        </row>
      </sheetData>
      <sheetData sheetId="8247">
        <row r="7">
          <cell r="AI7">
            <v>10000</v>
          </cell>
        </row>
      </sheetData>
      <sheetData sheetId="8248">
        <row r="7">
          <cell r="AI7">
            <v>10000</v>
          </cell>
        </row>
      </sheetData>
      <sheetData sheetId="8249">
        <row r="7">
          <cell r="AI7">
            <v>10000</v>
          </cell>
        </row>
      </sheetData>
      <sheetData sheetId="8250">
        <row r="7">
          <cell r="AI7">
            <v>10000</v>
          </cell>
        </row>
      </sheetData>
      <sheetData sheetId="8251">
        <row r="7">
          <cell r="AI7">
            <v>10000</v>
          </cell>
        </row>
      </sheetData>
      <sheetData sheetId="8252">
        <row r="7">
          <cell r="AI7">
            <v>10000</v>
          </cell>
        </row>
      </sheetData>
      <sheetData sheetId="8253">
        <row r="7">
          <cell r="AI7">
            <v>10000</v>
          </cell>
        </row>
      </sheetData>
      <sheetData sheetId="8254">
        <row r="7">
          <cell r="AI7">
            <v>10000</v>
          </cell>
        </row>
      </sheetData>
      <sheetData sheetId="8255">
        <row r="7">
          <cell r="AI7">
            <v>10000</v>
          </cell>
        </row>
      </sheetData>
      <sheetData sheetId="8256">
        <row r="7">
          <cell r="AI7">
            <v>10000</v>
          </cell>
        </row>
      </sheetData>
      <sheetData sheetId="8257">
        <row r="7">
          <cell r="AI7">
            <v>10000</v>
          </cell>
        </row>
      </sheetData>
      <sheetData sheetId="8258">
        <row r="7">
          <cell r="AI7">
            <v>10000</v>
          </cell>
        </row>
      </sheetData>
      <sheetData sheetId="8259">
        <row r="7">
          <cell r="AI7">
            <v>10000</v>
          </cell>
        </row>
      </sheetData>
      <sheetData sheetId="8260">
        <row r="7">
          <cell r="AI7">
            <v>10000</v>
          </cell>
        </row>
      </sheetData>
      <sheetData sheetId="8261">
        <row r="7">
          <cell r="AI7">
            <v>10000</v>
          </cell>
        </row>
      </sheetData>
      <sheetData sheetId="8262">
        <row r="7">
          <cell r="AI7">
            <v>10000</v>
          </cell>
        </row>
      </sheetData>
      <sheetData sheetId="8263">
        <row r="7">
          <cell r="AI7">
            <v>10000</v>
          </cell>
        </row>
      </sheetData>
      <sheetData sheetId="8264">
        <row r="7">
          <cell r="AI7">
            <v>10000</v>
          </cell>
        </row>
      </sheetData>
      <sheetData sheetId="8265">
        <row r="7">
          <cell r="AI7">
            <v>10000</v>
          </cell>
        </row>
      </sheetData>
      <sheetData sheetId="8266">
        <row r="7">
          <cell r="AI7">
            <v>10000</v>
          </cell>
        </row>
      </sheetData>
      <sheetData sheetId="8267">
        <row r="7">
          <cell r="AI7">
            <v>10000</v>
          </cell>
        </row>
      </sheetData>
      <sheetData sheetId="8268">
        <row r="7">
          <cell r="AI7">
            <v>10000</v>
          </cell>
        </row>
      </sheetData>
      <sheetData sheetId="8269">
        <row r="7">
          <cell r="AI7">
            <v>10000</v>
          </cell>
        </row>
      </sheetData>
      <sheetData sheetId="8270">
        <row r="7">
          <cell r="AI7">
            <v>10000</v>
          </cell>
        </row>
      </sheetData>
      <sheetData sheetId="8271">
        <row r="7">
          <cell r="AI7">
            <v>10000</v>
          </cell>
        </row>
      </sheetData>
      <sheetData sheetId="8272">
        <row r="7">
          <cell r="AI7">
            <v>10000</v>
          </cell>
        </row>
      </sheetData>
      <sheetData sheetId="8273">
        <row r="7">
          <cell r="AI7">
            <v>10000</v>
          </cell>
        </row>
      </sheetData>
      <sheetData sheetId="8274">
        <row r="7">
          <cell r="AI7">
            <v>10000</v>
          </cell>
        </row>
      </sheetData>
      <sheetData sheetId="8275">
        <row r="7">
          <cell r="AI7">
            <v>10000</v>
          </cell>
        </row>
      </sheetData>
      <sheetData sheetId="8276">
        <row r="7">
          <cell r="AI7">
            <v>10000</v>
          </cell>
        </row>
      </sheetData>
      <sheetData sheetId="8277">
        <row r="7">
          <cell r="AI7">
            <v>10000</v>
          </cell>
        </row>
      </sheetData>
      <sheetData sheetId="8278">
        <row r="7">
          <cell r="AI7">
            <v>10000</v>
          </cell>
        </row>
      </sheetData>
      <sheetData sheetId="8279">
        <row r="7">
          <cell r="AI7">
            <v>10000</v>
          </cell>
        </row>
      </sheetData>
      <sheetData sheetId="8280">
        <row r="7">
          <cell r="AI7">
            <v>10000</v>
          </cell>
        </row>
      </sheetData>
      <sheetData sheetId="8281">
        <row r="7">
          <cell r="AI7">
            <v>10000</v>
          </cell>
        </row>
      </sheetData>
      <sheetData sheetId="8282">
        <row r="7">
          <cell r="AI7">
            <v>10000</v>
          </cell>
        </row>
      </sheetData>
      <sheetData sheetId="8283">
        <row r="7">
          <cell r="AI7">
            <v>10000</v>
          </cell>
        </row>
      </sheetData>
      <sheetData sheetId="8284">
        <row r="7">
          <cell r="AI7">
            <v>10000</v>
          </cell>
        </row>
      </sheetData>
      <sheetData sheetId="8285">
        <row r="7">
          <cell r="AI7">
            <v>10000</v>
          </cell>
        </row>
      </sheetData>
      <sheetData sheetId="8286">
        <row r="7">
          <cell r="AI7">
            <v>10000</v>
          </cell>
        </row>
      </sheetData>
      <sheetData sheetId="8287">
        <row r="7">
          <cell r="AI7">
            <v>10000</v>
          </cell>
        </row>
      </sheetData>
      <sheetData sheetId="8288">
        <row r="7">
          <cell r="AI7">
            <v>10000</v>
          </cell>
        </row>
      </sheetData>
      <sheetData sheetId="8289">
        <row r="7">
          <cell r="AI7">
            <v>10000</v>
          </cell>
        </row>
      </sheetData>
      <sheetData sheetId="8290">
        <row r="7">
          <cell r="AI7">
            <v>10000</v>
          </cell>
        </row>
      </sheetData>
      <sheetData sheetId="8291">
        <row r="7">
          <cell r="AI7">
            <v>10000</v>
          </cell>
        </row>
      </sheetData>
      <sheetData sheetId="8292">
        <row r="7">
          <cell r="AI7">
            <v>10000</v>
          </cell>
        </row>
      </sheetData>
      <sheetData sheetId="8293">
        <row r="7">
          <cell r="AI7">
            <v>10000</v>
          </cell>
        </row>
      </sheetData>
      <sheetData sheetId="8294">
        <row r="7">
          <cell r="AI7">
            <v>10000</v>
          </cell>
        </row>
      </sheetData>
      <sheetData sheetId="8295">
        <row r="7">
          <cell r="AI7">
            <v>10000</v>
          </cell>
        </row>
      </sheetData>
      <sheetData sheetId="8296">
        <row r="7">
          <cell r="AI7">
            <v>10000</v>
          </cell>
        </row>
      </sheetData>
      <sheetData sheetId="8297">
        <row r="7">
          <cell r="AI7">
            <v>10000</v>
          </cell>
        </row>
      </sheetData>
      <sheetData sheetId="8298">
        <row r="7">
          <cell r="AI7">
            <v>10000</v>
          </cell>
        </row>
      </sheetData>
      <sheetData sheetId="8299">
        <row r="7">
          <cell r="AI7">
            <v>10000</v>
          </cell>
        </row>
      </sheetData>
      <sheetData sheetId="8300">
        <row r="7">
          <cell r="AI7">
            <v>10000</v>
          </cell>
        </row>
      </sheetData>
      <sheetData sheetId="8301">
        <row r="7">
          <cell r="AI7">
            <v>10000</v>
          </cell>
        </row>
      </sheetData>
      <sheetData sheetId="8302">
        <row r="7">
          <cell r="AI7">
            <v>10000</v>
          </cell>
        </row>
      </sheetData>
      <sheetData sheetId="8303">
        <row r="7">
          <cell r="AI7">
            <v>10000</v>
          </cell>
        </row>
      </sheetData>
      <sheetData sheetId="8304">
        <row r="7">
          <cell r="AI7">
            <v>10000</v>
          </cell>
        </row>
      </sheetData>
      <sheetData sheetId="8305">
        <row r="7">
          <cell r="AI7">
            <v>10000</v>
          </cell>
        </row>
      </sheetData>
      <sheetData sheetId="8306">
        <row r="7">
          <cell r="AI7">
            <v>10000</v>
          </cell>
        </row>
      </sheetData>
      <sheetData sheetId="8307">
        <row r="7">
          <cell r="AI7">
            <v>10000</v>
          </cell>
        </row>
      </sheetData>
      <sheetData sheetId="8308">
        <row r="7">
          <cell r="AI7">
            <v>10000</v>
          </cell>
        </row>
      </sheetData>
      <sheetData sheetId="8309">
        <row r="7">
          <cell r="AI7">
            <v>10000</v>
          </cell>
        </row>
      </sheetData>
      <sheetData sheetId="8310">
        <row r="7">
          <cell r="AI7">
            <v>10000</v>
          </cell>
        </row>
      </sheetData>
      <sheetData sheetId="8311">
        <row r="7">
          <cell r="AI7">
            <v>10000</v>
          </cell>
        </row>
      </sheetData>
      <sheetData sheetId="8312">
        <row r="7">
          <cell r="AI7">
            <v>10000</v>
          </cell>
        </row>
      </sheetData>
      <sheetData sheetId="8313">
        <row r="7">
          <cell r="AI7">
            <v>10000</v>
          </cell>
        </row>
      </sheetData>
      <sheetData sheetId="8314">
        <row r="7">
          <cell r="AI7">
            <v>10000</v>
          </cell>
        </row>
      </sheetData>
      <sheetData sheetId="8315">
        <row r="7">
          <cell r="AI7">
            <v>10000</v>
          </cell>
        </row>
      </sheetData>
      <sheetData sheetId="8316">
        <row r="7">
          <cell r="AI7">
            <v>10000</v>
          </cell>
        </row>
      </sheetData>
      <sheetData sheetId="8317">
        <row r="7">
          <cell r="AI7">
            <v>10000</v>
          </cell>
        </row>
      </sheetData>
      <sheetData sheetId="8318">
        <row r="7">
          <cell r="AI7">
            <v>10000</v>
          </cell>
        </row>
      </sheetData>
      <sheetData sheetId="8319">
        <row r="7">
          <cell r="AI7">
            <v>10000</v>
          </cell>
        </row>
      </sheetData>
      <sheetData sheetId="8320">
        <row r="7">
          <cell r="AI7">
            <v>10000</v>
          </cell>
        </row>
      </sheetData>
      <sheetData sheetId="8321">
        <row r="7">
          <cell r="AI7">
            <v>10000</v>
          </cell>
        </row>
      </sheetData>
      <sheetData sheetId="8322">
        <row r="7">
          <cell r="AI7">
            <v>10000</v>
          </cell>
        </row>
      </sheetData>
      <sheetData sheetId="8323">
        <row r="7">
          <cell r="AI7">
            <v>10000</v>
          </cell>
        </row>
      </sheetData>
      <sheetData sheetId="8324">
        <row r="7">
          <cell r="AI7">
            <v>10000</v>
          </cell>
        </row>
      </sheetData>
      <sheetData sheetId="8325">
        <row r="7">
          <cell r="AI7">
            <v>10000</v>
          </cell>
        </row>
      </sheetData>
      <sheetData sheetId="8326">
        <row r="7">
          <cell r="AI7">
            <v>10000</v>
          </cell>
        </row>
      </sheetData>
      <sheetData sheetId="8327">
        <row r="7">
          <cell r="AI7">
            <v>10000</v>
          </cell>
        </row>
      </sheetData>
      <sheetData sheetId="8328">
        <row r="7">
          <cell r="AI7">
            <v>10000</v>
          </cell>
        </row>
      </sheetData>
      <sheetData sheetId="8329">
        <row r="7">
          <cell r="AI7">
            <v>10000</v>
          </cell>
        </row>
      </sheetData>
      <sheetData sheetId="8330">
        <row r="7">
          <cell r="AI7">
            <v>10000</v>
          </cell>
        </row>
      </sheetData>
      <sheetData sheetId="8331">
        <row r="7">
          <cell r="AI7">
            <v>10000</v>
          </cell>
        </row>
      </sheetData>
      <sheetData sheetId="8332">
        <row r="7">
          <cell r="AI7">
            <v>10000</v>
          </cell>
        </row>
      </sheetData>
      <sheetData sheetId="8333">
        <row r="7">
          <cell r="AI7">
            <v>10000</v>
          </cell>
        </row>
      </sheetData>
      <sheetData sheetId="8334">
        <row r="7">
          <cell r="AI7">
            <v>10000</v>
          </cell>
        </row>
      </sheetData>
      <sheetData sheetId="8335">
        <row r="7">
          <cell r="AI7">
            <v>10000</v>
          </cell>
        </row>
      </sheetData>
      <sheetData sheetId="8336">
        <row r="7">
          <cell r="AI7">
            <v>10000</v>
          </cell>
        </row>
      </sheetData>
      <sheetData sheetId="8337">
        <row r="7">
          <cell r="AI7">
            <v>10000</v>
          </cell>
        </row>
      </sheetData>
      <sheetData sheetId="8338">
        <row r="7">
          <cell r="AI7">
            <v>10000</v>
          </cell>
        </row>
      </sheetData>
      <sheetData sheetId="8339">
        <row r="7">
          <cell r="AI7">
            <v>10000</v>
          </cell>
        </row>
      </sheetData>
      <sheetData sheetId="8340">
        <row r="7">
          <cell r="AI7">
            <v>10000</v>
          </cell>
        </row>
      </sheetData>
      <sheetData sheetId="8341">
        <row r="7">
          <cell r="AI7">
            <v>10000</v>
          </cell>
        </row>
      </sheetData>
      <sheetData sheetId="8342">
        <row r="7">
          <cell r="AI7">
            <v>10000</v>
          </cell>
        </row>
      </sheetData>
      <sheetData sheetId="8343">
        <row r="7">
          <cell r="AI7">
            <v>10000</v>
          </cell>
        </row>
      </sheetData>
      <sheetData sheetId="8344">
        <row r="7">
          <cell r="AI7">
            <v>10000</v>
          </cell>
        </row>
      </sheetData>
      <sheetData sheetId="8345">
        <row r="7">
          <cell r="AI7">
            <v>10000</v>
          </cell>
        </row>
      </sheetData>
      <sheetData sheetId="8346">
        <row r="7">
          <cell r="AI7">
            <v>10000</v>
          </cell>
        </row>
      </sheetData>
      <sheetData sheetId="8347">
        <row r="7">
          <cell r="AI7">
            <v>10000</v>
          </cell>
        </row>
      </sheetData>
      <sheetData sheetId="8348">
        <row r="7">
          <cell r="AI7">
            <v>10000</v>
          </cell>
        </row>
      </sheetData>
      <sheetData sheetId="8349">
        <row r="7">
          <cell r="AI7">
            <v>10000</v>
          </cell>
        </row>
      </sheetData>
      <sheetData sheetId="8350">
        <row r="7">
          <cell r="AI7">
            <v>10000</v>
          </cell>
        </row>
      </sheetData>
      <sheetData sheetId="8351">
        <row r="7">
          <cell r="AI7">
            <v>10000</v>
          </cell>
        </row>
      </sheetData>
      <sheetData sheetId="8352">
        <row r="7">
          <cell r="AI7">
            <v>10000</v>
          </cell>
        </row>
      </sheetData>
      <sheetData sheetId="8353">
        <row r="7">
          <cell r="AI7">
            <v>10000</v>
          </cell>
        </row>
      </sheetData>
      <sheetData sheetId="8354">
        <row r="7">
          <cell r="AI7">
            <v>10000</v>
          </cell>
        </row>
      </sheetData>
      <sheetData sheetId="8355">
        <row r="7">
          <cell r="AI7">
            <v>10000</v>
          </cell>
        </row>
      </sheetData>
      <sheetData sheetId="8356">
        <row r="7">
          <cell r="AI7">
            <v>10000</v>
          </cell>
        </row>
      </sheetData>
      <sheetData sheetId="8357">
        <row r="7">
          <cell r="AI7">
            <v>10000</v>
          </cell>
        </row>
      </sheetData>
      <sheetData sheetId="8358">
        <row r="7">
          <cell r="AI7">
            <v>10000</v>
          </cell>
        </row>
      </sheetData>
      <sheetData sheetId="8359">
        <row r="7">
          <cell r="AI7">
            <v>10000</v>
          </cell>
        </row>
      </sheetData>
      <sheetData sheetId="8360">
        <row r="7">
          <cell r="AI7">
            <v>10000</v>
          </cell>
        </row>
      </sheetData>
      <sheetData sheetId="8361">
        <row r="7">
          <cell r="AI7">
            <v>10000</v>
          </cell>
        </row>
      </sheetData>
      <sheetData sheetId="8362">
        <row r="7">
          <cell r="AI7">
            <v>10000</v>
          </cell>
        </row>
      </sheetData>
      <sheetData sheetId="8363">
        <row r="7">
          <cell r="AI7">
            <v>10000</v>
          </cell>
        </row>
      </sheetData>
      <sheetData sheetId="8364">
        <row r="7">
          <cell r="AI7">
            <v>10000</v>
          </cell>
        </row>
      </sheetData>
      <sheetData sheetId="8365">
        <row r="7">
          <cell r="AI7">
            <v>10000</v>
          </cell>
        </row>
      </sheetData>
      <sheetData sheetId="8366">
        <row r="7">
          <cell r="AI7">
            <v>10000</v>
          </cell>
        </row>
      </sheetData>
      <sheetData sheetId="8367">
        <row r="7">
          <cell r="AI7">
            <v>10000</v>
          </cell>
        </row>
      </sheetData>
      <sheetData sheetId="8368">
        <row r="7">
          <cell r="AI7">
            <v>10000</v>
          </cell>
        </row>
      </sheetData>
      <sheetData sheetId="8369">
        <row r="7">
          <cell r="AI7">
            <v>10000</v>
          </cell>
        </row>
      </sheetData>
      <sheetData sheetId="8370">
        <row r="7">
          <cell r="AI7">
            <v>10000</v>
          </cell>
        </row>
      </sheetData>
      <sheetData sheetId="8371">
        <row r="7">
          <cell r="AI7">
            <v>10000</v>
          </cell>
        </row>
      </sheetData>
      <sheetData sheetId="8372">
        <row r="7">
          <cell r="AI7">
            <v>10000</v>
          </cell>
        </row>
      </sheetData>
      <sheetData sheetId="8373">
        <row r="7">
          <cell r="AI7">
            <v>10000</v>
          </cell>
        </row>
      </sheetData>
      <sheetData sheetId="8374">
        <row r="7">
          <cell r="AI7">
            <v>10000</v>
          </cell>
        </row>
      </sheetData>
      <sheetData sheetId="8375">
        <row r="7">
          <cell r="AI7">
            <v>10000</v>
          </cell>
        </row>
      </sheetData>
      <sheetData sheetId="8376">
        <row r="7">
          <cell r="AI7">
            <v>10000</v>
          </cell>
        </row>
      </sheetData>
      <sheetData sheetId="8377">
        <row r="7">
          <cell r="AI7">
            <v>10000</v>
          </cell>
        </row>
      </sheetData>
      <sheetData sheetId="8378">
        <row r="7">
          <cell r="AI7">
            <v>10000</v>
          </cell>
        </row>
      </sheetData>
      <sheetData sheetId="8379">
        <row r="7">
          <cell r="AI7">
            <v>10000</v>
          </cell>
        </row>
      </sheetData>
      <sheetData sheetId="8380">
        <row r="7">
          <cell r="AI7">
            <v>10000</v>
          </cell>
        </row>
      </sheetData>
      <sheetData sheetId="8381">
        <row r="7">
          <cell r="AI7">
            <v>10000</v>
          </cell>
        </row>
      </sheetData>
      <sheetData sheetId="8382">
        <row r="7">
          <cell r="AI7">
            <v>10000</v>
          </cell>
        </row>
      </sheetData>
      <sheetData sheetId="8383">
        <row r="7">
          <cell r="AI7">
            <v>10000</v>
          </cell>
        </row>
      </sheetData>
      <sheetData sheetId="8384">
        <row r="7">
          <cell r="AI7">
            <v>10000</v>
          </cell>
        </row>
      </sheetData>
      <sheetData sheetId="8385">
        <row r="7">
          <cell r="AI7">
            <v>10000</v>
          </cell>
        </row>
      </sheetData>
      <sheetData sheetId="8386">
        <row r="7">
          <cell r="AI7">
            <v>10000</v>
          </cell>
        </row>
      </sheetData>
      <sheetData sheetId="8387">
        <row r="7">
          <cell r="AI7">
            <v>10000</v>
          </cell>
        </row>
      </sheetData>
      <sheetData sheetId="8388">
        <row r="7">
          <cell r="AI7">
            <v>10000</v>
          </cell>
        </row>
      </sheetData>
      <sheetData sheetId="8389">
        <row r="7">
          <cell r="AI7">
            <v>10000</v>
          </cell>
        </row>
      </sheetData>
      <sheetData sheetId="8390">
        <row r="7">
          <cell r="AI7">
            <v>10000</v>
          </cell>
        </row>
      </sheetData>
      <sheetData sheetId="8391">
        <row r="7">
          <cell r="AI7">
            <v>10000</v>
          </cell>
        </row>
      </sheetData>
      <sheetData sheetId="8392">
        <row r="7">
          <cell r="AI7">
            <v>10000</v>
          </cell>
        </row>
      </sheetData>
      <sheetData sheetId="8393">
        <row r="7">
          <cell r="AI7">
            <v>10000</v>
          </cell>
        </row>
      </sheetData>
      <sheetData sheetId="8394">
        <row r="7">
          <cell r="AI7">
            <v>10000</v>
          </cell>
        </row>
      </sheetData>
      <sheetData sheetId="8395">
        <row r="7">
          <cell r="AI7">
            <v>10000</v>
          </cell>
        </row>
      </sheetData>
      <sheetData sheetId="8396">
        <row r="7">
          <cell r="AI7">
            <v>10000</v>
          </cell>
        </row>
      </sheetData>
      <sheetData sheetId="8397">
        <row r="7">
          <cell r="AI7">
            <v>10000</v>
          </cell>
        </row>
      </sheetData>
      <sheetData sheetId="8398">
        <row r="7">
          <cell r="AI7">
            <v>10000</v>
          </cell>
        </row>
      </sheetData>
      <sheetData sheetId="8399">
        <row r="7">
          <cell r="AI7">
            <v>10000</v>
          </cell>
        </row>
      </sheetData>
      <sheetData sheetId="8400">
        <row r="7">
          <cell r="AI7">
            <v>10000</v>
          </cell>
        </row>
      </sheetData>
      <sheetData sheetId="8401">
        <row r="7">
          <cell r="AI7">
            <v>10000</v>
          </cell>
        </row>
      </sheetData>
      <sheetData sheetId="8402">
        <row r="7">
          <cell r="AI7">
            <v>10000</v>
          </cell>
        </row>
      </sheetData>
      <sheetData sheetId="8403">
        <row r="7">
          <cell r="AI7">
            <v>10000</v>
          </cell>
        </row>
      </sheetData>
      <sheetData sheetId="8404">
        <row r="7">
          <cell r="AI7">
            <v>10000</v>
          </cell>
        </row>
      </sheetData>
      <sheetData sheetId="8405">
        <row r="7">
          <cell r="AI7">
            <v>10000</v>
          </cell>
        </row>
      </sheetData>
      <sheetData sheetId="8406">
        <row r="7">
          <cell r="AI7">
            <v>10000</v>
          </cell>
        </row>
      </sheetData>
      <sheetData sheetId="8407">
        <row r="7">
          <cell r="AI7">
            <v>10000</v>
          </cell>
        </row>
      </sheetData>
      <sheetData sheetId="8408">
        <row r="7">
          <cell r="AI7">
            <v>10000</v>
          </cell>
        </row>
      </sheetData>
      <sheetData sheetId="8409">
        <row r="7">
          <cell r="AI7">
            <v>10000</v>
          </cell>
        </row>
      </sheetData>
      <sheetData sheetId="8410">
        <row r="7">
          <cell r="AI7">
            <v>10000</v>
          </cell>
        </row>
      </sheetData>
      <sheetData sheetId="8411">
        <row r="7">
          <cell r="AI7">
            <v>10000</v>
          </cell>
        </row>
      </sheetData>
      <sheetData sheetId="8412">
        <row r="7">
          <cell r="AI7">
            <v>10000</v>
          </cell>
        </row>
      </sheetData>
      <sheetData sheetId="8413">
        <row r="7">
          <cell r="AI7">
            <v>10000</v>
          </cell>
        </row>
      </sheetData>
      <sheetData sheetId="8414">
        <row r="7">
          <cell r="AI7">
            <v>10000</v>
          </cell>
        </row>
      </sheetData>
      <sheetData sheetId="8415">
        <row r="7">
          <cell r="AI7">
            <v>10000</v>
          </cell>
        </row>
      </sheetData>
      <sheetData sheetId="8416">
        <row r="7">
          <cell r="AI7">
            <v>10000</v>
          </cell>
        </row>
      </sheetData>
      <sheetData sheetId="8417">
        <row r="7">
          <cell r="AI7">
            <v>10000</v>
          </cell>
        </row>
      </sheetData>
      <sheetData sheetId="8418">
        <row r="7">
          <cell r="AI7">
            <v>10000</v>
          </cell>
        </row>
      </sheetData>
      <sheetData sheetId="8419">
        <row r="7">
          <cell r="AI7">
            <v>10000</v>
          </cell>
        </row>
      </sheetData>
      <sheetData sheetId="8420">
        <row r="7">
          <cell r="AI7">
            <v>10000</v>
          </cell>
        </row>
      </sheetData>
      <sheetData sheetId="8421">
        <row r="7">
          <cell r="AI7">
            <v>10000</v>
          </cell>
        </row>
      </sheetData>
      <sheetData sheetId="8422">
        <row r="7">
          <cell r="AI7">
            <v>10000</v>
          </cell>
        </row>
      </sheetData>
      <sheetData sheetId="8423">
        <row r="7">
          <cell r="AI7">
            <v>10000</v>
          </cell>
        </row>
      </sheetData>
      <sheetData sheetId="8424">
        <row r="7">
          <cell r="AI7">
            <v>10000</v>
          </cell>
        </row>
      </sheetData>
      <sheetData sheetId="8425">
        <row r="7">
          <cell r="AI7">
            <v>10000</v>
          </cell>
        </row>
      </sheetData>
      <sheetData sheetId="8426">
        <row r="7">
          <cell r="AI7">
            <v>10000</v>
          </cell>
        </row>
      </sheetData>
      <sheetData sheetId="8427">
        <row r="7">
          <cell r="AI7">
            <v>10000</v>
          </cell>
        </row>
      </sheetData>
      <sheetData sheetId="8428">
        <row r="7">
          <cell r="AI7">
            <v>10000</v>
          </cell>
        </row>
      </sheetData>
      <sheetData sheetId="8429">
        <row r="7">
          <cell r="AI7">
            <v>10000</v>
          </cell>
        </row>
      </sheetData>
      <sheetData sheetId="8430">
        <row r="7">
          <cell r="AI7">
            <v>10000</v>
          </cell>
        </row>
      </sheetData>
      <sheetData sheetId="8431">
        <row r="7">
          <cell r="AI7">
            <v>10000</v>
          </cell>
        </row>
      </sheetData>
      <sheetData sheetId="8432">
        <row r="7">
          <cell r="AI7">
            <v>10000</v>
          </cell>
        </row>
      </sheetData>
      <sheetData sheetId="8433">
        <row r="7">
          <cell r="AI7">
            <v>10000</v>
          </cell>
        </row>
      </sheetData>
      <sheetData sheetId="8434">
        <row r="7">
          <cell r="AI7">
            <v>10000</v>
          </cell>
        </row>
      </sheetData>
      <sheetData sheetId="8435">
        <row r="7">
          <cell r="AI7">
            <v>10000</v>
          </cell>
        </row>
      </sheetData>
      <sheetData sheetId="8436">
        <row r="7">
          <cell r="AI7">
            <v>10000</v>
          </cell>
        </row>
      </sheetData>
      <sheetData sheetId="8437">
        <row r="7">
          <cell r="AI7">
            <v>10000</v>
          </cell>
        </row>
      </sheetData>
      <sheetData sheetId="8438">
        <row r="7">
          <cell r="AI7">
            <v>10000</v>
          </cell>
        </row>
      </sheetData>
      <sheetData sheetId="8439">
        <row r="7">
          <cell r="AI7">
            <v>10000</v>
          </cell>
        </row>
      </sheetData>
      <sheetData sheetId="8440">
        <row r="7">
          <cell r="AI7">
            <v>10000</v>
          </cell>
        </row>
      </sheetData>
      <sheetData sheetId="8441">
        <row r="7">
          <cell r="AI7">
            <v>10000</v>
          </cell>
        </row>
      </sheetData>
      <sheetData sheetId="8442">
        <row r="7">
          <cell r="AI7">
            <v>10000</v>
          </cell>
        </row>
      </sheetData>
      <sheetData sheetId="8443">
        <row r="7">
          <cell r="AI7">
            <v>10000</v>
          </cell>
        </row>
      </sheetData>
      <sheetData sheetId="8444">
        <row r="7">
          <cell r="AI7">
            <v>10000</v>
          </cell>
        </row>
      </sheetData>
      <sheetData sheetId="8445">
        <row r="7">
          <cell r="AI7">
            <v>10000</v>
          </cell>
        </row>
      </sheetData>
      <sheetData sheetId="8446">
        <row r="7">
          <cell r="AI7">
            <v>10000</v>
          </cell>
        </row>
      </sheetData>
      <sheetData sheetId="8447">
        <row r="7">
          <cell r="AI7">
            <v>10000</v>
          </cell>
        </row>
      </sheetData>
      <sheetData sheetId="8448">
        <row r="7">
          <cell r="AI7">
            <v>10000</v>
          </cell>
        </row>
      </sheetData>
      <sheetData sheetId="8449">
        <row r="7">
          <cell r="AI7">
            <v>10000</v>
          </cell>
        </row>
      </sheetData>
      <sheetData sheetId="8450">
        <row r="7">
          <cell r="AI7">
            <v>10000</v>
          </cell>
        </row>
      </sheetData>
      <sheetData sheetId="8451">
        <row r="7">
          <cell r="AI7">
            <v>10000</v>
          </cell>
        </row>
      </sheetData>
      <sheetData sheetId="8452">
        <row r="7">
          <cell r="AI7">
            <v>10000</v>
          </cell>
        </row>
      </sheetData>
      <sheetData sheetId="8453">
        <row r="7">
          <cell r="AI7">
            <v>10000</v>
          </cell>
        </row>
      </sheetData>
      <sheetData sheetId="8454">
        <row r="7">
          <cell r="AI7">
            <v>10000</v>
          </cell>
        </row>
      </sheetData>
      <sheetData sheetId="8455">
        <row r="7">
          <cell r="AI7">
            <v>10000</v>
          </cell>
        </row>
      </sheetData>
      <sheetData sheetId="8456">
        <row r="7">
          <cell r="AI7">
            <v>10000</v>
          </cell>
        </row>
      </sheetData>
      <sheetData sheetId="8457">
        <row r="7">
          <cell r="AI7">
            <v>10000</v>
          </cell>
        </row>
      </sheetData>
      <sheetData sheetId="8458">
        <row r="7">
          <cell r="AI7">
            <v>10000</v>
          </cell>
        </row>
      </sheetData>
      <sheetData sheetId="8459">
        <row r="7">
          <cell r="AI7">
            <v>10000</v>
          </cell>
        </row>
      </sheetData>
      <sheetData sheetId="8460">
        <row r="7">
          <cell r="AI7">
            <v>10000</v>
          </cell>
        </row>
      </sheetData>
      <sheetData sheetId="8461">
        <row r="7">
          <cell r="AI7">
            <v>10000</v>
          </cell>
        </row>
      </sheetData>
      <sheetData sheetId="8462">
        <row r="7">
          <cell r="AI7">
            <v>10000</v>
          </cell>
        </row>
      </sheetData>
      <sheetData sheetId="8463">
        <row r="7">
          <cell r="AI7">
            <v>10000</v>
          </cell>
        </row>
      </sheetData>
      <sheetData sheetId="8464">
        <row r="7">
          <cell r="AI7">
            <v>10000</v>
          </cell>
        </row>
      </sheetData>
      <sheetData sheetId="8465">
        <row r="7">
          <cell r="AI7">
            <v>10000</v>
          </cell>
        </row>
      </sheetData>
      <sheetData sheetId="8466">
        <row r="7">
          <cell r="AI7">
            <v>10000</v>
          </cell>
        </row>
      </sheetData>
      <sheetData sheetId="8467">
        <row r="7">
          <cell r="AI7">
            <v>10000</v>
          </cell>
        </row>
      </sheetData>
      <sheetData sheetId="8468">
        <row r="7">
          <cell r="AI7">
            <v>10000</v>
          </cell>
        </row>
      </sheetData>
      <sheetData sheetId="8469">
        <row r="7">
          <cell r="AI7">
            <v>10000</v>
          </cell>
        </row>
      </sheetData>
      <sheetData sheetId="8470">
        <row r="7">
          <cell r="AI7">
            <v>10000</v>
          </cell>
        </row>
      </sheetData>
      <sheetData sheetId="8471">
        <row r="7">
          <cell r="AI7">
            <v>10000</v>
          </cell>
        </row>
      </sheetData>
      <sheetData sheetId="8472">
        <row r="7">
          <cell r="AI7">
            <v>10000</v>
          </cell>
        </row>
      </sheetData>
      <sheetData sheetId="8473">
        <row r="7">
          <cell r="AI7">
            <v>10000</v>
          </cell>
        </row>
      </sheetData>
      <sheetData sheetId="8474">
        <row r="7">
          <cell r="AI7">
            <v>10000</v>
          </cell>
        </row>
      </sheetData>
      <sheetData sheetId="8475">
        <row r="7">
          <cell r="AI7">
            <v>10000</v>
          </cell>
        </row>
      </sheetData>
      <sheetData sheetId="8476">
        <row r="7">
          <cell r="AI7">
            <v>10000</v>
          </cell>
        </row>
      </sheetData>
      <sheetData sheetId="8477">
        <row r="7">
          <cell r="AI7">
            <v>10000</v>
          </cell>
        </row>
      </sheetData>
      <sheetData sheetId="8478">
        <row r="7">
          <cell r="AI7">
            <v>10000</v>
          </cell>
        </row>
      </sheetData>
      <sheetData sheetId="8479">
        <row r="7">
          <cell r="AI7">
            <v>10000</v>
          </cell>
        </row>
      </sheetData>
      <sheetData sheetId="8480">
        <row r="7">
          <cell r="AI7">
            <v>10000</v>
          </cell>
        </row>
      </sheetData>
      <sheetData sheetId="8481">
        <row r="7">
          <cell r="AI7">
            <v>10000</v>
          </cell>
        </row>
      </sheetData>
      <sheetData sheetId="8482">
        <row r="7">
          <cell r="AI7">
            <v>10000</v>
          </cell>
        </row>
      </sheetData>
      <sheetData sheetId="8483">
        <row r="7">
          <cell r="AI7">
            <v>10000</v>
          </cell>
        </row>
      </sheetData>
      <sheetData sheetId="8484">
        <row r="7">
          <cell r="AI7">
            <v>10000</v>
          </cell>
        </row>
      </sheetData>
      <sheetData sheetId="8485">
        <row r="7">
          <cell r="AI7">
            <v>10000</v>
          </cell>
        </row>
      </sheetData>
      <sheetData sheetId="8486">
        <row r="7">
          <cell r="AI7">
            <v>10000</v>
          </cell>
        </row>
      </sheetData>
      <sheetData sheetId="8487">
        <row r="7">
          <cell r="AI7">
            <v>10000</v>
          </cell>
        </row>
      </sheetData>
      <sheetData sheetId="8488">
        <row r="7">
          <cell r="AI7">
            <v>10000</v>
          </cell>
        </row>
      </sheetData>
      <sheetData sheetId="8489">
        <row r="7">
          <cell r="AI7">
            <v>10000</v>
          </cell>
        </row>
      </sheetData>
      <sheetData sheetId="8490">
        <row r="7">
          <cell r="AI7">
            <v>10000</v>
          </cell>
        </row>
      </sheetData>
      <sheetData sheetId="8491">
        <row r="7">
          <cell r="AI7">
            <v>10000</v>
          </cell>
        </row>
      </sheetData>
      <sheetData sheetId="8492">
        <row r="7">
          <cell r="AI7">
            <v>10000</v>
          </cell>
        </row>
      </sheetData>
      <sheetData sheetId="8493" refreshError="1"/>
      <sheetData sheetId="8494">
        <row r="7">
          <cell r="AI7">
            <v>10000</v>
          </cell>
        </row>
      </sheetData>
      <sheetData sheetId="8495">
        <row r="7">
          <cell r="AI7">
            <v>10000</v>
          </cell>
        </row>
      </sheetData>
      <sheetData sheetId="8496">
        <row r="7">
          <cell r="AI7">
            <v>10000</v>
          </cell>
        </row>
      </sheetData>
      <sheetData sheetId="8497">
        <row r="7">
          <cell r="AI7">
            <v>10000</v>
          </cell>
        </row>
      </sheetData>
      <sheetData sheetId="8498">
        <row r="7">
          <cell r="AI7">
            <v>10000</v>
          </cell>
        </row>
      </sheetData>
      <sheetData sheetId="8499">
        <row r="7">
          <cell r="AI7">
            <v>10000</v>
          </cell>
        </row>
      </sheetData>
      <sheetData sheetId="8500">
        <row r="7">
          <cell r="AI7">
            <v>10000</v>
          </cell>
        </row>
      </sheetData>
      <sheetData sheetId="8501">
        <row r="7">
          <cell r="AI7">
            <v>10000</v>
          </cell>
        </row>
      </sheetData>
      <sheetData sheetId="8502">
        <row r="7">
          <cell r="AI7">
            <v>10000</v>
          </cell>
        </row>
      </sheetData>
      <sheetData sheetId="8503">
        <row r="7">
          <cell r="AI7">
            <v>10000</v>
          </cell>
        </row>
      </sheetData>
      <sheetData sheetId="8504">
        <row r="7">
          <cell r="AI7">
            <v>10000</v>
          </cell>
        </row>
      </sheetData>
      <sheetData sheetId="8505">
        <row r="7">
          <cell r="AI7">
            <v>10000</v>
          </cell>
        </row>
      </sheetData>
      <sheetData sheetId="8506">
        <row r="7">
          <cell r="AI7">
            <v>10000</v>
          </cell>
        </row>
      </sheetData>
      <sheetData sheetId="8507">
        <row r="7">
          <cell r="AI7">
            <v>10000</v>
          </cell>
        </row>
      </sheetData>
      <sheetData sheetId="8508">
        <row r="7">
          <cell r="AI7">
            <v>10000</v>
          </cell>
        </row>
      </sheetData>
      <sheetData sheetId="8509">
        <row r="7">
          <cell r="AI7">
            <v>10000</v>
          </cell>
        </row>
      </sheetData>
      <sheetData sheetId="8510">
        <row r="7">
          <cell r="AI7">
            <v>10000</v>
          </cell>
        </row>
      </sheetData>
      <sheetData sheetId="8511">
        <row r="7">
          <cell r="AI7">
            <v>10000</v>
          </cell>
        </row>
      </sheetData>
      <sheetData sheetId="8512">
        <row r="7">
          <cell r="AI7">
            <v>10000</v>
          </cell>
        </row>
      </sheetData>
      <sheetData sheetId="8513">
        <row r="7">
          <cell r="AI7">
            <v>10000</v>
          </cell>
        </row>
      </sheetData>
      <sheetData sheetId="8514">
        <row r="7">
          <cell r="AI7">
            <v>10000</v>
          </cell>
        </row>
      </sheetData>
      <sheetData sheetId="8515">
        <row r="7">
          <cell r="AI7">
            <v>10000</v>
          </cell>
        </row>
      </sheetData>
      <sheetData sheetId="8516">
        <row r="7">
          <cell r="AI7">
            <v>10000</v>
          </cell>
        </row>
      </sheetData>
      <sheetData sheetId="8517">
        <row r="7">
          <cell r="AI7">
            <v>10000</v>
          </cell>
        </row>
      </sheetData>
      <sheetData sheetId="8518">
        <row r="7">
          <cell r="AI7">
            <v>10000</v>
          </cell>
        </row>
      </sheetData>
      <sheetData sheetId="8519">
        <row r="7">
          <cell r="AI7">
            <v>10000</v>
          </cell>
        </row>
      </sheetData>
      <sheetData sheetId="8520">
        <row r="7">
          <cell r="AI7">
            <v>10000</v>
          </cell>
        </row>
      </sheetData>
      <sheetData sheetId="8521">
        <row r="7">
          <cell r="AI7">
            <v>10000</v>
          </cell>
        </row>
      </sheetData>
      <sheetData sheetId="8522">
        <row r="7">
          <cell r="AI7">
            <v>10000</v>
          </cell>
        </row>
      </sheetData>
      <sheetData sheetId="8523">
        <row r="7">
          <cell r="AI7">
            <v>10000</v>
          </cell>
        </row>
      </sheetData>
      <sheetData sheetId="8524">
        <row r="7">
          <cell r="AI7">
            <v>10000</v>
          </cell>
        </row>
      </sheetData>
      <sheetData sheetId="8525">
        <row r="7">
          <cell r="AI7">
            <v>10000</v>
          </cell>
        </row>
      </sheetData>
      <sheetData sheetId="8526">
        <row r="7">
          <cell r="AI7">
            <v>10000</v>
          </cell>
        </row>
      </sheetData>
      <sheetData sheetId="8527">
        <row r="7">
          <cell r="AI7">
            <v>10000</v>
          </cell>
        </row>
      </sheetData>
      <sheetData sheetId="8528">
        <row r="7">
          <cell r="AI7">
            <v>10000</v>
          </cell>
        </row>
      </sheetData>
      <sheetData sheetId="8529">
        <row r="7">
          <cell r="AI7">
            <v>10000</v>
          </cell>
        </row>
      </sheetData>
      <sheetData sheetId="8530">
        <row r="7">
          <cell r="AI7">
            <v>10000</v>
          </cell>
        </row>
      </sheetData>
      <sheetData sheetId="8531">
        <row r="7">
          <cell r="AI7">
            <v>10000</v>
          </cell>
        </row>
      </sheetData>
      <sheetData sheetId="8532">
        <row r="7">
          <cell r="AI7">
            <v>10000</v>
          </cell>
        </row>
      </sheetData>
      <sheetData sheetId="8533">
        <row r="7">
          <cell r="AI7">
            <v>10000</v>
          </cell>
        </row>
      </sheetData>
      <sheetData sheetId="8534">
        <row r="7">
          <cell r="AI7">
            <v>10000</v>
          </cell>
        </row>
      </sheetData>
      <sheetData sheetId="8535">
        <row r="7">
          <cell r="AI7">
            <v>10000</v>
          </cell>
        </row>
      </sheetData>
      <sheetData sheetId="8536">
        <row r="7">
          <cell r="AI7">
            <v>10000</v>
          </cell>
        </row>
      </sheetData>
      <sheetData sheetId="8537">
        <row r="7">
          <cell r="AI7">
            <v>10000</v>
          </cell>
        </row>
      </sheetData>
      <sheetData sheetId="8538">
        <row r="7">
          <cell r="AI7">
            <v>10000</v>
          </cell>
        </row>
      </sheetData>
      <sheetData sheetId="8539">
        <row r="7">
          <cell r="AI7">
            <v>10000</v>
          </cell>
        </row>
      </sheetData>
      <sheetData sheetId="8540">
        <row r="7">
          <cell r="AI7">
            <v>10000</v>
          </cell>
        </row>
      </sheetData>
      <sheetData sheetId="8541">
        <row r="7">
          <cell r="AI7">
            <v>10000</v>
          </cell>
        </row>
      </sheetData>
      <sheetData sheetId="8542">
        <row r="7">
          <cell r="AI7">
            <v>10000</v>
          </cell>
        </row>
      </sheetData>
      <sheetData sheetId="8543">
        <row r="7">
          <cell r="AI7">
            <v>10000</v>
          </cell>
        </row>
      </sheetData>
      <sheetData sheetId="8544">
        <row r="7">
          <cell r="AI7">
            <v>10000</v>
          </cell>
        </row>
      </sheetData>
      <sheetData sheetId="8545">
        <row r="7">
          <cell r="AI7">
            <v>10000</v>
          </cell>
        </row>
      </sheetData>
      <sheetData sheetId="8546">
        <row r="7">
          <cell r="AI7">
            <v>10000</v>
          </cell>
        </row>
      </sheetData>
      <sheetData sheetId="8547">
        <row r="7">
          <cell r="AI7">
            <v>10000</v>
          </cell>
        </row>
      </sheetData>
      <sheetData sheetId="8548">
        <row r="7">
          <cell r="AI7">
            <v>10000</v>
          </cell>
        </row>
      </sheetData>
      <sheetData sheetId="8549">
        <row r="7">
          <cell r="AI7">
            <v>10000</v>
          </cell>
        </row>
      </sheetData>
      <sheetData sheetId="8550">
        <row r="7">
          <cell r="AI7">
            <v>10000</v>
          </cell>
        </row>
      </sheetData>
      <sheetData sheetId="8551">
        <row r="7">
          <cell r="AI7">
            <v>10000</v>
          </cell>
        </row>
      </sheetData>
      <sheetData sheetId="8552">
        <row r="7">
          <cell r="AI7">
            <v>10000</v>
          </cell>
        </row>
      </sheetData>
      <sheetData sheetId="8553">
        <row r="7">
          <cell r="AI7">
            <v>10000</v>
          </cell>
        </row>
      </sheetData>
      <sheetData sheetId="8554">
        <row r="7">
          <cell r="AI7">
            <v>10000</v>
          </cell>
        </row>
      </sheetData>
      <sheetData sheetId="8555">
        <row r="7">
          <cell r="AI7">
            <v>10000</v>
          </cell>
        </row>
      </sheetData>
      <sheetData sheetId="8556">
        <row r="7">
          <cell r="AI7">
            <v>10000</v>
          </cell>
        </row>
      </sheetData>
      <sheetData sheetId="8557">
        <row r="7">
          <cell r="AI7">
            <v>10000</v>
          </cell>
        </row>
      </sheetData>
      <sheetData sheetId="8558">
        <row r="7">
          <cell r="AI7">
            <v>10000</v>
          </cell>
        </row>
      </sheetData>
      <sheetData sheetId="8559">
        <row r="7">
          <cell r="AI7">
            <v>10000</v>
          </cell>
        </row>
      </sheetData>
      <sheetData sheetId="8560">
        <row r="7">
          <cell r="AI7">
            <v>10000</v>
          </cell>
        </row>
      </sheetData>
      <sheetData sheetId="8561">
        <row r="7">
          <cell r="AI7">
            <v>10000</v>
          </cell>
        </row>
      </sheetData>
      <sheetData sheetId="8562">
        <row r="7">
          <cell r="AI7">
            <v>10000</v>
          </cell>
        </row>
      </sheetData>
      <sheetData sheetId="8563">
        <row r="7">
          <cell r="AI7">
            <v>10000</v>
          </cell>
        </row>
      </sheetData>
      <sheetData sheetId="8564">
        <row r="7">
          <cell r="AI7">
            <v>10000</v>
          </cell>
        </row>
      </sheetData>
      <sheetData sheetId="8565">
        <row r="7">
          <cell r="AI7">
            <v>10000</v>
          </cell>
        </row>
      </sheetData>
      <sheetData sheetId="8566">
        <row r="7">
          <cell r="AI7">
            <v>10000</v>
          </cell>
        </row>
      </sheetData>
      <sheetData sheetId="8567">
        <row r="7">
          <cell r="AI7">
            <v>10000</v>
          </cell>
        </row>
      </sheetData>
      <sheetData sheetId="8568">
        <row r="7">
          <cell r="AI7">
            <v>10000</v>
          </cell>
        </row>
      </sheetData>
      <sheetData sheetId="8569">
        <row r="7">
          <cell r="AI7">
            <v>10000</v>
          </cell>
        </row>
      </sheetData>
      <sheetData sheetId="8570">
        <row r="7">
          <cell r="AI7">
            <v>10000</v>
          </cell>
        </row>
      </sheetData>
      <sheetData sheetId="8571">
        <row r="7">
          <cell r="AI7">
            <v>10000</v>
          </cell>
        </row>
      </sheetData>
      <sheetData sheetId="8572">
        <row r="7">
          <cell r="AI7">
            <v>10000</v>
          </cell>
        </row>
      </sheetData>
      <sheetData sheetId="8573">
        <row r="7">
          <cell r="AI7">
            <v>10000</v>
          </cell>
        </row>
      </sheetData>
      <sheetData sheetId="8574">
        <row r="7">
          <cell r="AI7">
            <v>10000</v>
          </cell>
        </row>
      </sheetData>
      <sheetData sheetId="8575">
        <row r="7">
          <cell r="AI7">
            <v>10000</v>
          </cell>
        </row>
      </sheetData>
      <sheetData sheetId="8576">
        <row r="7">
          <cell r="AI7">
            <v>10000</v>
          </cell>
        </row>
      </sheetData>
      <sheetData sheetId="8577">
        <row r="7">
          <cell r="AI7">
            <v>10000</v>
          </cell>
        </row>
      </sheetData>
      <sheetData sheetId="8578">
        <row r="7">
          <cell r="AI7">
            <v>10000</v>
          </cell>
        </row>
      </sheetData>
      <sheetData sheetId="8579">
        <row r="7">
          <cell r="AI7">
            <v>10000</v>
          </cell>
        </row>
      </sheetData>
      <sheetData sheetId="8580">
        <row r="7">
          <cell r="AI7">
            <v>10000</v>
          </cell>
        </row>
      </sheetData>
      <sheetData sheetId="8581">
        <row r="7">
          <cell r="AI7">
            <v>10000</v>
          </cell>
        </row>
      </sheetData>
      <sheetData sheetId="8582">
        <row r="7">
          <cell r="AI7">
            <v>10000</v>
          </cell>
        </row>
      </sheetData>
      <sheetData sheetId="8583">
        <row r="7">
          <cell r="AI7">
            <v>10000</v>
          </cell>
        </row>
      </sheetData>
      <sheetData sheetId="8584">
        <row r="7">
          <cell r="AI7">
            <v>10000</v>
          </cell>
        </row>
      </sheetData>
      <sheetData sheetId="8585">
        <row r="7">
          <cell r="AI7">
            <v>10000</v>
          </cell>
        </row>
      </sheetData>
      <sheetData sheetId="8586">
        <row r="7">
          <cell r="AI7">
            <v>10000</v>
          </cell>
        </row>
      </sheetData>
      <sheetData sheetId="8587">
        <row r="7">
          <cell r="AI7">
            <v>10000</v>
          </cell>
        </row>
      </sheetData>
      <sheetData sheetId="8588">
        <row r="7">
          <cell r="AI7">
            <v>10000</v>
          </cell>
        </row>
      </sheetData>
      <sheetData sheetId="8589">
        <row r="7">
          <cell r="AI7">
            <v>10000</v>
          </cell>
        </row>
      </sheetData>
      <sheetData sheetId="8590">
        <row r="7">
          <cell r="AI7">
            <v>10000</v>
          </cell>
        </row>
      </sheetData>
      <sheetData sheetId="8591">
        <row r="7">
          <cell r="AI7">
            <v>10000</v>
          </cell>
        </row>
      </sheetData>
      <sheetData sheetId="8592">
        <row r="7">
          <cell r="AI7">
            <v>10000</v>
          </cell>
        </row>
      </sheetData>
      <sheetData sheetId="8593">
        <row r="7">
          <cell r="AI7">
            <v>10000</v>
          </cell>
        </row>
      </sheetData>
      <sheetData sheetId="8594">
        <row r="7">
          <cell r="AI7">
            <v>10000</v>
          </cell>
        </row>
      </sheetData>
      <sheetData sheetId="8595">
        <row r="7">
          <cell r="AI7">
            <v>10000</v>
          </cell>
        </row>
      </sheetData>
      <sheetData sheetId="8596">
        <row r="7">
          <cell r="AI7">
            <v>10000</v>
          </cell>
        </row>
      </sheetData>
      <sheetData sheetId="8597">
        <row r="7">
          <cell r="AI7">
            <v>10000</v>
          </cell>
        </row>
      </sheetData>
      <sheetData sheetId="8598">
        <row r="7">
          <cell r="AI7">
            <v>10000</v>
          </cell>
        </row>
      </sheetData>
      <sheetData sheetId="8599">
        <row r="7">
          <cell r="AI7">
            <v>10000</v>
          </cell>
        </row>
      </sheetData>
      <sheetData sheetId="8600">
        <row r="7">
          <cell r="AI7">
            <v>10000</v>
          </cell>
        </row>
      </sheetData>
      <sheetData sheetId="8601">
        <row r="7">
          <cell r="AI7">
            <v>10000</v>
          </cell>
        </row>
      </sheetData>
      <sheetData sheetId="8602">
        <row r="7">
          <cell r="AI7">
            <v>10000</v>
          </cell>
        </row>
      </sheetData>
      <sheetData sheetId="8603">
        <row r="7">
          <cell r="AI7">
            <v>10000</v>
          </cell>
        </row>
      </sheetData>
      <sheetData sheetId="8604">
        <row r="7">
          <cell r="AI7">
            <v>10000</v>
          </cell>
        </row>
      </sheetData>
      <sheetData sheetId="8605">
        <row r="7">
          <cell r="AI7">
            <v>10000</v>
          </cell>
        </row>
      </sheetData>
      <sheetData sheetId="8606">
        <row r="7">
          <cell r="AI7">
            <v>10000</v>
          </cell>
        </row>
      </sheetData>
      <sheetData sheetId="8607">
        <row r="7">
          <cell r="AI7">
            <v>10000</v>
          </cell>
        </row>
      </sheetData>
      <sheetData sheetId="8608">
        <row r="7">
          <cell r="AI7">
            <v>10000</v>
          </cell>
        </row>
      </sheetData>
      <sheetData sheetId="8609">
        <row r="7">
          <cell r="AI7">
            <v>10000</v>
          </cell>
        </row>
      </sheetData>
      <sheetData sheetId="8610">
        <row r="7">
          <cell r="AI7">
            <v>10000</v>
          </cell>
        </row>
      </sheetData>
      <sheetData sheetId="8611">
        <row r="7">
          <cell r="AI7">
            <v>10000</v>
          </cell>
        </row>
      </sheetData>
      <sheetData sheetId="8612">
        <row r="7">
          <cell r="AI7">
            <v>10000</v>
          </cell>
        </row>
      </sheetData>
      <sheetData sheetId="8613">
        <row r="7">
          <cell r="AI7">
            <v>10000</v>
          </cell>
        </row>
      </sheetData>
      <sheetData sheetId="8614">
        <row r="7">
          <cell r="AI7">
            <v>10000</v>
          </cell>
        </row>
      </sheetData>
      <sheetData sheetId="8615">
        <row r="7">
          <cell r="AI7">
            <v>10000</v>
          </cell>
        </row>
      </sheetData>
      <sheetData sheetId="8616">
        <row r="7">
          <cell r="AI7">
            <v>10000</v>
          </cell>
        </row>
      </sheetData>
      <sheetData sheetId="8617">
        <row r="7">
          <cell r="AI7">
            <v>10000</v>
          </cell>
        </row>
      </sheetData>
      <sheetData sheetId="8618">
        <row r="7">
          <cell r="AI7">
            <v>10000</v>
          </cell>
        </row>
      </sheetData>
      <sheetData sheetId="8619">
        <row r="7">
          <cell r="AI7">
            <v>10000</v>
          </cell>
        </row>
      </sheetData>
      <sheetData sheetId="8620">
        <row r="7">
          <cell r="AI7">
            <v>10000</v>
          </cell>
        </row>
      </sheetData>
      <sheetData sheetId="8621">
        <row r="7">
          <cell r="AI7">
            <v>10000</v>
          </cell>
        </row>
      </sheetData>
      <sheetData sheetId="8622">
        <row r="7">
          <cell r="AI7">
            <v>10000</v>
          </cell>
        </row>
      </sheetData>
      <sheetData sheetId="8623">
        <row r="7">
          <cell r="AI7">
            <v>10000</v>
          </cell>
        </row>
      </sheetData>
      <sheetData sheetId="8624">
        <row r="7">
          <cell r="AI7">
            <v>10000</v>
          </cell>
        </row>
      </sheetData>
      <sheetData sheetId="8625">
        <row r="7">
          <cell r="AI7">
            <v>10000</v>
          </cell>
        </row>
      </sheetData>
      <sheetData sheetId="8626">
        <row r="7">
          <cell r="AI7">
            <v>10000</v>
          </cell>
        </row>
      </sheetData>
      <sheetData sheetId="8627">
        <row r="7">
          <cell r="AI7">
            <v>10000</v>
          </cell>
        </row>
      </sheetData>
      <sheetData sheetId="8628">
        <row r="7">
          <cell r="AI7">
            <v>10000</v>
          </cell>
        </row>
      </sheetData>
      <sheetData sheetId="8629">
        <row r="7">
          <cell r="AI7">
            <v>10000</v>
          </cell>
        </row>
      </sheetData>
      <sheetData sheetId="8630">
        <row r="7">
          <cell r="AI7">
            <v>10000</v>
          </cell>
        </row>
      </sheetData>
      <sheetData sheetId="8631">
        <row r="7">
          <cell r="AI7">
            <v>10000</v>
          </cell>
        </row>
      </sheetData>
      <sheetData sheetId="8632">
        <row r="7">
          <cell r="AI7">
            <v>10000</v>
          </cell>
        </row>
      </sheetData>
      <sheetData sheetId="8633">
        <row r="7">
          <cell r="AI7">
            <v>10000</v>
          </cell>
        </row>
      </sheetData>
      <sheetData sheetId="8634">
        <row r="7">
          <cell r="AI7">
            <v>10000</v>
          </cell>
        </row>
      </sheetData>
      <sheetData sheetId="8635">
        <row r="7">
          <cell r="AI7">
            <v>10000</v>
          </cell>
        </row>
      </sheetData>
      <sheetData sheetId="8636">
        <row r="7">
          <cell r="AI7">
            <v>10000</v>
          </cell>
        </row>
      </sheetData>
      <sheetData sheetId="8637">
        <row r="7">
          <cell r="AI7">
            <v>10000</v>
          </cell>
        </row>
      </sheetData>
      <sheetData sheetId="8638">
        <row r="7">
          <cell r="AI7">
            <v>10000</v>
          </cell>
        </row>
      </sheetData>
      <sheetData sheetId="8639">
        <row r="7">
          <cell r="AI7">
            <v>10000</v>
          </cell>
        </row>
      </sheetData>
      <sheetData sheetId="8640">
        <row r="7">
          <cell r="AI7">
            <v>10000</v>
          </cell>
        </row>
      </sheetData>
      <sheetData sheetId="8641">
        <row r="7">
          <cell r="AI7">
            <v>10000</v>
          </cell>
        </row>
      </sheetData>
      <sheetData sheetId="8642">
        <row r="7">
          <cell r="AI7">
            <v>10000</v>
          </cell>
        </row>
      </sheetData>
      <sheetData sheetId="8643">
        <row r="7">
          <cell r="AI7">
            <v>10000</v>
          </cell>
        </row>
      </sheetData>
      <sheetData sheetId="8644">
        <row r="7">
          <cell r="AI7">
            <v>10000</v>
          </cell>
        </row>
      </sheetData>
      <sheetData sheetId="8645">
        <row r="7">
          <cell r="AI7">
            <v>10000</v>
          </cell>
        </row>
      </sheetData>
      <sheetData sheetId="8646">
        <row r="7">
          <cell r="AI7">
            <v>10000</v>
          </cell>
        </row>
      </sheetData>
      <sheetData sheetId="8647">
        <row r="7">
          <cell r="AI7">
            <v>10000</v>
          </cell>
        </row>
      </sheetData>
      <sheetData sheetId="8648">
        <row r="7">
          <cell r="AI7">
            <v>10000</v>
          </cell>
        </row>
      </sheetData>
      <sheetData sheetId="8649">
        <row r="7">
          <cell r="AI7">
            <v>10000</v>
          </cell>
        </row>
      </sheetData>
      <sheetData sheetId="8650">
        <row r="7">
          <cell r="AI7">
            <v>10000</v>
          </cell>
        </row>
      </sheetData>
      <sheetData sheetId="8651">
        <row r="7">
          <cell r="AI7">
            <v>10000</v>
          </cell>
        </row>
      </sheetData>
      <sheetData sheetId="8652">
        <row r="7">
          <cell r="AI7">
            <v>10000</v>
          </cell>
        </row>
      </sheetData>
      <sheetData sheetId="8653">
        <row r="7">
          <cell r="AI7">
            <v>10000</v>
          </cell>
        </row>
      </sheetData>
      <sheetData sheetId="8654">
        <row r="7">
          <cell r="AI7">
            <v>10000</v>
          </cell>
        </row>
      </sheetData>
      <sheetData sheetId="8655">
        <row r="7">
          <cell r="AI7">
            <v>10000</v>
          </cell>
        </row>
      </sheetData>
      <sheetData sheetId="8656">
        <row r="7">
          <cell r="AI7">
            <v>10000</v>
          </cell>
        </row>
      </sheetData>
      <sheetData sheetId="8657">
        <row r="7">
          <cell r="AI7">
            <v>10000</v>
          </cell>
        </row>
      </sheetData>
      <sheetData sheetId="8658">
        <row r="7">
          <cell r="AI7">
            <v>10000</v>
          </cell>
        </row>
      </sheetData>
      <sheetData sheetId="8659">
        <row r="7">
          <cell r="AI7">
            <v>10000</v>
          </cell>
        </row>
      </sheetData>
      <sheetData sheetId="8660">
        <row r="7">
          <cell r="AI7">
            <v>10000</v>
          </cell>
        </row>
      </sheetData>
      <sheetData sheetId="8661">
        <row r="7">
          <cell r="AI7">
            <v>10000</v>
          </cell>
        </row>
      </sheetData>
      <sheetData sheetId="8662">
        <row r="7">
          <cell r="AI7">
            <v>10000</v>
          </cell>
        </row>
      </sheetData>
      <sheetData sheetId="8663">
        <row r="7">
          <cell r="AI7">
            <v>10000</v>
          </cell>
        </row>
      </sheetData>
      <sheetData sheetId="8664">
        <row r="7">
          <cell r="AI7">
            <v>10000</v>
          </cell>
        </row>
      </sheetData>
      <sheetData sheetId="8665">
        <row r="7">
          <cell r="AI7">
            <v>10000</v>
          </cell>
        </row>
      </sheetData>
      <sheetData sheetId="8666">
        <row r="7">
          <cell r="AI7">
            <v>10000</v>
          </cell>
        </row>
      </sheetData>
      <sheetData sheetId="8667">
        <row r="7">
          <cell r="AI7">
            <v>10000</v>
          </cell>
        </row>
      </sheetData>
      <sheetData sheetId="8668">
        <row r="7">
          <cell r="AI7">
            <v>10000</v>
          </cell>
        </row>
      </sheetData>
      <sheetData sheetId="8669">
        <row r="7">
          <cell r="AI7">
            <v>10000</v>
          </cell>
        </row>
      </sheetData>
      <sheetData sheetId="8670">
        <row r="7">
          <cell r="AI7">
            <v>10000</v>
          </cell>
        </row>
      </sheetData>
      <sheetData sheetId="8671">
        <row r="7">
          <cell r="AI7">
            <v>10000</v>
          </cell>
        </row>
      </sheetData>
      <sheetData sheetId="8672">
        <row r="7">
          <cell r="AI7">
            <v>10000</v>
          </cell>
        </row>
      </sheetData>
      <sheetData sheetId="8673">
        <row r="7">
          <cell r="AI7">
            <v>10000</v>
          </cell>
        </row>
      </sheetData>
      <sheetData sheetId="8674">
        <row r="7">
          <cell r="AI7">
            <v>10000</v>
          </cell>
        </row>
      </sheetData>
      <sheetData sheetId="8675">
        <row r="7">
          <cell r="AI7">
            <v>10000</v>
          </cell>
        </row>
      </sheetData>
      <sheetData sheetId="8676">
        <row r="7">
          <cell r="AI7">
            <v>10000</v>
          </cell>
        </row>
      </sheetData>
      <sheetData sheetId="8677">
        <row r="7">
          <cell r="AI7">
            <v>10000</v>
          </cell>
        </row>
      </sheetData>
      <sheetData sheetId="8678">
        <row r="7">
          <cell r="AI7">
            <v>10000</v>
          </cell>
        </row>
      </sheetData>
      <sheetData sheetId="8679">
        <row r="7">
          <cell r="AI7">
            <v>10000</v>
          </cell>
        </row>
      </sheetData>
      <sheetData sheetId="8680">
        <row r="7">
          <cell r="AI7">
            <v>10000</v>
          </cell>
        </row>
      </sheetData>
      <sheetData sheetId="8681">
        <row r="7">
          <cell r="AI7">
            <v>10000</v>
          </cell>
        </row>
      </sheetData>
      <sheetData sheetId="8682">
        <row r="7">
          <cell r="AI7">
            <v>10000</v>
          </cell>
        </row>
      </sheetData>
      <sheetData sheetId="8683">
        <row r="7">
          <cell r="AI7">
            <v>10000</v>
          </cell>
        </row>
      </sheetData>
      <sheetData sheetId="8684">
        <row r="7">
          <cell r="AI7">
            <v>10000</v>
          </cell>
        </row>
      </sheetData>
      <sheetData sheetId="8685">
        <row r="7">
          <cell r="AI7">
            <v>10000</v>
          </cell>
        </row>
      </sheetData>
      <sheetData sheetId="8686">
        <row r="7">
          <cell r="AI7">
            <v>10000</v>
          </cell>
        </row>
      </sheetData>
      <sheetData sheetId="8687">
        <row r="7">
          <cell r="AI7">
            <v>10000</v>
          </cell>
        </row>
      </sheetData>
      <sheetData sheetId="8688">
        <row r="7">
          <cell r="AI7">
            <v>10000</v>
          </cell>
        </row>
      </sheetData>
      <sheetData sheetId="8689">
        <row r="7">
          <cell r="AI7">
            <v>10000</v>
          </cell>
        </row>
      </sheetData>
      <sheetData sheetId="8690">
        <row r="7">
          <cell r="AI7">
            <v>10000</v>
          </cell>
        </row>
      </sheetData>
      <sheetData sheetId="8691">
        <row r="7">
          <cell r="AI7">
            <v>10000</v>
          </cell>
        </row>
      </sheetData>
      <sheetData sheetId="8692">
        <row r="7">
          <cell r="AI7">
            <v>10000</v>
          </cell>
        </row>
      </sheetData>
      <sheetData sheetId="8693">
        <row r="7">
          <cell r="AI7">
            <v>10000</v>
          </cell>
        </row>
      </sheetData>
      <sheetData sheetId="8694">
        <row r="7">
          <cell r="AI7">
            <v>10000</v>
          </cell>
        </row>
      </sheetData>
      <sheetData sheetId="8695">
        <row r="7">
          <cell r="AI7">
            <v>10000</v>
          </cell>
        </row>
      </sheetData>
      <sheetData sheetId="8696">
        <row r="7">
          <cell r="AI7">
            <v>10000</v>
          </cell>
        </row>
      </sheetData>
      <sheetData sheetId="8697">
        <row r="7">
          <cell r="AI7">
            <v>10000</v>
          </cell>
        </row>
      </sheetData>
      <sheetData sheetId="8698">
        <row r="7">
          <cell r="AI7">
            <v>10000</v>
          </cell>
        </row>
      </sheetData>
      <sheetData sheetId="8699">
        <row r="7">
          <cell r="AI7">
            <v>10000</v>
          </cell>
        </row>
      </sheetData>
      <sheetData sheetId="8700">
        <row r="7">
          <cell r="AI7">
            <v>10000</v>
          </cell>
        </row>
      </sheetData>
      <sheetData sheetId="8701">
        <row r="7">
          <cell r="AI7">
            <v>10000</v>
          </cell>
        </row>
      </sheetData>
      <sheetData sheetId="8702">
        <row r="7">
          <cell r="AI7">
            <v>10000</v>
          </cell>
        </row>
      </sheetData>
      <sheetData sheetId="8703">
        <row r="7">
          <cell r="AI7">
            <v>10000</v>
          </cell>
        </row>
      </sheetData>
      <sheetData sheetId="8704">
        <row r="7">
          <cell r="AI7">
            <v>10000</v>
          </cell>
        </row>
      </sheetData>
      <sheetData sheetId="8705">
        <row r="7">
          <cell r="AI7">
            <v>10000</v>
          </cell>
        </row>
      </sheetData>
      <sheetData sheetId="8706">
        <row r="7">
          <cell r="AI7">
            <v>10000</v>
          </cell>
        </row>
      </sheetData>
      <sheetData sheetId="8707">
        <row r="7">
          <cell r="AI7">
            <v>10000</v>
          </cell>
        </row>
      </sheetData>
      <sheetData sheetId="8708">
        <row r="7">
          <cell r="AI7">
            <v>10000</v>
          </cell>
        </row>
      </sheetData>
      <sheetData sheetId="8709">
        <row r="7">
          <cell r="AI7">
            <v>10000</v>
          </cell>
        </row>
      </sheetData>
      <sheetData sheetId="8710">
        <row r="7">
          <cell r="AI7">
            <v>10000</v>
          </cell>
        </row>
      </sheetData>
      <sheetData sheetId="8711">
        <row r="7">
          <cell r="AI7">
            <v>10000</v>
          </cell>
        </row>
      </sheetData>
      <sheetData sheetId="8712">
        <row r="7">
          <cell r="AI7">
            <v>10000</v>
          </cell>
        </row>
      </sheetData>
      <sheetData sheetId="8713">
        <row r="7">
          <cell r="AI7">
            <v>10000</v>
          </cell>
        </row>
      </sheetData>
      <sheetData sheetId="8714">
        <row r="7">
          <cell r="AI7">
            <v>10000</v>
          </cell>
        </row>
      </sheetData>
      <sheetData sheetId="8715">
        <row r="7">
          <cell r="AI7">
            <v>10000</v>
          </cell>
        </row>
      </sheetData>
      <sheetData sheetId="8716">
        <row r="7">
          <cell r="AI7">
            <v>10000</v>
          </cell>
        </row>
      </sheetData>
      <sheetData sheetId="8717">
        <row r="7">
          <cell r="AI7">
            <v>10000</v>
          </cell>
        </row>
      </sheetData>
      <sheetData sheetId="8718">
        <row r="7">
          <cell r="AI7">
            <v>10000</v>
          </cell>
        </row>
      </sheetData>
      <sheetData sheetId="8719">
        <row r="7">
          <cell r="AI7">
            <v>10000</v>
          </cell>
        </row>
      </sheetData>
      <sheetData sheetId="8720">
        <row r="7">
          <cell r="AI7">
            <v>10000</v>
          </cell>
        </row>
      </sheetData>
      <sheetData sheetId="8721">
        <row r="7">
          <cell r="AI7">
            <v>10000</v>
          </cell>
        </row>
      </sheetData>
      <sheetData sheetId="8722">
        <row r="7">
          <cell r="AI7">
            <v>10000</v>
          </cell>
        </row>
      </sheetData>
      <sheetData sheetId="8723">
        <row r="7">
          <cell r="AI7">
            <v>10000</v>
          </cell>
        </row>
      </sheetData>
      <sheetData sheetId="8724">
        <row r="7">
          <cell r="AI7">
            <v>10000</v>
          </cell>
        </row>
      </sheetData>
      <sheetData sheetId="8725">
        <row r="7">
          <cell r="AI7">
            <v>10000</v>
          </cell>
        </row>
      </sheetData>
      <sheetData sheetId="8726">
        <row r="7">
          <cell r="AI7">
            <v>10000</v>
          </cell>
        </row>
      </sheetData>
      <sheetData sheetId="8727">
        <row r="7">
          <cell r="AI7">
            <v>10000</v>
          </cell>
        </row>
      </sheetData>
      <sheetData sheetId="8728">
        <row r="7">
          <cell r="AI7">
            <v>10000</v>
          </cell>
        </row>
      </sheetData>
      <sheetData sheetId="8729">
        <row r="7">
          <cell r="AI7">
            <v>10000</v>
          </cell>
        </row>
      </sheetData>
      <sheetData sheetId="8730">
        <row r="7">
          <cell r="AI7">
            <v>10000</v>
          </cell>
        </row>
      </sheetData>
      <sheetData sheetId="8731">
        <row r="7">
          <cell r="AI7">
            <v>10000</v>
          </cell>
        </row>
      </sheetData>
      <sheetData sheetId="8732">
        <row r="7">
          <cell r="AI7">
            <v>10000</v>
          </cell>
        </row>
      </sheetData>
      <sheetData sheetId="8733">
        <row r="7">
          <cell r="AI7">
            <v>10000</v>
          </cell>
        </row>
      </sheetData>
      <sheetData sheetId="8734">
        <row r="7">
          <cell r="AI7">
            <v>10000</v>
          </cell>
        </row>
      </sheetData>
      <sheetData sheetId="8735">
        <row r="7">
          <cell r="AI7">
            <v>10000</v>
          </cell>
        </row>
      </sheetData>
      <sheetData sheetId="8736">
        <row r="7">
          <cell r="AI7">
            <v>10000</v>
          </cell>
        </row>
      </sheetData>
      <sheetData sheetId="8737">
        <row r="7">
          <cell r="AI7">
            <v>10000</v>
          </cell>
        </row>
      </sheetData>
      <sheetData sheetId="8738">
        <row r="7">
          <cell r="AI7">
            <v>10000</v>
          </cell>
        </row>
      </sheetData>
      <sheetData sheetId="8739">
        <row r="7">
          <cell r="AI7">
            <v>10000</v>
          </cell>
        </row>
      </sheetData>
      <sheetData sheetId="8740">
        <row r="7">
          <cell r="AI7">
            <v>10000</v>
          </cell>
        </row>
      </sheetData>
      <sheetData sheetId="8741">
        <row r="7">
          <cell r="AI7">
            <v>10000</v>
          </cell>
        </row>
      </sheetData>
      <sheetData sheetId="8742">
        <row r="7">
          <cell r="AI7">
            <v>10000</v>
          </cell>
        </row>
      </sheetData>
      <sheetData sheetId="8743">
        <row r="7">
          <cell r="AI7">
            <v>10000</v>
          </cell>
        </row>
      </sheetData>
      <sheetData sheetId="8744">
        <row r="7">
          <cell r="AI7">
            <v>10000</v>
          </cell>
        </row>
      </sheetData>
      <sheetData sheetId="8745">
        <row r="7">
          <cell r="AI7">
            <v>10000</v>
          </cell>
        </row>
      </sheetData>
      <sheetData sheetId="8746">
        <row r="7">
          <cell r="AI7">
            <v>10000</v>
          </cell>
        </row>
      </sheetData>
      <sheetData sheetId="8747">
        <row r="7">
          <cell r="AI7">
            <v>10000</v>
          </cell>
        </row>
      </sheetData>
      <sheetData sheetId="8748">
        <row r="7">
          <cell r="AI7">
            <v>10000</v>
          </cell>
        </row>
      </sheetData>
      <sheetData sheetId="8749">
        <row r="7">
          <cell r="AI7">
            <v>10000</v>
          </cell>
        </row>
      </sheetData>
      <sheetData sheetId="8750">
        <row r="7">
          <cell r="AI7">
            <v>10000</v>
          </cell>
        </row>
      </sheetData>
      <sheetData sheetId="8751">
        <row r="7">
          <cell r="AI7">
            <v>10000</v>
          </cell>
        </row>
      </sheetData>
      <sheetData sheetId="8752">
        <row r="7">
          <cell r="AI7">
            <v>10000</v>
          </cell>
        </row>
      </sheetData>
      <sheetData sheetId="8753">
        <row r="7">
          <cell r="AI7">
            <v>10000</v>
          </cell>
        </row>
      </sheetData>
      <sheetData sheetId="8754">
        <row r="7">
          <cell r="AI7">
            <v>10000</v>
          </cell>
        </row>
      </sheetData>
      <sheetData sheetId="8755">
        <row r="7">
          <cell r="AI7">
            <v>10000</v>
          </cell>
        </row>
      </sheetData>
      <sheetData sheetId="8756">
        <row r="7">
          <cell r="AI7">
            <v>10000</v>
          </cell>
        </row>
      </sheetData>
      <sheetData sheetId="8757">
        <row r="7">
          <cell r="AI7">
            <v>10000</v>
          </cell>
        </row>
      </sheetData>
      <sheetData sheetId="8758">
        <row r="7">
          <cell r="AI7">
            <v>10000</v>
          </cell>
        </row>
      </sheetData>
      <sheetData sheetId="8759">
        <row r="7">
          <cell r="AI7">
            <v>10000</v>
          </cell>
        </row>
      </sheetData>
      <sheetData sheetId="8760">
        <row r="7">
          <cell r="AI7">
            <v>10000</v>
          </cell>
        </row>
      </sheetData>
      <sheetData sheetId="8761">
        <row r="7">
          <cell r="AI7">
            <v>10000</v>
          </cell>
        </row>
      </sheetData>
      <sheetData sheetId="8762">
        <row r="7">
          <cell r="AI7">
            <v>10000</v>
          </cell>
        </row>
      </sheetData>
      <sheetData sheetId="8763">
        <row r="7">
          <cell r="AI7">
            <v>10000</v>
          </cell>
        </row>
      </sheetData>
      <sheetData sheetId="8764">
        <row r="7">
          <cell r="AI7">
            <v>10000</v>
          </cell>
        </row>
      </sheetData>
      <sheetData sheetId="8765">
        <row r="7">
          <cell r="AI7">
            <v>10000</v>
          </cell>
        </row>
      </sheetData>
      <sheetData sheetId="8766">
        <row r="7">
          <cell r="AI7">
            <v>10000</v>
          </cell>
        </row>
      </sheetData>
      <sheetData sheetId="8767">
        <row r="7">
          <cell r="AI7">
            <v>10000</v>
          </cell>
        </row>
      </sheetData>
      <sheetData sheetId="8768">
        <row r="7">
          <cell r="AI7">
            <v>10000</v>
          </cell>
        </row>
      </sheetData>
      <sheetData sheetId="8769">
        <row r="7">
          <cell r="AI7">
            <v>10000</v>
          </cell>
        </row>
      </sheetData>
      <sheetData sheetId="8770">
        <row r="7">
          <cell r="AI7">
            <v>10000</v>
          </cell>
        </row>
      </sheetData>
      <sheetData sheetId="8771">
        <row r="7">
          <cell r="AI7">
            <v>10000</v>
          </cell>
        </row>
      </sheetData>
      <sheetData sheetId="8772">
        <row r="7">
          <cell r="AI7">
            <v>10000</v>
          </cell>
        </row>
      </sheetData>
      <sheetData sheetId="8773">
        <row r="7">
          <cell r="AI7">
            <v>10000</v>
          </cell>
        </row>
      </sheetData>
      <sheetData sheetId="8774">
        <row r="7">
          <cell r="AI7">
            <v>10000</v>
          </cell>
        </row>
      </sheetData>
      <sheetData sheetId="8775">
        <row r="7">
          <cell r="AI7">
            <v>10000</v>
          </cell>
        </row>
      </sheetData>
      <sheetData sheetId="8776">
        <row r="7">
          <cell r="AI7">
            <v>10000</v>
          </cell>
        </row>
      </sheetData>
      <sheetData sheetId="8777">
        <row r="7">
          <cell r="AI7">
            <v>10000</v>
          </cell>
        </row>
      </sheetData>
      <sheetData sheetId="8778">
        <row r="7">
          <cell r="AI7">
            <v>10000</v>
          </cell>
        </row>
      </sheetData>
      <sheetData sheetId="8779">
        <row r="7">
          <cell r="AI7">
            <v>10000</v>
          </cell>
        </row>
      </sheetData>
      <sheetData sheetId="8780">
        <row r="7">
          <cell r="AI7">
            <v>10000</v>
          </cell>
        </row>
      </sheetData>
      <sheetData sheetId="8781">
        <row r="7">
          <cell r="AI7">
            <v>10000</v>
          </cell>
        </row>
      </sheetData>
      <sheetData sheetId="8782">
        <row r="7">
          <cell r="AI7">
            <v>10000</v>
          </cell>
        </row>
      </sheetData>
      <sheetData sheetId="8783">
        <row r="7">
          <cell r="AI7">
            <v>10000</v>
          </cell>
        </row>
      </sheetData>
      <sheetData sheetId="8784">
        <row r="7">
          <cell r="AI7">
            <v>10000</v>
          </cell>
        </row>
      </sheetData>
      <sheetData sheetId="8785">
        <row r="7">
          <cell r="AI7">
            <v>10000</v>
          </cell>
        </row>
      </sheetData>
      <sheetData sheetId="8786">
        <row r="7">
          <cell r="AI7">
            <v>10000</v>
          </cell>
        </row>
      </sheetData>
      <sheetData sheetId="8787">
        <row r="7">
          <cell r="AI7">
            <v>10000</v>
          </cell>
        </row>
      </sheetData>
      <sheetData sheetId="8788">
        <row r="7">
          <cell r="AI7">
            <v>10000</v>
          </cell>
        </row>
      </sheetData>
      <sheetData sheetId="8789">
        <row r="7">
          <cell r="AI7">
            <v>10000</v>
          </cell>
        </row>
      </sheetData>
      <sheetData sheetId="8790">
        <row r="7">
          <cell r="AI7">
            <v>10000</v>
          </cell>
        </row>
      </sheetData>
      <sheetData sheetId="8791">
        <row r="7">
          <cell r="AI7">
            <v>10000</v>
          </cell>
        </row>
      </sheetData>
      <sheetData sheetId="8792">
        <row r="7">
          <cell r="AI7">
            <v>10000</v>
          </cell>
        </row>
      </sheetData>
      <sheetData sheetId="8793">
        <row r="7">
          <cell r="AI7">
            <v>10000</v>
          </cell>
        </row>
      </sheetData>
      <sheetData sheetId="8794">
        <row r="7">
          <cell r="AI7">
            <v>10000</v>
          </cell>
        </row>
      </sheetData>
      <sheetData sheetId="8795">
        <row r="7">
          <cell r="AI7">
            <v>10000</v>
          </cell>
        </row>
      </sheetData>
      <sheetData sheetId="8796">
        <row r="7">
          <cell r="AI7">
            <v>10000</v>
          </cell>
        </row>
      </sheetData>
      <sheetData sheetId="8797">
        <row r="7">
          <cell r="AI7">
            <v>10000</v>
          </cell>
        </row>
      </sheetData>
      <sheetData sheetId="8798">
        <row r="7">
          <cell r="AI7">
            <v>10000</v>
          </cell>
        </row>
      </sheetData>
      <sheetData sheetId="8799">
        <row r="7">
          <cell r="AI7">
            <v>10000</v>
          </cell>
        </row>
      </sheetData>
      <sheetData sheetId="8800">
        <row r="7">
          <cell r="AI7">
            <v>10000</v>
          </cell>
        </row>
      </sheetData>
      <sheetData sheetId="8801">
        <row r="7">
          <cell r="AI7">
            <v>10000</v>
          </cell>
        </row>
      </sheetData>
      <sheetData sheetId="8802">
        <row r="7">
          <cell r="AI7">
            <v>10000</v>
          </cell>
        </row>
      </sheetData>
      <sheetData sheetId="8803">
        <row r="7">
          <cell r="AI7">
            <v>10000</v>
          </cell>
        </row>
      </sheetData>
      <sheetData sheetId="8804">
        <row r="7">
          <cell r="AI7">
            <v>10000</v>
          </cell>
        </row>
      </sheetData>
      <sheetData sheetId="8805">
        <row r="7">
          <cell r="AI7">
            <v>10000</v>
          </cell>
        </row>
      </sheetData>
      <sheetData sheetId="8806">
        <row r="7">
          <cell r="AI7">
            <v>10000</v>
          </cell>
        </row>
      </sheetData>
      <sheetData sheetId="8807">
        <row r="7">
          <cell r="AI7">
            <v>10000</v>
          </cell>
        </row>
      </sheetData>
      <sheetData sheetId="8808">
        <row r="7">
          <cell r="AI7">
            <v>10000</v>
          </cell>
        </row>
      </sheetData>
      <sheetData sheetId="8809">
        <row r="7">
          <cell r="AI7">
            <v>10000</v>
          </cell>
        </row>
      </sheetData>
      <sheetData sheetId="8810">
        <row r="7">
          <cell r="AI7">
            <v>10000</v>
          </cell>
        </row>
      </sheetData>
      <sheetData sheetId="8811">
        <row r="7">
          <cell r="AI7">
            <v>10000</v>
          </cell>
        </row>
      </sheetData>
      <sheetData sheetId="8812">
        <row r="7">
          <cell r="AI7">
            <v>10000</v>
          </cell>
        </row>
      </sheetData>
      <sheetData sheetId="8813">
        <row r="7">
          <cell r="AI7">
            <v>10000</v>
          </cell>
        </row>
      </sheetData>
      <sheetData sheetId="8814">
        <row r="7">
          <cell r="AI7">
            <v>10000</v>
          </cell>
        </row>
      </sheetData>
      <sheetData sheetId="8815">
        <row r="7">
          <cell r="AI7">
            <v>10000</v>
          </cell>
        </row>
      </sheetData>
      <sheetData sheetId="8816">
        <row r="7">
          <cell r="AI7">
            <v>10000</v>
          </cell>
        </row>
      </sheetData>
      <sheetData sheetId="8817">
        <row r="7">
          <cell r="AI7">
            <v>10000</v>
          </cell>
        </row>
      </sheetData>
      <sheetData sheetId="8818">
        <row r="7">
          <cell r="AI7">
            <v>10000</v>
          </cell>
        </row>
      </sheetData>
      <sheetData sheetId="8819">
        <row r="7">
          <cell r="AI7">
            <v>10000</v>
          </cell>
        </row>
      </sheetData>
      <sheetData sheetId="8820">
        <row r="7">
          <cell r="AI7">
            <v>10000</v>
          </cell>
        </row>
      </sheetData>
      <sheetData sheetId="8821">
        <row r="7">
          <cell r="AI7">
            <v>10000</v>
          </cell>
        </row>
      </sheetData>
      <sheetData sheetId="8822">
        <row r="7">
          <cell r="AI7">
            <v>10000</v>
          </cell>
        </row>
      </sheetData>
      <sheetData sheetId="8823">
        <row r="7">
          <cell r="AI7">
            <v>10000</v>
          </cell>
        </row>
      </sheetData>
      <sheetData sheetId="8824">
        <row r="7">
          <cell r="AI7">
            <v>10000</v>
          </cell>
        </row>
      </sheetData>
      <sheetData sheetId="8825">
        <row r="7">
          <cell r="AI7">
            <v>10000</v>
          </cell>
        </row>
      </sheetData>
      <sheetData sheetId="8826">
        <row r="7">
          <cell r="AI7">
            <v>10000</v>
          </cell>
        </row>
      </sheetData>
      <sheetData sheetId="8827">
        <row r="7">
          <cell r="AI7">
            <v>10000</v>
          </cell>
        </row>
      </sheetData>
      <sheetData sheetId="8828">
        <row r="7">
          <cell r="AI7">
            <v>10000</v>
          </cell>
        </row>
      </sheetData>
      <sheetData sheetId="8829">
        <row r="7">
          <cell r="AI7">
            <v>10000</v>
          </cell>
        </row>
      </sheetData>
      <sheetData sheetId="8830">
        <row r="7">
          <cell r="AI7">
            <v>10000</v>
          </cell>
        </row>
      </sheetData>
      <sheetData sheetId="8831">
        <row r="7">
          <cell r="AI7">
            <v>10000</v>
          </cell>
        </row>
      </sheetData>
      <sheetData sheetId="8832">
        <row r="7">
          <cell r="AI7">
            <v>10000</v>
          </cell>
        </row>
      </sheetData>
      <sheetData sheetId="8833">
        <row r="7">
          <cell r="AI7">
            <v>10000</v>
          </cell>
        </row>
      </sheetData>
      <sheetData sheetId="8834">
        <row r="7">
          <cell r="AI7">
            <v>10000</v>
          </cell>
        </row>
      </sheetData>
      <sheetData sheetId="8835">
        <row r="7">
          <cell r="AI7">
            <v>10000</v>
          </cell>
        </row>
      </sheetData>
      <sheetData sheetId="8836">
        <row r="7">
          <cell r="AI7">
            <v>10000</v>
          </cell>
        </row>
      </sheetData>
      <sheetData sheetId="8837">
        <row r="7">
          <cell r="AI7">
            <v>10000</v>
          </cell>
        </row>
      </sheetData>
      <sheetData sheetId="8838">
        <row r="7">
          <cell r="AI7">
            <v>10000</v>
          </cell>
        </row>
      </sheetData>
      <sheetData sheetId="8839">
        <row r="7">
          <cell r="AI7">
            <v>10000</v>
          </cell>
        </row>
      </sheetData>
      <sheetData sheetId="8840">
        <row r="7">
          <cell r="AI7">
            <v>10000</v>
          </cell>
        </row>
      </sheetData>
      <sheetData sheetId="8841">
        <row r="7">
          <cell r="AI7">
            <v>10000</v>
          </cell>
        </row>
      </sheetData>
      <sheetData sheetId="8842">
        <row r="7">
          <cell r="AI7">
            <v>10000</v>
          </cell>
        </row>
      </sheetData>
      <sheetData sheetId="8843">
        <row r="7">
          <cell r="AI7">
            <v>10000</v>
          </cell>
        </row>
      </sheetData>
      <sheetData sheetId="8844">
        <row r="7">
          <cell r="AI7">
            <v>10000</v>
          </cell>
        </row>
      </sheetData>
      <sheetData sheetId="8845">
        <row r="7">
          <cell r="AI7">
            <v>10000</v>
          </cell>
        </row>
      </sheetData>
      <sheetData sheetId="8846">
        <row r="7">
          <cell r="AI7">
            <v>10000</v>
          </cell>
        </row>
      </sheetData>
      <sheetData sheetId="8847">
        <row r="7">
          <cell r="AI7">
            <v>10000</v>
          </cell>
        </row>
      </sheetData>
      <sheetData sheetId="8848">
        <row r="7">
          <cell r="AI7">
            <v>10000</v>
          </cell>
        </row>
      </sheetData>
      <sheetData sheetId="8849">
        <row r="7">
          <cell r="AI7">
            <v>10000</v>
          </cell>
        </row>
      </sheetData>
      <sheetData sheetId="8850">
        <row r="7">
          <cell r="AI7">
            <v>10000</v>
          </cell>
        </row>
      </sheetData>
      <sheetData sheetId="8851">
        <row r="7">
          <cell r="AI7">
            <v>10000</v>
          </cell>
        </row>
      </sheetData>
      <sheetData sheetId="8852">
        <row r="7">
          <cell r="AI7">
            <v>10000</v>
          </cell>
        </row>
      </sheetData>
      <sheetData sheetId="8853">
        <row r="7">
          <cell r="AI7">
            <v>10000</v>
          </cell>
        </row>
      </sheetData>
      <sheetData sheetId="8854">
        <row r="7">
          <cell r="AI7">
            <v>10000</v>
          </cell>
        </row>
      </sheetData>
      <sheetData sheetId="8855">
        <row r="7">
          <cell r="AI7">
            <v>10000</v>
          </cell>
        </row>
      </sheetData>
      <sheetData sheetId="8856">
        <row r="7">
          <cell r="AI7">
            <v>10000</v>
          </cell>
        </row>
      </sheetData>
      <sheetData sheetId="8857">
        <row r="7">
          <cell r="AI7">
            <v>10000</v>
          </cell>
        </row>
      </sheetData>
      <sheetData sheetId="8858">
        <row r="7">
          <cell r="AI7">
            <v>10000</v>
          </cell>
        </row>
      </sheetData>
      <sheetData sheetId="8859">
        <row r="7">
          <cell r="AI7">
            <v>10000</v>
          </cell>
        </row>
      </sheetData>
      <sheetData sheetId="8860">
        <row r="7">
          <cell r="AI7">
            <v>10000</v>
          </cell>
        </row>
      </sheetData>
      <sheetData sheetId="8861">
        <row r="7">
          <cell r="AI7">
            <v>10000</v>
          </cell>
        </row>
      </sheetData>
      <sheetData sheetId="8862">
        <row r="7">
          <cell r="AI7">
            <v>10000</v>
          </cell>
        </row>
      </sheetData>
      <sheetData sheetId="8863">
        <row r="7">
          <cell r="AI7">
            <v>10000</v>
          </cell>
        </row>
      </sheetData>
      <sheetData sheetId="8864">
        <row r="7">
          <cell r="AI7">
            <v>10000</v>
          </cell>
        </row>
      </sheetData>
      <sheetData sheetId="8865">
        <row r="7">
          <cell r="AI7">
            <v>10000</v>
          </cell>
        </row>
      </sheetData>
      <sheetData sheetId="8866">
        <row r="7">
          <cell r="AI7">
            <v>10000</v>
          </cell>
        </row>
      </sheetData>
      <sheetData sheetId="8867">
        <row r="7">
          <cell r="AI7">
            <v>10000</v>
          </cell>
        </row>
      </sheetData>
      <sheetData sheetId="8868">
        <row r="7">
          <cell r="AI7">
            <v>10000</v>
          </cell>
        </row>
      </sheetData>
      <sheetData sheetId="8869">
        <row r="7">
          <cell r="AI7">
            <v>10000</v>
          </cell>
        </row>
      </sheetData>
      <sheetData sheetId="8870">
        <row r="7">
          <cell r="AI7">
            <v>10000</v>
          </cell>
        </row>
      </sheetData>
      <sheetData sheetId="8871">
        <row r="7">
          <cell r="AI7">
            <v>10000</v>
          </cell>
        </row>
      </sheetData>
      <sheetData sheetId="8872">
        <row r="7">
          <cell r="AI7">
            <v>10000</v>
          </cell>
        </row>
      </sheetData>
      <sheetData sheetId="8873">
        <row r="7">
          <cell r="AI7">
            <v>10000</v>
          </cell>
        </row>
      </sheetData>
      <sheetData sheetId="8874">
        <row r="7">
          <cell r="AI7">
            <v>10000</v>
          </cell>
        </row>
      </sheetData>
      <sheetData sheetId="8875">
        <row r="7">
          <cell r="AI7">
            <v>10000</v>
          </cell>
        </row>
      </sheetData>
      <sheetData sheetId="8876">
        <row r="7">
          <cell r="AI7">
            <v>10000</v>
          </cell>
        </row>
      </sheetData>
      <sheetData sheetId="8877">
        <row r="7">
          <cell r="AI7">
            <v>10000</v>
          </cell>
        </row>
      </sheetData>
      <sheetData sheetId="8878">
        <row r="7">
          <cell r="AI7">
            <v>10000</v>
          </cell>
        </row>
      </sheetData>
      <sheetData sheetId="8879">
        <row r="7">
          <cell r="AI7">
            <v>10000</v>
          </cell>
        </row>
      </sheetData>
      <sheetData sheetId="8880">
        <row r="7">
          <cell r="AI7">
            <v>10000</v>
          </cell>
        </row>
      </sheetData>
      <sheetData sheetId="8881">
        <row r="7">
          <cell r="AI7">
            <v>10000</v>
          </cell>
        </row>
      </sheetData>
      <sheetData sheetId="8882">
        <row r="7">
          <cell r="AI7">
            <v>10000</v>
          </cell>
        </row>
      </sheetData>
      <sheetData sheetId="8883">
        <row r="7">
          <cell r="AI7">
            <v>10000</v>
          </cell>
        </row>
      </sheetData>
      <sheetData sheetId="8884">
        <row r="7">
          <cell r="AI7">
            <v>10000</v>
          </cell>
        </row>
      </sheetData>
      <sheetData sheetId="8885">
        <row r="7">
          <cell r="AI7">
            <v>10000</v>
          </cell>
        </row>
      </sheetData>
      <sheetData sheetId="8886">
        <row r="7">
          <cell r="AI7">
            <v>10000</v>
          </cell>
        </row>
      </sheetData>
      <sheetData sheetId="8887">
        <row r="7">
          <cell r="AI7">
            <v>10000</v>
          </cell>
        </row>
      </sheetData>
      <sheetData sheetId="8888">
        <row r="7">
          <cell r="AI7">
            <v>10000</v>
          </cell>
        </row>
      </sheetData>
      <sheetData sheetId="8889">
        <row r="7">
          <cell r="AI7">
            <v>10000</v>
          </cell>
        </row>
      </sheetData>
      <sheetData sheetId="8890">
        <row r="7">
          <cell r="AI7">
            <v>10000</v>
          </cell>
        </row>
      </sheetData>
      <sheetData sheetId="8891">
        <row r="7">
          <cell r="AI7">
            <v>10000</v>
          </cell>
        </row>
      </sheetData>
      <sheetData sheetId="8892">
        <row r="7">
          <cell r="AI7">
            <v>10000</v>
          </cell>
        </row>
      </sheetData>
      <sheetData sheetId="8893">
        <row r="7">
          <cell r="AI7">
            <v>10000</v>
          </cell>
        </row>
      </sheetData>
      <sheetData sheetId="8894">
        <row r="7">
          <cell r="AI7">
            <v>10000</v>
          </cell>
        </row>
      </sheetData>
      <sheetData sheetId="8895">
        <row r="7">
          <cell r="AI7">
            <v>10000</v>
          </cell>
        </row>
      </sheetData>
      <sheetData sheetId="8896">
        <row r="7">
          <cell r="AI7">
            <v>10000</v>
          </cell>
        </row>
      </sheetData>
      <sheetData sheetId="8897">
        <row r="7">
          <cell r="AI7">
            <v>10000</v>
          </cell>
        </row>
      </sheetData>
      <sheetData sheetId="8898">
        <row r="7">
          <cell r="AI7">
            <v>10000</v>
          </cell>
        </row>
      </sheetData>
      <sheetData sheetId="8899">
        <row r="7">
          <cell r="AI7">
            <v>10000</v>
          </cell>
        </row>
      </sheetData>
      <sheetData sheetId="8900">
        <row r="7">
          <cell r="AI7">
            <v>10000</v>
          </cell>
        </row>
      </sheetData>
      <sheetData sheetId="8901">
        <row r="7">
          <cell r="AI7">
            <v>10000</v>
          </cell>
        </row>
      </sheetData>
      <sheetData sheetId="8902">
        <row r="7">
          <cell r="AI7">
            <v>10000</v>
          </cell>
        </row>
      </sheetData>
      <sheetData sheetId="8903">
        <row r="7">
          <cell r="AI7">
            <v>10000</v>
          </cell>
        </row>
      </sheetData>
      <sheetData sheetId="8904">
        <row r="7">
          <cell r="AI7">
            <v>10000</v>
          </cell>
        </row>
      </sheetData>
      <sheetData sheetId="8905">
        <row r="7">
          <cell r="AI7">
            <v>10000</v>
          </cell>
        </row>
      </sheetData>
      <sheetData sheetId="8906">
        <row r="7">
          <cell r="AI7">
            <v>10000</v>
          </cell>
        </row>
      </sheetData>
      <sheetData sheetId="8907">
        <row r="7">
          <cell r="AI7">
            <v>10000</v>
          </cell>
        </row>
      </sheetData>
      <sheetData sheetId="8908">
        <row r="7">
          <cell r="AI7">
            <v>10000</v>
          </cell>
        </row>
      </sheetData>
      <sheetData sheetId="8909">
        <row r="7">
          <cell r="AI7">
            <v>10000</v>
          </cell>
        </row>
      </sheetData>
      <sheetData sheetId="8910">
        <row r="7">
          <cell r="AI7">
            <v>10000</v>
          </cell>
        </row>
      </sheetData>
      <sheetData sheetId="8911">
        <row r="7">
          <cell r="AI7">
            <v>10000</v>
          </cell>
        </row>
      </sheetData>
      <sheetData sheetId="8912">
        <row r="7">
          <cell r="AI7">
            <v>10000</v>
          </cell>
        </row>
      </sheetData>
      <sheetData sheetId="8913">
        <row r="7">
          <cell r="AI7">
            <v>10000</v>
          </cell>
        </row>
      </sheetData>
      <sheetData sheetId="8914">
        <row r="7">
          <cell r="AI7">
            <v>10000</v>
          </cell>
        </row>
      </sheetData>
      <sheetData sheetId="8915">
        <row r="7">
          <cell r="AI7">
            <v>10000</v>
          </cell>
        </row>
      </sheetData>
      <sheetData sheetId="8916">
        <row r="7">
          <cell r="AI7">
            <v>10000</v>
          </cell>
        </row>
      </sheetData>
      <sheetData sheetId="8917">
        <row r="7">
          <cell r="AI7">
            <v>10000</v>
          </cell>
        </row>
      </sheetData>
      <sheetData sheetId="8918">
        <row r="7">
          <cell r="AI7">
            <v>10000</v>
          </cell>
        </row>
      </sheetData>
      <sheetData sheetId="8919">
        <row r="7">
          <cell r="AI7">
            <v>10000</v>
          </cell>
        </row>
      </sheetData>
      <sheetData sheetId="8920">
        <row r="7">
          <cell r="AI7">
            <v>10000</v>
          </cell>
        </row>
      </sheetData>
      <sheetData sheetId="8921">
        <row r="7">
          <cell r="AI7">
            <v>10000</v>
          </cell>
        </row>
      </sheetData>
      <sheetData sheetId="8922">
        <row r="7">
          <cell r="AI7">
            <v>10000</v>
          </cell>
        </row>
      </sheetData>
      <sheetData sheetId="8923">
        <row r="7">
          <cell r="AI7">
            <v>10000</v>
          </cell>
        </row>
      </sheetData>
      <sheetData sheetId="8924">
        <row r="7">
          <cell r="AI7">
            <v>10000</v>
          </cell>
        </row>
      </sheetData>
      <sheetData sheetId="8925">
        <row r="7">
          <cell r="AI7">
            <v>10000</v>
          </cell>
        </row>
      </sheetData>
      <sheetData sheetId="8926">
        <row r="7">
          <cell r="AI7">
            <v>10000</v>
          </cell>
        </row>
      </sheetData>
      <sheetData sheetId="8927">
        <row r="7">
          <cell r="AI7">
            <v>10000</v>
          </cell>
        </row>
      </sheetData>
      <sheetData sheetId="8928">
        <row r="7">
          <cell r="AI7">
            <v>10000</v>
          </cell>
        </row>
      </sheetData>
      <sheetData sheetId="8929">
        <row r="7">
          <cell r="AI7">
            <v>10000</v>
          </cell>
        </row>
      </sheetData>
      <sheetData sheetId="8930">
        <row r="7">
          <cell r="AI7">
            <v>10000</v>
          </cell>
        </row>
      </sheetData>
      <sheetData sheetId="8931">
        <row r="7">
          <cell r="AI7">
            <v>10000</v>
          </cell>
        </row>
      </sheetData>
      <sheetData sheetId="8932">
        <row r="7">
          <cell r="AI7">
            <v>10000</v>
          </cell>
        </row>
      </sheetData>
      <sheetData sheetId="8933">
        <row r="7">
          <cell r="AI7">
            <v>10000</v>
          </cell>
        </row>
      </sheetData>
      <sheetData sheetId="8934">
        <row r="7">
          <cell r="AI7">
            <v>10000</v>
          </cell>
        </row>
      </sheetData>
      <sheetData sheetId="8935">
        <row r="7">
          <cell r="AI7">
            <v>10000</v>
          </cell>
        </row>
      </sheetData>
      <sheetData sheetId="8936">
        <row r="7">
          <cell r="AI7">
            <v>10000</v>
          </cell>
        </row>
      </sheetData>
      <sheetData sheetId="8937">
        <row r="7">
          <cell r="AI7">
            <v>10000</v>
          </cell>
        </row>
      </sheetData>
      <sheetData sheetId="8938">
        <row r="7">
          <cell r="AI7">
            <v>10000</v>
          </cell>
        </row>
      </sheetData>
      <sheetData sheetId="8939">
        <row r="7">
          <cell r="AI7">
            <v>10000</v>
          </cell>
        </row>
      </sheetData>
      <sheetData sheetId="8940">
        <row r="7">
          <cell r="AI7">
            <v>10000</v>
          </cell>
        </row>
      </sheetData>
      <sheetData sheetId="8941">
        <row r="7">
          <cell r="AI7">
            <v>10000</v>
          </cell>
        </row>
      </sheetData>
      <sheetData sheetId="8942">
        <row r="7">
          <cell r="AI7">
            <v>10000</v>
          </cell>
        </row>
      </sheetData>
      <sheetData sheetId="8943">
        <row r="7">
          <cell r="AI7">
            <v>10000</v>
          </cell>
        </row>
      </sheetData>
      <sheetData sheetId="8944">
        <row r="7">
          <cell r="AI7">
            <v>10000</v>
          </cell>
        </row>
      </sheetData>
      <sheetData sheetId="8945">
        <row r="7">
          <cell r="AI7">
            <v>10000</v>
          </cell>
        </row>
      </sheetData>
      <sheetData sheetId="8946">
        <row r="7">
          <cell r="AI7">
            <v>10000</v>
          </cell>
        </row>
      </sheetData>
      <sheetData sheetId="8947">
        <row r="7">
          <cell r="AI7">
            <v>10000</v>
          </cell>
        </row>
      </sheetData>
      <sheetData sheetId="8948">
        <row r="7">
          <cell r="AI7">
            <v>10000</v>
          </cell>
        </row>
      </sheetData>
      <sheetData sheetId="8949">
        <row r="7">
          <cell r="AI7">
            <v>10000</v>
          </cell>
        </row>
      </sheetData>
      <sheetData sheetId="8950">
        <row r="7">
          <cell r="AI7">
            <v>10000</v>
          </cell>
        </row>
      </sheetData>
      <sheetData sheetId="8951">
        <row r="7">
          <cell r="AI7">
            <v>10000</v>
          </cell>
        </row>
      </sheetData>
      <sheetData sheetId="8952">
        <row r="7">
          <cell r="AI7">
            <v>10000</v>
          </cell>
        </row>
      </sheetData>
      <sheetData sheetId="8953">
        <row r="7">
          <cell r="AI7">
            <v>10000</v>
          </cell>
        </row>
      </sheetData>
      <sheetData sheetId="8954">
        <row r="7">
          <cell r="AI7">
            <v>10000</v>
          </cell>
        </row>
      </sheetData>
      <sheetData sheetId="8955">
        <row r="7">
          <cell r="AI7">
            <v>10000</v>
          </cell>
        </row>
      </sheetData>
      <sheetData sheetId="8956">
        <row r="7">
          <cell r="AI7">
            <v>10000</v>
          </cell>
        </row>
      </sheetData>
      <sheetData sheetId="8957">
        <row r="7">
          <cell r="AI7">
            <v>10000</v>
          </cell>
        </row>
      </sheetData>
      <sheetData sheetId="8958">
        <row r="7">
          <cell r="AI7">
            <v>10000</v>
          </cell>
        </row>
      </sheetData>
      <sheetData sheetId="8959">
        <row r="7">
          <cell r="AI7">
            <v>10000</v>
          </cell>
        </row>
      </sheetData>
      <sheetData sheetId="8960">
        <row r="7">
          <cell r="AI7">
            <v>10000</v>
          </cell>
        </row>
      </sheetData>
      <sheetData sheetId="8961">
        <row r="7">
          <cell r="AI7">
            <v>10000</v>
          </cell>
        </row>
      </sheetData>
      <sheetData sheetId="8962">
        <row r="7">
          <cell r="AI7">
            <v>10000</v>
          </cell>
        </row>
      </sheetData>
      <sheetData sheetId="8963">
        <row r="7">
          <cell r="AI7">
            <v>10000</v>
          </cell>
        </row>
      </sheetData>
      <sheetData sheetId="8964">
        <row r="7">
          <cell r="AI7">
            <v>10000</v>
          </cell>
        </row>
      </sheetData>
      <sheetData sheetId="8965">
        <row r="7">
          <cell r="AI7">
            <v>10000</v>
          </cell>
        </row>
      </sheetData>
      <sheetData sheetId="8966">
        <row r="7">
          <cell r="AI7">
            <v>10000</v>
          </cell>
        </row>
      </sheetData>
      <sheetData sheetId="8967">
        <row r="7">
          <cell r="AI7">
            <v>10000</v>
          </cell>
        </row>
      </sheetData>
      <sheetData sheetId="8968">
        <row r="7">
          <cell r="AI7">
            <v>10000</v>
          </cell>
        </row>
      </sheetData>
      <sheetData sheetId="8969">
        <row r="7">
          <cell r="AI7">
            <v>10000</v>
          </cell>
        </row>
      </sheetData>
      <sheetData sheetId="8970">
        <row r="7">
          <cell r="AI7">
            <v>10000</v>
          </cell>
        </row>
      </sheetData>
      <sheetData sheetId="8971">
        <row r="7">
          <cell r="AI7">
            <v>10000</v>
          </cell>
        </row>
      </sheetData>
      <sheetData sheetId="8972">
        <row r="7">
          <cell r="AI7">
            <v>10000</v>
          </cell>
        </row>
      </sheetData>
      <sheetData sheetId="8973">
        <row r="7">
          <cell r="AI7">
            <v>10000</v>
          </cell>
        </row>
      </sheetData>
      <sheetData sheetId="8974">
        <row r="7">
          <cell r="AI7">
            <v>10000</v>
          </cell>
        </row>
      </sheetData>
      <sheetData sheetId="8975">
        <row r="7">
          <cell r="AI7">
            <v>10000</v>
          </cell>
        </row>
      </sheetData>
      <sheetData sheetId="8976">
        <row r="7">
          <cell r="AI7">
            <v>10000</v>
          </cell>
        </row>
      </sheetData>
      <sheetData sheetId="8977">
        <row r="7">
          <cell r="AI7">
            <v>10000</v>
          </cell>
        </row>
      </sheetData>
      <sheetData sheetId="8978">
        <row r="7">
          <cell r="AI7">
            <v>10000</v>
          </cell>
        </row>
      </sheetData>
      <sheetData sheetId="8979">
        <row r="7">
          <cell r="AI7">
            <v>10000</v>
          </cell>
        </row>
      </sheetData>
      <sheetData sheetId="8980">
        <row r="7">
          <cell r="AI7">
            <v>10000</v>
          </cell>
        </row>
      </sheetData>
      <sheetData sheetId="8981">
        <row r="7">
          <cell r="AI7">
            <v>10000</v>
          </cell>
        </row>
      </sheetData>
      <sheetData sheetId="8982">
        <row r="7">
          <cell r="AI7">
            <v>10000</v>
          </cell>
        </row>
      </sheetData>
      <sheetData sheetId="8983">
        <row r="7">
          <cell r="AI7">
            <v>10000</v>
          </cell>
        </row>
      </sheetData>
      <sheetData sheetId="8984">
        <row r="7">
          <cell r="AI7">
            <v>10000</v>
          </cell>
        </row>
      </sheetData>
      <sheetData sheetId="8985">
        <row r="7">
          <cell r="AI7">
            <v>10000</v>
          </cell>
        </row>
      </sheetData>
      <sheetData sheetId="8986">
        <row r="7">
          <cell r="AI7">
            <v>10000</v>
          </cell>
        </row>
      </sheetData>
      <sheetData sheetId="8987">
        <row r="7">
          <cell r="AI7">
            <v>10000</v>
          </cell>
        </row>
      </sheetData>
      <sheetData sheetId="8988">
        <row r="7">
          <cell r="AI7">
            <v>10000</v>
          </cell>
        </row>
      </sheetData>
      <sheetData sheetId="8989">
        <row r="7">
          <cell r="AI7">
            <v>10000</v>
          </cell>
        </row>
      </sheetData>
      <sheetData sheetId="8990">
        <row r="7">
          <cell r="AI7">
            <v>10000</v>
          </cell>
        </row>
      </sheetData>
      <sheetData sheetId="8991">
        <row r="7">
          <cell r="AI7">
            <v>10000</v>
          </cell>
        </row>
      </sheetData>
      <sheetData sheetId="8992">
        <row r="7">
          <cell r="AI7">
            <v>10000</v>
          </cell>
        </row>
      </sheetData>
      <sheetData sheetId="8993">
        <row r="7">
          <cell r="AI7">
            <v>10000</v>
          </cell>
        </row>
      </sheetData>
      <sheetData sheetId="8994">
        <row r="7">
          <cell r="AI7">
            <v>10000</v>
          </cell>
        </row>
      </sheetData>
      <sheetData sheetId="8995">
        <row r="7">
          <cell r="AI7">
            <v>10000</v>
          </cell>
        </row>
      </sheetData>
      <sheetData sheetId="8996">
        <row r="7">
          <cell r="AI7">
            <v>10000</v>
          </cell>
        </row>
      </sheetData>
      <sheetData sheetId="8997">
        <row r="7">
          <cell r="AI7">
            <v>10000</v>
          </cell>
        </row>
      </sheetData>
      <sheetData sheetId="8998">
        <row r="7">
          <cell r="AI7">
            <v>10000</v>
          </cell>
        </row>
      </sheetData>
      <sheetData sheetId="8999">
        <row r="7">
          <cell r="AI7">
            <v>10000</v>
          </cell>
        </row>
      </sheetData>
      <sheetData sheetId="9000">
        <row r="7">
          <cell r="AI7">
            <v>10000</v>
          </cell>
        </row>
      </sheetData>
      <sheetData sheetId="9001">
        <row r="7">
          <cell r="AI7">
            <v>10000</v>
          </cell>
        </row>
      </sheetData>
      <sheetData sheetId="9002">
        <row r="7">
          <cell r="AI7">
            <v>10000</v>
          </cell>
        </row>
      </sheetData>
      <sheetData sheetId="9003">
        <row r="7">
          <cell r="AI7">
            <v>10000</v>
          </cell>
        </row>
      </sheetData>
      <sheetData sheetId="9004">
        <row r="7">
          <cell r="AI7">
            <v>10000</v>
          </cell>
        </row>
      </sheetData>
      <sheetData sheetId="9005">
        <row r="7">
          <cell r="AI7">
            <v>10000</v>
          </cell>
        </row>
      </sheetData>
      <sheetData sheetId="9006">
        <row r="7">
          <cell r="AI7">
            <v>10000</v>
          </cell>
        </row>
      </sheetData>
      <sheetData sheetId="9007">
        <row r="7">
          <cell r="AI7">
            <v>10000</v>
          </cell>
        </row>
      </sheetData>
      <sheetData sheetId="9008">
        <row r="7">
          <cell r="AI7">
            <v>10000</v>
          </cell>
        </row>
      </sheetData>
      <sheetData sheetId="9009">
        <row r="7">
          <cell r="AI7">
            <v>10000</v>
          </cell>
        </row>
      </sheetData>
      <sheetData sheetId="9010">
        <row r="7">
          <cell r="AI7">
            <v>10000</v>
          </cell>
        </row>
      </sheetData>
      <sheetData sheetId="9011">
        <row r="7">
          <cell r="AI7">
            <v>10000</v>
          </cell>
        </row>
      </sheetData>
      <sheetData sheetId="9012">
        <row r="7">
          <cell r="AI7">
            <v>10000</v>
          </cell>
        </row>
      </sheetData>
      <sheetData sheetId="9013">
        <row r="7">
          <cell r="AI7">
            <v>10000</v>
          </cell>
        </row>
      </sheetData>
      <sheetData sheetId="9014">
        <row r="7">
          <cell r="AI7">
            <v>10000</v>
          </cell>
        </row>
      </sheetData>
      <sheetData sheetId="9015">
        <row r="7">
          <cell r="AI7">
            <v>10000</v>
          </cell>
        </row>
      </sheetData>
      <sheetData sheetId="9016">
        <row r="7">
          <cell r="AI7">
            <v>10000</v>
          </cell>
        </row>
      </sheetData>
      <sheetData sheetId="9017">
        <row r="7">
          <cell r="AI7">
            <v>10000</v>
          </cell>
        </row>
      </sheetData>
      <sheetData sheetId="9018">
        <row r="7">
          <cell r="AI7">
            <v>10000</v>
          </cell>
        </row>
      </sheetData>
      <sheetData sheetId="9019">
        <row r="7">
          <cell r="AI7">
            <v>10000</v>
          </cell>
        </row>
      </sheetData>
      <sheetData sheetId="9020">
        <row r="7">
          <cell r="AI7">
            <v>10000</v>
          </cell>
        </row>
      </sheetData>
      <sheetData sheetId="9021">
        <row r="7">
          <cell r="AI7">
            <v>10000</v>
          </cell>
        </row>
      </sheetData>
      <sheetData sheetId="9022">
        <row r="7">
          <cell r="AI7">
            <v>10000</v>
          </cell>
        </row>
      </sheetData>
      <sheetData sheetId="9023">
        <row r="7">
          <cell r="AI7">
            <v>10000</v>
          </cell>
        </row>
      </sheetData>
      <sheetData sheetId="9024">
        <row r="7">
          <cell r="AI7">
            <v>10000</v>
          </cell>
        </row>
      </sheetData>
      <sheetData sheetId="9025">
        <row r="7">
          <cell r="AI7">
            <v>10000</v>
          </cell>
        </row>
      </sheetData>
      <sheetData sheetId="9026">
        <row r="7">
          <cell r="AI7">
            <v>10000</v>
          </cell>
        </row>
      </sheetData>
      <sheetData sheetId="9027">
        <row r="7">
          <cell r="AI7">
            <v>10000</v>
          </cell>
        </row>
      </sheetData>
      <sheetData sheetId="9028">
        <row r="7">
          <cell r="AI7">
            <v>10000</v>
          </cell>
        </row>
      </sheetData>
      <sheetData sheetId="9029">
        <row r="7">
          <cell r="AI7">
            <v>10000</v>
          </cell>
        </row>
      </sheetData>
      <sheetData sheetId="9030">
        <row r="7">
          <cell r="AI7">
            <v>10000</v>
          </cell>
        </row>
      </sheetData>
      <sheetData sheetId="9031">
        <row r="7">
          <cell r="AI7">
            <v>10000</v>
          </cell>
        </row>
      </sheetData>
      <sheetData sheetId="9032">
        <row r="7">
          <cell r="AI7">
            <v>10000</v>
          </cell>
        </row>
      </sheetData>
      <sheetData sheetId="9033">
        <row r="7">
          <cell r="AI7">
            <v>10000</v>
          </cell>
        </row>
      </sheetData>
      <sheetData sheetId="9034">
        <row r="7">
          <cell r="AI7">
            <v>10000</v>
          </cell>
        </row>
      </sheetData>
      <sheetData sheetId="9035">
        <row r="7">
          <cell r="AI7">
            <v>10000</v>
          </cell>
        </row>
      </sheetData>
      <sheetData sheetId="9036">
        <row r="7">
          <cell r="AI7">
            <v>10000</v>
          </cell>
        </row>
      </sheetData>
      <sheetData sheetId="9037">
        <row r="7">
          <cell r="AI7">
            <v>10000</v>
          </cell>
        </row>
      </sheetData>
      <sheetData sheetId="9038">
        <row r="7">
          <cell r="AI7">
            <v>10000</v>
          </cell>
        </row>
      </sheetData>
      <sheetData sheetId="9039">
        <row r="7">
          <cell r="AI7">
            <v>10000</v>
          </cell>
        </row>
      </sheetData>
      <sheetData sheetId="9040">
        <row r="7">
          <cell r="AI7">
            <v>10000</v>
          </cell>
        </row>
      </sheetData>
      <sheetData sheetId="9041">
        <row r="7">
          <cell r="AI7">
            <v>10000</v>
          </cell>
        </row>
      </sheetData>
      <sheetData sheetId="9042">
        <row r="7">
          <cell r="AI7">
            <v>10000</v>
          </cell>
        </row>
      </sheetData>
      <sheetData sheetId="9043">
        <row r="7">
          <cell r="AI7">
            <v>10000</v>
          </cell>
        </row>
      </sheetData>
      <sheetData sheetId="9044">
        <row r="7">
          <cell r="AI7">
            <v>10000</v>
          </cell>
        </row>
      </sheetData>
      <sheetData sheetId="9045">
        <row r="7">
          <cell r="AI7">
            <v>10000</v>
          </cell>
        </row>
      </sheetData>
      <sheetData sheetId="9046">
        <row r="7">
          <cell r="AI7">
            <v>10000</v>
          </cell>
        </row>
      </sheetData>
      <sheetData sheetId="9047">
        <row r="7">
          <cell r="AI7">
            <v>10000</v>
          </cell>
        </row>
      </sheetData>
      <sheetData sheetId="9048">
        <row r="7">
          <cell r="AI7">
            <v>10000</v>
          </cell>
        </row>
      </sheetData>
      <sheetData sheetId="9049">
        <row r="7">
          <cell r="AI7">
            <v>10000</v>
          </cell>
        </row>
      </sheetData>
      <sheetData sheetId="9050">
        <row r="7">
          <cell r="AI7">
            <v>10000</v>
          </cell>
        </row>
      </sheetData>
      <sheetData sheetId="9051">
        <row r="7">
          <cell r="AI7">
            <v>10000</v>
          </cell>
        </row>
      </sheetData>
      <sheetData sheetId="9052">
        <row r="7">
          <cell r="AI7">
            <v>10000</v>
          </cell>
        </row>
      </sheetData>
      <sheetData sheetId="9053">
        <row r="7">
          <cell r="AI7">
            <v>10000</v>
          </cell>
        </row>
      </sheetData>
      <sheetData sheetId="9054">
        <row r="7">
          <cell r="AI7">
            <v>10000</v>
          </cell>
        </row>
      </sheetData>
      <sheetData sheetId="9055">
        <row r="7">
          <cell r="AI7">
            <v>10000</v>
          </cell>
        </row>
      </sheetData>
      <sheetData sheetId="9056">
        <row r="7">
          <cell r="AI7">
            <v>10000</v>
          </cell>
        </row>
      </sheetData>
      <sheetData sheetId="9057">
        <row r="7">
          <cell r="AI7">
            <v>10000</v>
          </cell>
        </row>
      </sheetData>
      <sheetData sheetId="9058">
        <row r="7">
          <cell r="AI7">
            <v>10000</v>
          </cell>
        </row>
      </sheetData>
      <sheetData sheetId="9059">
        <row r="7">
          <cell r="AI7">
            <v>10000</v>
          </cell>
        </row>
      </sheetData>
      <sheetData sheetId="9060">
        <row r="7">
          <cell r="AI7">
            <v>10000</v>
          </cell>
        </row>
      </sheetData>
      <sheetData sheetId="9061">
        <row r="7">
          <cell r="AI7">
            <v>10000</v>
          </cell>
        </row>
      </sheetData>
      <sheetData sheetId="9062">
        <row r="7">
          <cell r="AI7">
            <v>10000</v>
          </cell>
        </row>
      </sheetData>
      <sheetData sheetId="9063">
        <row r="7">
          <cell r="AI7">
            <v>10000</v>
          </cell>
        </row>
      </sheetData>
      <sheetData sheetId="9064">
        <row r="7">
          <cell r="AI7">
            <v>10000</v>
          </cell>
        </row>
      </sheetData>
      <sheetData sheetId="9065">
        <row r="7">
          <cell r="AI7">
            <v>10000</v>
          </cell>
        </row>
      </sheetData>
      <sheetData sheetId="9066">
        <row r="7">
          <cell r="AI7">
            <v>10000</v>
          </cell>
        </row>
      </sheetData>
      <sheetData sheetId="9067">
        <row r="7">
          <cell r="AI7">
            <v>10000</v>
          </cell>
        </row>
      </sheetData>
      <sheetData sheetId="9068">
        <row r="7">
          <cell r="AI7">
            <v>10000</v>
          </cell>
        </row>
      </sheetData>
      <sheetData sheetId="9069">
        <row r="7">
          <cell r="AI7">
            <v>10000</v>
          </cell>
        </row>
      </sheetData>
      <sheetData sheetId="9070">
        <row r="7">
          <cell r="AI7">
            <v>10000</v>
          </cell>
        </row>
      </sheetData>
      <sheetData sheetId="9071">
        <row r="7">
          <cell r="AI7">
            <v>10000</v>
          </cell>
        </row>
      </sheetData>
      <sheetData sheetId="9072">
        <row r="7">
          <cell r="AI7">
            <v>10000</v>
          </cell>
        </row>
      </sheetData>
      <sheetData sheetId="9073">
        <row r="7">
          <cell r="AI7">
            <v>10000</v>
          </cell>
        </row>
      </sheetData>
      <sheetData sheetId="9074">
        <row r="7">
          <cell r="AI7">
            <v>10000</v>
          </cell>
        </row>
      </sheetData>
      <sheetData sheetId="9075">
        <row r="7">
          <cell r="AI7">
            <v>10000</v>
          </cell>
        </row>
      </sheetData>
      <sheetData sheetId="9076">
        <row r="7">
          <cell r="AI7">
            <v>10000</v>
          </cell>
        </row>
      </sheetData>
      <sheetData sheetId="9077">
        <row r="7">
          <cell r="AI7">
            <v>10000</v>
          </cell>
        </row>
      </sheetData>
      <sheetData sheetId="9078">
        <row r="7">
          <cell r="AI7">
            <v>10000</v>
          </cell>
        </row>
      </sheetData>
      <sheetData sheetId="9079">
        <row r="7">
          <cell r="AI7">
            <v>10000</v>
          </cell>
        </row>
      </sheetData>
      <sheetData sheetId="9080">
        <row r="7">
          <cell r="AI7">
            <v>10000</v>
          </cell>
        </row>
      </sheetData>
      <sheetData sheetId="9081">
        <row r="7">
          <cell r="AI7">
            <v>10000</v>
          </cell>
        </row>
      </sheetData>
      <sheetData sheetId="9082">
        <row r="7">
          <cell r="AI7">
            <v>10000</v>
          </cell>
        </row>
      </sheetData>
      <sheetData sheetId="9083">
        <row r="7">
          <cell r="AI7">
            <v>10000</v>
          </cell>
        </row>
      </sheetData>
      <sheetData sheetId="9084">
        <row r="7">
          <cell r="AI7">
            <v>10000</v>
          </cell>
        </row>
      </sheetData>
      <sheetData sheetId="9085">
        <row r="7">
          <cell r="AI7">
            <v>10000</v>
          </cell>
        </row>
      </sheetData>
      <sheetData sheetId="9086">
        <row r="7">
          <cell r="AI7">
            <v>10000</v>
          </cell>
        </row>
      </sheetData>
      <sheetData sheetId="9087">
        <row r="7">
          <cell r="AI7">
            <v>10000</v>
          </cell>
        </row>
      </sheetData>
      <sheetData sheetId="9088">
        <row r="7">
          <cell r="AI7">
            <v>10000</v>
          </cell>
        </row>
      </sheetData>
      <sheetData sheetId="9089">
        <row r="7">
          <cell r="AI7">
            <v>10000</v>
          </cell>
        </row>
      </sheetData>
      <sheetData sheetId="9090">
        <row r="7">
          <cell r="AI7">
            <v>10000</v>
          </cell>
        </row>
      </sheetData>
      <sheetData sheetId="9091">
        <row r="7">
          <cell r="AI7">
            <v>10000</v>
          </cell>
        </row>
      </sheetData>
      <sheetData sheetId="9092">
        <row r="7">
          <cell r="AI7">
            <v>10000</v>
          </cell>
        </row>
      </sheetData>
      <sheetData sheetId="9093">
        <row r="7">
          <cell r="AI7">
            <v>10000</v>
          </cell>
        </row>
      </sheetData>
      <sheetData sheetId="9094">
        <row r="7">
          <cell r="AI7">
            <v>10000</v>
          </cell>
        </row>
      </sheetData>
      <sheetData sheetId="9095">
        <row r="7">
          <cell r="AI7">
            <v>10000</v>
          </cell>
        </row>
      </sheetData>
      <sheetData sheetId="9096">
        <row r="7">
          <cell r="AI7">
            <v>10000</v>
          </cell>
        </row>
      </sheetData>
      <sheetData sheetId="9097">
        <row r="7">
          <cell r="AI7">
            <v>10000</v>
          </cell>
        </row>
      </sheetData>
      <sheetData sheetId="9098">
        <row r="7">
          <cell r="AI7">
            <v>10000</v>
          </cell>
        </row>
      </sheetData>
      <sheetData sheetId="9099">
        <row r="7">
          <cell r="AI7">
            <v>10000</v>
          </cell>
        </row>
      </sheetData>
      <sheetData sheetId="9100">
        <row r="7">
          <cell r="AI7">
            <v>10000</v>
          </cell>
        </row>
      </sheetData>
      <sheetData sheetId="9101">
        <row r="7">
          <cell r="AI7">
            <v>10000</v>
          </cell>
        </row>
      </sheetData>
      <sheetData sheetId="9102">
        <row r="7">
          <cell r="AI7">
            <v>10000</v>
          </cell>
        </row>
      </sheetData>
      <sheetData sheetId="9103">
        <row r="7">
          <cell r="AI7">
            <v>10000</v>
          </cell>
        </row>
      </sheetData>
      <sheetData sheetId="9104">
        <row r="7">
          <cell r="AI7">
            <v>10000</v>
          </cell>
        </row>
      </sheetData>
      <sheetData sheetId="9105">
        <row r="7">
          <cell r="AI7">
            <v>10000</v>
          </cell>
        </row>
      </sheetData>
      <sheetData sheetId="9106">
        <row r="7">
          <cell r="AI7">
            <v>10000</v>
          </cell>
        </row>
      </sheetData>
      <sheetData sheetId="9107">
        <row r="7">
          <cell r="AI7">
            <v>10000</v>
          </cell>
        </row>
      </sheetData>
      <sheetData sheetId="9108">
        <row r="7">
          <cell r="AI7">
            <v>10000</v>
          </cell>
        </row>
      </sheetData>
      <sheetData sheetId="9109">
        <row r="7">
          <cell r="AI7">
            <v>10000</v>
          </cell>
        </row>
      </sheetData>
      <sheetData sheetId="9110">
        <row r="7">
          <cell r="AI7">
            <v>10000</v>
          </cell>
        </row>
      </sheetData>
      <sheetData sheetId="9111">
        <row r="7">
          <cell r="AI7">
            <v>10000</v>
          </cell>
        </row>
      </sheetData>
      <sheetData sheetId="9112">
        <row r="7">
          <cell r="AI7">
            <v>10000</v>
          </cell>
        </row>
      </sheetData>
      <sheetData sheetId="9113">
        <row r="7">
          <cell r="AI7">
            <v>10000</v>
          </cell>
        </row>
      </sheetData>
      <sheetData sheetId="9114">
        <row r="7">
          <cell r="AI7">
            <v>10000</v>
          </cell>
        </row>
      </sheetData>
      <sheetData sheetId="9115">
        <row r="7">
          <cell r="AI7">
            <v>10000</v>
          </cell>
        </row>
      </sheetData>
      <sheetData sheetId="9116">
        <row r="7">
          <cell r="AI7">
            <v>10000</v>
          </cell>
        </row>
      </sheetData>
      <sheetData sheetId="9117">
        <row r="7">
          <cell r="AI7">
            <v>10000</v>
          </cell>
        </row>
      </sheetData>
      <sheetData sheetId="9118">
        <row r="7">
          <cell r="AI7">
            <v>10000</v>
          </cell>
        </row>
      </sheetData>
      <sheetData sheetId="9119">
        <row r="7">
          <cell r="AI7">
            <v>10000</v>
          </cell>
        </row>
      </sheetData>
      <sheetData sheetId="9120">
        <row r="7">
          <cell r="AI7">
            <v>10000</v>
          </cell>
        </row>
      </sheetData>
      <sheetData sheetId="9121">
        <row r="7">
          <cell r="AI7">
            <v>10000</v>
          </cell>
        </row>
      </sheetData>
      <sheetData sheetId="9122">
        <row r="7">
          <cell r="AI7">
            <v>10000</v>
          </cell>
        </row>
      </sheetData>
      <sheetData sheetId="9123">
        <row r="7">
          <cell r="AI7">
            <v>10000</v>
          </cell>
        </row>
      </sheetData>
      <sheetData sheetId="9124">
        <row r="7">
          <cell r="AI7">
            <v>10000</v>
          </cell>
        </row>
      </sheetData>
      <sheetData sheetId="9125">
        <row r="7">
          <cell r="AI7">
            <v>10000</v>
          </cell>
        </row>
      </sheetData>
      <sheetData sheetId="9126">
        <row r="7">
          <cell r="AI7">
            <v>10000</v>
          </cell>
        </row>
      </sheetData>
      <sheetData sheetId="9127">
        <row r="7">
          <cell r="AI7">
            <v>10000</v>
          </cell>
        </row>
      </sheetData>
      <sheetData sheetId="9128">
        <row r="7">
          <cell r="AI7">
            <v>10000</v>
          </cell>
        </row>
      </sheetData>
      <sheetData sheetId="9129">
        <row r="7">
          <cell r="AI7">
            <v>10000</v>
          </cell>
        </row>
      </sheetData>
      <sheetData sheetId="9130">
        <row r="7">
          <cell r="AI7">
            <v>10000</v>
          </cell>
        </row>
      </sheetData>
      <sheetData sheetId="9131">
        <row r="7">
          <cell r="AI7">
            <v>10000</v>
          </cell>
        </row>
      </sheetData>
      <sheetData sheetId="9132">
        <row r="7">
          <cell r="AI7">
            <v>10000</v>
          </cell>
        </row>
      </sheetData>
      <sheetData sheetId="9133">
        <row r="7">
          <cell r="AI7">
            <v>10000</v>
          </cell>
        </row>
      </sheetData>
      <sheetData sheetId="9134">
        <row r="7">
          <cell r="AI7">
            <v>10000</v>
          </cell>
        </row>
      </sheetData>
      <sheetData sheetId="9135">
        <row r="7">
          <cell r="AI7">
            <v>10000</v>
          </cell>
        </row>
      </sheetData>
      <sheetData sheetId="9136">
        <row r="7">
          <cell r="AI7">
            <v>10000</v>
          </cell>
        </row>
      </sheetData>
      <sheetData sheetId="9137">
        <row r="7">
          <cell r="AI7">
            <v>10000</v>
          </cell>
        </row>
      </sheetData>
      <sheetData sheetId="9138">
        <row r="7">
          <cell r="AI7">
            <v>10000</v>
          </cell>
        </row>
      </sheetData>
      <sheetData sheetId="9139">
        <row r="7">
          <cell r="AI7">
            <v>10000</v>
          </cell>
        </row>
      </sheetData>
      <sheetData sheetId="9140">
        <row r="7">
          <cell r="AI7">
            <v>10000</v>
          </cell>
        </row>
      </sheetData>
      <sheetData sheetId="9141">
        <row r="7">
          <cell r="AI7">
            <v>10000</v>
          </cell>
        </row>
      </sheetData>
      <sheetData sheetId="9142">
        <row r="7">
          <cell r="AI7">
            <v>10000</v>
          </cell>
        </row>
      </sheetData>
      <sheetData sheetId="9143">
        <row r="7">
          <cell r="AI7">
            <v>10000</v>
          </cell>
        </row>
      </sheetData>
      <sheetData sheetId="9144">
        <row r="7">
          <cell r="AI7">
            <v>10000</v>
          </cell>
        </row>
      </sheetData>
      <sheetData sheetId="9145">
        <row r="7">
          <cell r="AI7">
            <v>10000</v>
          </cell>
        </row>
      </sheetData>
      <sheetData sheetId="9146">
        <row r="7">
          <cell r="AI7">
            <v>10000</v>
          </cell>
        </row>
      </sheetData>
      <sheetData sheetId="9147">
        <row r="7">
          <cell r="AI7">
            <v>10000</v>
          </cell>
        </row>
      </sheetData>
      <sheetData sheetId="9148">
        <row r="7">
          <cell r="AI7">
            <v>10000</v>
          </cell>
        </row>
      </sheetData>
      <sheetData sheetId="9149">
        <row r="7">
          <cell r="AI7">
            <v>10000</v>
          </cell>
        </row>
      </sheetData>
      <sheetData sheetId="9150">
        <row r="7">
          <cell r="AI7">
            <v>10000</v>
          </cell>
        </row>
      </sheetData>
      <sheetData sheetId="9151">
        <row r="7">
          <cell r="AI7">
            <v>10000</v>
          </cell>
        </row>
      </sheetData>
      <sheetData sheetId="9152">
        <row r="7">
          <cell r="AI7">
            <v>10000</v>
          </cell>
        </row>
      </sheetData>
      <sheetData sheetId="9153">
        <row r="7">
          <cell r="AI7">
            <v>10000</v>
          </cell>
        </row>
      </sheetData>
      <sheetData sheetId="9154">
        <row r="7">
          <cell r="AI7">
            <v>10000</v>
          </cell>
        </row>
      </sheetData>
      <sheetData sheetId="9155">
        <row r="7">
          <cell r="AI7">
            <v>10000</v>
          </cell>
        </row>
      </sheetData>
      <sheetData sheetId="9156">
        <row r="7">
          <cell r="AI7">
            <v>10000</v>
          </cell>
        </row>
      </sheetData>
      <sheetData sheetId="9157">
        <row r="7">
          <cell r="AI7">
            <v>10000</v>
          </cell>
        </row>
      </sheetData>
      <sheetData sheetId="9158">
        <row r="7">
          <cell r="AI7">
            <v>10000</v>
          </cell>
        </row>
      </sheetData>
      <sheetData sheetId="9159">
        <row r="7">
          <cell r="AI7">
            <v>10000</v>
          </cell>
        </row>
      </sheetData>
      <sheetData sheetId="9160">
        <row r="7">
          <cell r="AI7">
            <v>10000</v>
          </cell>
        </row>
      </sheetData>
      <sheetData sheetId="9161">
        <row r="7">
          <cell r="AI7">
            <v>10000</v>
          </cell>
        </row>
      </sheetData>
      <sheetData sheetId="9162">
        <row r="7">
          <cell r="AI7">
            <v>10000</v>
          </cell>
        </row>
      </sheetData>
      <sheetData sheetId="9163">
        <row r="7">
          <cell r="AI7">
            <v>10000</v>
          </cell>
        </row>
      </sheetData>
      <sheetData sheetId="9164">
        <row r="7">
          <cell r="AI7">
            <v>10000</v>
          </cell>
        </row>
      </sheetData>
      <sheetData sheetId="9165">
        <row r="7">
          <cell r="AI7">
            <v>10000</v>
          </cell>
        </row>
      </sheetData>
      <sheetData sheetId="9166">
        <row r="7">
          <cell r="AI7">
            <v>10000</v>
          </cell>
        </row>
      </sheetData>
      <sheetData sheetId="9167">
        <row r="7">
          <cell r="AI7">
            <v>10000</v>
          </cell>
        </row>
      </sheetData>
      <sheetData sheetId="9168">
        <row r="7">
          <cell r="AI7">
            <v>10000</v>
          </cell>
        </row>
      </sheetData>
      <sheetData sheetId="9169">
        <row r="7">
          <cell r="AI7">
            <v>10000</v>
          </cell>
        </row>
      </sheetData>
      <sheetData sheetId="9170">
        <row r="7">
          <cell r="AI7">
            <v>10000</v>
          </cell>
        </row>
      </sheetData>
      <sheetData sheetId="9171">
        <row r="7">
          <cell r="AI7">
            <v>10000</v>
          </cell>
        </row>
      </sheetData>
      <sheetData sheetId="9172">
        <row r="7">
          <cell r="AI7">
            <v>10000</v>
          </cell>
        </row>
      </sheetData>
      <sheetData sheetId="9173">
        <row r="7">
          <cell r="AI7">
            <v>10000</v>
          </cell>
        </row>
      </sheetData>
      <sheetData sheetId="9174">
        <row r="7">
          <cell r="AI7">
            <v>10000</v>
          </cell>
        </row>
      </sheetData>
      <sheetData sheetId="9175">
        <row r="7">
          <cell r="AI7">
            <v>10000</v>
          </cell>
        </row>
      </sheetData>
      <sheetData sheetId="9176">
        <row r="7">
          <cell r="AI7">
            <v>10000</v>
          </cell>
        </row>
      </sheetData>
      <sheetData sheetId="9177">
        <row r="7">
          <cell r="AI7">
            <v>10000</v>
          </cell>
        </row>
      </sheetData>
      <sheetData sheetId="9178">
        <row r="7">
          <cell r="AI7">
            <v>10000</v>
          </cell>
        </row>
      </sheetData>
      <sheetData sheetId="9179">
        <row r="7">
          <cell r="AI7">
            <v>10000</v>
          </cell>
        </row>
      </sheetData>
      <sheetData sheetId="9180">
        <row r="7">
          <cell r="AI7">
            <v>10000</v>
          </cell>
        </row>
      </sheetData>
      <sheetData sheetId="9181">
        <row r="7">
          <cell r="AI7">
            <v>10000</v>
          </cell>
        </row>
      </sheetData>
      <sheetData sheetId="9182">
        <row r="7">
          <cell r="AI7">
            <v>10000</v>
          </cell>
        </row>
      </sheetData>
      <sheetData sheetId="9183">
        <row r="7">
          <cell r="AI7">
            <v>10000</v>
          </cell>
        </row>
      </sheetData>
      <sheetData sheetId="9184">
        <row r="7">
          <cell r="AI7">
            <v>10000</v>
          </cell>
        </row>
      </sheetData>
      <sheetData sheetId="9185">
        <row r="7">
          <cell r="AI7">
            <v>10000</v>
          </cell>
        </row>
      </sheetData>
      <sheetData sheetId="9186">
        <row r="7">
          <cell r="AI7">
            <v>10000</v>
          </cell>
        </row>
      </sheetData>
      <sheetData sheetId="9187">
        <row r="7">
          <cell r="AI7">
            <v>10000</v>
          </cell>
        </row>
      </sheetData>
      <sheetData sheetId="9188">
        <row r="7">
          <cell r="AI7">
            <v>10000</v>
          </cell>
        </row>
      </sheetData>
      <sheetData sheetId="9189">
        <row r="7">
          <cell r="AI7">
            <v>10000</v>
          </cell>
        </row>
      </sheetData>
      <sheetData sheetId="9190">
        <row r="7">
          <cell r="AI7">
            <v>10000</v>
          </cell>
        </row>
      </sheetData>
      <sheetData sheetId="9191">
        <row r="7">
          <cell r="AI7">
            <v>10000</v>
          </cell>
        </row>
      </sheetData>
      <sheetData sheetId="9192">
        <row r="7">
          <cell r="AI7">
            <v>10000</v>
          </cell>
        </row>
      </sheetData>
      <sheetData sheetId="9193">
        <row r="7">
          <cell r="AI7">
            <v>10000</v>
          </cell>
        </row>
      </sheetData>
      <sheetData sheetId="9194">
        <row r="7">
          <cell r="AI7">
            <v>10000</v>
          </cell>
        </row>
      </sheetData>
      <sheetData sheetId="9195">
        <row r="7">
          <cell r="AI7">
            <v>10000</v>
          </cell>
        </row>
      </sheetData>
      <sheetData sheetId="9196">
        <row r="7">
          <cell r="AI7">
            <v>10000</v>
          </cell>
        </row>
      </sheetData>
      <sheetData sheetId="9197">
        <row r="7">
          <cell r="AI7">
            <v>10000</v>
          </cell>
        </row>
      </sheetData>
      <sheetData sheetId="9198">
        <row r="7">
          <cell r="AI7">
            <v>10000</v>
          </cell>
        </row>
      </sheetData>
      <sheetData sheetId="9199">
        <row r="7">
          <cell r="AI7">
            <v>10000</v>
          </cell>
        </row>
      </sheetData>
      <sheetData sheetId="9200">
        <row r="7">
          <cell r="AI7">
            <v>10000</v>
          </cell>
        </row>
      </sheetData>
      <sheetData sheetId="9201">
        <row r="7">
          <cell r="AI7">
            <v>10000</v>
          </cell>
        </row>
      </sheetData>
      <sheetData sheetId="9202">
        <row r="7">
          <cell r="AI7">
            <v>10000</v>
          </cell>
        </row>
      </sheetData>
      <sheetData sheetId="9203">
        <row r="7">
          <cell r="AI7">
            <v>10000</v>
          </cell>
        </row>
      </sheetData>
      <sheetData sheetId="9204">
        <row r="7">
          <cell r="AI7">
            <v>10000</v>
          </cell>
        </row>
      </sheetData>
      <sheetData sheetId="9205">
        <row r="7">
          <cell r="AI7">
            <v>10000</v>
          </cell>
        </row>
      </sheetData>
      <sheetData sheetId="9206">
        <row r="7">
          <cell r="AI7">
            <v>10000</v>
          </cell>
        </row>
      </sheetData>
      <sheetData sheetId="9207">
        <row r="7">
          <cell r="AI7">
            <v>10000</v>
          </cell>
        </row>
      </sheetData>
      <sheetData sheetId="9208">
        <row r="7">
          <cell r="AI7">
            <v>10000</v>
          </cell>
        </row>
      </sheetData>
      <sheetData sheetId="9209">
        <row r="7">
          <cell r="AI7">
            <v>10000</v>
          </cell>
        </row>
      </sheetData>
      <sheetData sheetId="9210">
        <row r="7">
          <cell r="AI7">
            <v>10000</v>
          </cell>
        </row>
      </sheetData>
      <sheetData sheetId="9211">
        <row r="7">
          <cell r="AI7">
            <v>10000</v>
          </cell>
        </row>
      </sheetData>
      <sheetData sheetId="9212">
        <row r="7">
          <cell r="AI7">
            <v>10000</v>
          </cell>
        </row>
      </sheetData>
      <sheetData sheetId="9213">
        <row r="7">
          <cell r="AI7">
            <v>10000</v>
          </cell>
        </row>
      </sheetData>
      <sheetData sheetId="9214">
        <row r="7">
          <cell r="AI7">
            <v>10000</v>
          </cell>
        </row>
      </sheetData>
      <sheetData sheetId="9215">
        <row r="7">
          <cell r="AI7">
            <v>10000</v>
          </cell>
        </row>
      </sheetData>
      <sheetData sheetId="9216">
        <row r="7">
          <cell r="AI7">
            <v>10000</v>
          </cell>
        </row>
      </sheetData>
      <sheetData sheetId="9217">
        <row r="7">
          <cell r="AI7">
            <v>10000</v>
          </cell>
        </row>
      </sheetData>
      <sheetData sheetId="9218">
        <row r="7">
          <cell r="AI7">
            <v>10000</v>
          </cell>
        </row>
      </sheetData>
      <sheetData sheetId="9219">
        <row r="7">
          <cell r="AI7">
            <v>10000</v>
          </cell>
        </row>
      </sheetData>
      <sheetData sheetId="9220">
        <row r="7">
          <cell r="AI7">
            <v>10000</v>
          </cell>
        </row>
      </sheetData>
      <sheetData sheetId="9221">
        <row r="7">
          <cell r="AI7">
            <v>10000</v>
          </cell>
        </row>
      </sheetData>
      <sheetData sheetId="9222">
        <row r="7">
          <cell r="AI7">
            <v>10000</v>
          </cell>
        </row>
      </sheetData>
      <sheetData sheetId="9223">
        <row r="7">
          <cell r="AI7">
            <v>10000</v>
          </cell>
        </row>
      </sheetData>
      <sheetData sheetId="9224">
        <row r="7">
          <cell r="AI7">
            <v>10000</v>
          </cell>
        </row>
      </sheetData>
      <sheetData sheetId="9225">
        <row r="7">
          <cell r="AI7">
            <v>10000</v>
          </cell>
        </row>
      </sheetData>
      <sheetData sheetId="9226">
        <row r="7">
          <cell r="AI7">
            <v>10000</v>
          </cell>
        </row>
      </sheetData>
      <sheetData sheetId="9227">
        <row r="7">
          <cell r="AI7">
            <v>10000</v>
          </cell>
        </row>
      </sheetData>
      <sheetData sheetId="9228">
        <row r="7">
          <cell r="AI7">
            <v>10000</v>
          </cell>
        </row>
      </sheetData>
      <sheetData sheetId="9229">
        <row r="7">
          <cell r="AI7">
            <v>10000</v>
          </cell>
        </row>
      </sheetData>
      <sheetData sheetId="9230">
        <row r="7">
          <cell r="AI7">
            <v>10000</v>
          </cell>
        </row>
      </sheetData>
      <sheetData sheetId="9231">
        <row r="7">
          <cell r="AI7">
            <v>10000</v>
          </cell>
        </row>
      </sheetData>
      <sheetData sheetId="9232">
        <row r="7">
          <cell r="AI7">
            <v>10000</v>
          </cell>
        </row>
      </sheetData>
      <sheetData sheetId="9233">
        <row r="7">
          <cell r="AI7">
            <v>10000</v>
          </cell>
        </row>
      </sheetData>
      <sheetData sheetId="9234">
        <row r="7">
          <cell r="AI7">
            <v>10000</v>
          </cell>
        </row>
      </sheetData>
      <sheetData sheetId="9235">
        <row r="7">
          <cell r="AI7">
            <v>10000</v>
          </cell>
        </row>
      </sheetData>
      <sheetData sheetId="9236">
        <row r="7">
          <cell r="AI7">
            <v>10000</v>
          </cell>
        </row>
      </sheetData>
      <sheetData sheetId="9237">
        <row r="7">
          <cell r="AI7">
            <v>10000</v>
          </cell>
        </row>
      </sheetData>
      <sheetData sheetId="9238">
        <row r="7">
          <cell r="AI7">
            <v>10000</v>
          </cell>
        </row>
      </sheetData>
      <sheetData sheetId="9239">
        <row r="7">
          <cell r="AI7">
            <v>10000</v>
          </cell>
        </row>
      </sheetData>
      <sheetData sheetId="9240">
        <row r="7">
          <cell r="AI7">
            <v>10000</v>
          </cell>
        </row>
      </sheetData>
      <sheetData sheetId="9241">
        <row r="7">
          <cell r="AI7">
            <v>10000</v>
          </cell>
        </row>
      </sheetData>
      <sheetData sheetId="9242">
        <row r="7">
          <cell r="AI7">
            <v>10000</v>
          </cell>
        </row>
      </sheetData>
      <sheetData sheetId="9243">
        <row r="7">
          <cell r="AI7">
            <v>10000</v>
          </cell>
        </row>
      </sheetData>
      <sheetData sheetId="9244">
        <row r="7">
          <cell r="AI7">
            <v>10000</v>
          </cell>
        </row>
      </sheetData>
      <sheetData sheetId="9245">
        <row r="7">
          <cell r="AI7">
            <v>10000</v>
          </cell>
        </row>
      </sheetData>
      <sheetData sheetId="9246">
        <row r="7">
          <cell r="AI7">
            <v>10000</v>
          </cell>
        </row>
      </sheetData>
      <sheetData sheetId="9247">
        <row r="7">
          <cell r="AI7">
            <v>10000</v>
          </cell>
        </row>
      </sheetData>
      <sheetData sheetId="9248">
        <row r="7">
          <cell r="AI7">
            <v>10000</v>
          </cell>
        </row>
      </sheetData>
      <sheetData sheetId="9249">
        <row r="7">
          <cell r="AI7">
            <v>10000</v>
          </cell>
        </row>
      </sheetData>
      <sheetData sheetId="9250">
        <row r="7">
          <cell r="AI7">
            <v>10000</v>
          </cell>
        </row>
      </sheetData>
      <sheetData sheetId="9251">
        <row r="7">
          <cell r="AI7">
            <v>10000</v>
          </cell>
        </row>
      </sheetData>
      <sheetData sheetId="9252">
        <row r="7">
          <cell r="AI7">
            <v>10000</v>
          </cell>
        </row>
      </sheetData>
      <sheetData sheetId="9253">
        <row r="7">
          <cell r="AI7">
            <v>10000</v>
          </cell>
        </row>
      </sheetData>
      <sheetData sheetId="9254">
        <row r="7">
          <cell r="AI7">
            <v>10000</v>
          </cell>
        </row>
      </sheetData>
      <sheetData sheetId="9255">
        <row r="7">
          <cell r="AI7">
            <v>10000</v>
          </cell>
        </row>
      </sheetData>
      <sheetData sheetId="9256">
        <row r="7">
          <cell r="AI7">
            <v>10000</v>
          </cell>
        </row>
      </sheetData>
      <sheetData sheetId="9257">
        <row r="7">
          <cell r="AI7">
            <v>10000</v>
          </cell>
        </row>
      </sheetData>
      <sheetData sheetId="9258">
        <row r="7">
          <cell r="AI7">
            <v>10000</v>
          </cell>
        </row>
      </sheetData>
      <sheetData sheetId="9259">
        <row r="7">
          <cell r="AI7">
            <v>10000</v>
          </cell>
        </row>
      </sheetData>
      <sheetData sheetId="9260">
        <row r="7">
          <cell r="AI7">
            <v>10000</v>
          </cell>
        </row>
      </sheetData>
      <sheetData sheetId="9261">
        <row r="7">
          <cell r="AI7">
            <v>10000</v>
          </cell>
        </row>
      </sheetData>
      <sheetData sheetId="9262">
        <row r="7">
          <cell r="AI7">
            <v>10000</v>
          </cell>
        </row>
      </sheetData>
      <sheetData sheetId="9263">
        <row r="7">
          <cell r="AI7">
            <v>10000</v>
          </cell>
        </row>
      </sheetData>
      <sheetData sheetId="9264">
        <row r="7">
          <cell r="AI7">
            <v>10000</v>
          </cell>
        </row>
      </sheetData>
      <sheetData sheetId="9265">
        <row r="7">
          <cell r="AI7">
            <v>10000</v>
          </cell>
        </row>
      </sheetData>
      <sheetData sheetId="9266">
        <row r="7">
          <cell r="AI7">
            <v>10000</v>
          </cell>
        </row>
      </sheetData>
      <sheetData sheetId="9267">
        <row r="7">
          <cell r="AI7">
            <v>10000</v>
          </cell>
        </row>
      </sheetData>
      <sheetData sheetId="9268">
        <row r="7">
          <cell r="AI7">
            <v>10000</v>
          </cell>
        </row>
      </sheetData>
      <sheetData sheetId="9269">
        <row r="7">
          <cell r="AI7">
            <v>10000</v>
          </cell>
        </row>
      </sheetData>
      <sheetData sheetId="9270">
        <row r="7">
          <cell r="AI7">
            <v>10000</v>
          </cell>
        </row>
      </sheetData>
      <sheetData sheetId="9271">
        <row r="7">
          <cell r="AI7">
            <v>10000</v>
          </cell>
        </row>
      </sheetData>
      <sheetData sheetId="9272">
        <row r="7">
          <cell r="AI7">
            <v>10000</v>
          </cell>
        </row>
      </sheetData>
      <sheetData sheetId="9273">
        <row r="7">
          <cell r="AI7">
            <v>10000</v>
          </cell>
        </row>
      </sheetData>
      <sheetData sheetId="9274">
        <row r="7">
          <cell r="AI7">
            <v>10000</v>
          </cell>
        </row>
      </sheetData>
      <sheetData sheetId="9275">
        <row r="7">
          <cell r="AI7">
            <v>10000</v>
          </cell>
        </row>
      </sheetData>
      <sheetData sheetId="9276">
        <row r="7">
          <cell r="AI7">
            <v>10000</v>
          </cell>
        </row>
      </sheetData>
      <sheetData sheetId="9277">
        <row r="7">
          <cell r="AI7">
            <v>10000</v>
          </cell>
        </row>
      </sheetData>
      <sheetData sheetId="9278">
        <row r="7">
          <cell r="AI7">
            <v>10000</v>
          </cell>
        </row>
      </sheetData>
      <sheetData sheetId="9279">
        <row r="7">
          <cell r="AI7">
            <v>10000</v>
          </cell>
        </row>
      </sheetData>
      <sheetData sheetId="9280">
        <row r="7">
          <cell r="AI7">
            <v>10000</v>
          </cell>
        </row>
      </sheetData>
      <sheetData sheetId="9281">
        <row r="7">
          <cell r="AI7">
            <v>10000</v>
          </cell>
        </row>
      </sheetData>
      <sheetData sheetId="9282">
        <row r="7">
          <cell r="AI7">
            <v>10000</v>
          </cell>
        </row>
      </sheetData>
      <sheetData sheetId="9283">
        <row r="7">
          <cell r="AI7">
            <v>10000</v>
          </cell>
        </row>
      </sheetData>
      <sheetData sheetId="9284">
        <row r="7">
          <cell r="AI7">
            <v>10000</v>
          </cell>
        </row>
      </sheetData>
      <sheetData sheetId="9285">
        <row r="7">
          <cell r="AI7">
            <v>10000</v>
          </cell>
        </row>
      </sheetData>
      <sheetData sheetId="9286">
        <row r="7">
          <cell r="AI7">
            <v>10000</v>
          </cell>
        </row>
      </sheetData>
      <sheetData sheetId="9287">
        <row r="7">
          <cell r="AI7">
            <v>10000</v>
          </cell>
        </row>
      </sheetData>
      <sheetData sheetId="9288">
        <row r="7">
          <cell r="AI7">
            <v>10000</v>
          </cell>
        </row>
      </sheetData>
      <sheetData sheetId="9289">
        <row r="7">
          <cell r="AI7">
            <v>10000</v>
          </cell>
        </row>
      </sheetData>
      <sheetData sheetId="9290">
        <row r="7">
          <cell r="AI7">
            <v>10000</v>
          </cell>
        </row>
      </sheetData>
      <sheetData sheetId="9291">
        <row r="7">
          <cell r="AI7">
            <v>10000</v>
          </cell>
        </row>
      </sheetData>
      <sheetData sheetId="9292">
        <row r="7">
          <cell r="AI7">
            <v>10000</v>
          </cell>
        </row>
      </sheetData>
      <sheetData sheetId="9293">
        <row r="7">
          <cell r="AI7">
            <v>10000</v>
          </cell>
        </row>
      </sheetData>
      <sheetData sheetId="9294">
        <row r="7">
          <cell r="AI7">
            <v>10000</v>
          </cell>
        </row>
      </sheetData>
      <sheetData sheetId="9295">
        <row r="7">
          <cell r="AI7">
            <v>10000</v>
          </cell>
        </row>
      </sheetData>
      <sheetData sheetId="9296">
        <row r="7">
          <cell r="AI7">
            <v>10000</v>
          </cell>
        </row>
      </sheetData>
      <sheetData sheetId="9297">
        <row r="7">
          <cell r="AI7">
            <v>10000</v>
          </cell>
        </row>
      </sheetData>
      <sheetData sheetId="9298">
        <row r="7">
          <cell r="AI7">
            <v>10000</v>
          </cell>
        </row>
      </sheetData>
      <sheetData sheetId="9299">
        <row r="7">
          <cell r="AI7">
            <v>10000</v>
          </cell>
        </row>
      </sheetData>
      <sheetData sheetId="9300">
        <row r="7">
          <cell r="AI7">
            <v>10000</v>
          </cell>
        </row>
      </sheetData>
      <sheetData sheetId="9301">
        <row r="7">
          <cell r="AI7">
            <v>10000</v>
          </cell>
        </row>
      </sheetData>
      <sheetData sheetId="9302">
        <row r="7">
          <cell r="AI7">
            <v>10000</v>
          </cell>
        </row>
      </sheetData>
      <sheetData sheetId="9303">
        <row r="7">
          <cell r="AI7">
            <v>10000</v>
          </cell>
        </row>
      </sheetData>
      <sheetData sheetId="9304">
        <row r="7">
          <cell r="AI7">
            <v>10000</v>
          </cell>
        </row>
      </sheetData>
      <sheetData sheetId="9305">
        <row r="7">
          <cell r="AI7">
            <v>10000</v>
          </cell>
        </row>
      </sheetData>
      <sheetData sheetId="9306">
        <row r="7">
          <cell r="AI7">
            <v>10000</v>
          </cell>
        </row>
      </sheetData>
      <sheetData sheetId="9307">
        <row r="7">
          <cell r="AI7">
            <v>10000</v>
          </cell>
        </row>
      </sheetData>
      <sheetData sheetId="9308">
        <row r="7">
          <cell r="AI7">
            <v>10000</v>
          </cell>
        </row>
      </sheetData>
      <sheetData sheetId="9309">
        <row r="7">
          <cell r="AI7">
            <v>10000</v>
          </cell>
        </row>
      </sheetData>
      <sheetData sheetId="9310">
        <row r="7">
          <cell r="AI7">
            <v>10000</v>
          </cell>
        </row>
      </sheetData>
      <sheetData sheetId="9311">
        <row r="7">
          <cell r="AI7">
            <v>10000</v>
          </cell>
        </row>
      </sheetData>
      <sheetData sheetId="9312">
        <row r="7">
          <cell r="AI7">
            <v>10000</v>
          </cell>
        </row>
      </sheetData>
      <sheetData sheetId="9313">
        <row r="7">
          <cell r="AI7">
            <v>10000</v>
          </cell>
        </row>
      </sheetData>
      <sheetData sheetId="9314">
        <row r="7">
          <cell r="AI7">
            <v>10000</v>
          </cell>
        </row>
      </sheetData>
      <sheetData sheetId="9315">
        <row r="7">
          <cell r="AI7">
            <v>10000</v>
          </cell>
        </row>
      </sheetData>
      <sheetData sheetId="9316">
        <row r="7">
          <cell r="AI7">
            <v>10000</v>
          </cell>
        </row>
      </sheetData>
      <sheetData sheetId="9317">
        <row r="7">
          <cell r="AI7">
            <v>10000</v>
          </cell>
        </row>
      </sheetData>
      <sheetData sheetId="9318">
        <row r="7">
          <cell r="AI7">
            <v>10000</v>
          </cell>
        </row>
      </sheetData>
      <sheetData sheetId="9319">
        <row r="7">
          <cell r="AI7">
            <v>10000</v>
          </cell>
        </row>
      </sheetData>
      <sheetData sheetId="9320">
        <row r="7">
          <cell r="AI7">
            <v>10000</v>
          </cell>
        </row>
      </sheetData>
      <sheetData sheetId="9321">
        <row r="7">
          <cell r="AI7">
            <v>10000</v>
          </cell>
        </row>
      </sheetData>
      <sheetData sheetId="9322">
        <row r="7">
          <cell r="AI7">
            <v>10000</v>
          </cell>
        </row>
      </sheetData>
      <sheetData sheetId="9323">
        <row r="7">
          <cell r="AI7">
            <v>10000</v>
          </cell>
        </row>
      </sheetData>
      <sheetData sheetId="9324">
        <row r="7">
          <cell r="AI7">
            <v>10000</v>
          </cell>
        </row>
      </sheetData>
      <sheetData sheetId="9325">
        <row r="7">
          <cell r="AI7">
            <v>10000</v>
          </cell>
        </row>
      </sheetData>
      <sheetData sheetId="9326">
        <row r="7">
          <cell r="AI7">
            <v>10000</v>
          </cell>
        </row>
      </sheetData>
      <sheetData sheetId="9327">
        <row r="7">
          <cell r="AI7">
            <v>10000</v>
          </cell>
        </row>
      </sheetData>
      <sheetData sheetId="9328">
        <row r="7">
          <cell r="AI7">
            <v>10000</v>
          </cell>
        </row>
      </sheetData>
      <sheetData sheetId="9329">
        <row r="7">
          <cell r="AI7">
            <v>10000</v>
          </cell>
        </row>
      </sheetData>
      <sheetData sheetId="9330">
        <row r="7">
          <cell r="AI7">
            <v>10000</v>
          </cell>
        </row>
      </sheetData>
      <sheetData sheetId="9331">
        <row r="7">
          <cell r="AI7">
            <v>10000</v>
          </cell>
        </row>
      </sheetData>
      <sheetData sheetId="9332">
        <row r="7">
          <cell r="AI7">
            <v>10000</v>
          </cell>
        </row>
      </sheetData>
      <sheetData sheetId="9333">
        <row r="7">
          <cell r="AI7">
            <v>10000</v>
          </cell>
        </row>
      </sheetData>
      <sheetData sheetId="9334">
        <row r="7">
          <cell r="AI7">
            <v>10000</v>
          </cell>
        </row>
      </sheetData>
      <sheetData sheetId="9335">
        <row r="7">
          <cell r="AI7">
            <v>10000</v>
          </cell>
        </row>
      </sheetData>
      <sheetData sheetId="9336">
        <row r="7">
          <cell r="AI7">
            <v>10000</v>
          </cell>
        </row>
      </sheetData>
      <sheetData sheetId="9337">
        <row r="7">
          <cell r="AI7">
            <v>10000</v>
          </cell>
        </row>
      </sheetData>
      <sheetData sheetId="9338">
        <row r="7">
          <cell r="AI7">
            <v>10000</v>
          </cell>
        </row>
      </sheetData>
      <sheetData sheetId="9339">
        <row r="7">
          <cell r="AI7">
            <v>10000</v>
          </cell>
        </row>
      </sheetData>
      <sheetData sheetId="9340">
        <row r="7">
          <cell r="AI7">
            <v>10000</v>
          </cell>
        </row>
      </sheetData>
      <sheetData sheetId="9341">
        <row r="7">
          <cell r="AI7">
            <v>10000</v>
          </cell>
        </row>
      </sheetData>
      <sheetData sheetId="9342">
        <row r="7">
          <cell r="AI7">
            <v>10000</v>
          </cell>
        </row>
      </sheetData>
      <sheetData sheetId="9343">
        <row r="7">
          <cell r="AI7">
            <v>10000</v>
          </cell>
        </row>
      </sheetData>
      <sheetData sheetId="9344">
        <row r="7">
          <cell r="AI7">
            <v>10000</v>
          </cell>
        </row>
      </sheetData>
      <sheetData sheetId="9345">
        <row r="7">
          <cell r="AI7">
            <v>10000</v>
          </cell>
        </row>
      </sheetData>
      <sheetData sheetId="9346">
        <row r="7">
          <cell r="AI7">
            <v>10000</v>
          </cell>
        </row>
      </sheetData>
      <sheetData sheetId="9347">
        <row r="7">
          <cell r="AI7">
            <v>10000</v>
          </cell>
        </row>
      </sheetData>
      <sheetData sheetId="9348">
        <row r="7">
          <cell r="AI7">
            <v>10000</v>
          </cell>
        </row>
      </sheetData>
      <sheetData sheetId="9349">
        <row r="7">
          <cell r="AI7">
            <v>10000</v>
          </cell>
        </row>
      </sheetData>
      <sheetData sheetId="9350">
        <row r="7">
          <cell r="AI7">
            <v>10000</v>
          </cell>
        </row>
      </sheetData>
      <sheetData sheetId="9351">
        <row r="7">
          <cell r="AI7">
            <v>10000</v>
          </cell>
        </row>
      </sheetData>
      <sheetData sheetId="9352">
        <row r="7">
          <cell r="AI7">
            <v>10000</v>
          </cell>
        </row>
      </sheetData>
      <sheetData sheetId="9353">
        <row r="7">
          <cell r="AI7">
            <v>10000</v>
          </cell>
        </row>
      </sheetData>
      <sheetData sheetId="9354">
        <row r="7">
          <cell r="AI7">
            <v>10000</v>
          </cell>
        </row>
      </sheetData>
      <sheetData sheetId="9355">
        <row r="7">
          <cell r="AI7">
            <v>10000</v>
          </cell>
        </row>
      </sheetData>
      <sheetData sheetId="9356">
        <row r="7">
          <cell r="AI7">
            <v>10000</v>
          </cell>
        </row>
      </sheetData>
      <sheetData sheetId="9357">
        <row r="7">
          <cell r="AI7">
            <v>10000</v>
          </cell>
        </row>
      </sheetData>
      <sheetData sheetId="9358">
        <row r="7">
          <cell r="AI7">
            <v>10000</v>
          </cell>
        </row>
      </sheetData>
      <sheetData sheetId="9359">
        <row r="7">
          <cell r="AI7">
            <v>10000</v>
          </cell>
        </row>
      </sheetData>
      <sheetData sheetId="9360">
        <row r="7">
          <cell r="AI7">
            <v>10000</v>
          </cell>
        </row>
      </sheetData>
      <sheetData sheetId="9361">
        <row r="7">
          <cell r="AI7">
            <v>10000</v>
          </cell>
        </row>
      </sheetData>
      <sheetData sheetId="9362">
        <row r="7">
          <cell r="AI7">
            <v>10000</v>
          </cell>
        </row>
      </sheetData>
      <sheetData sheetId="9363">
        <row r="7">
          <cell r="AI7">
            <v>10000</v>
          </cell>
        </row>
      </sheetData>
      <sheetData sheetId="9364">
        <row r="7">
          <cell r="AI7">
            <v>10000</v>
          </cell>
        </row>
      </sheetData>
      <sheetData sheetId="9365">
        <row r="7">
          <cell r="AI7">
            <v>10000</v>
          </cell>
        </row>
      </sheetData>
      <sheetData sheetId="9366">
        <row r="7">
          <cell r="AI7">
            <v>10000</v>
          </cell>
        </row>
      </sheetData>
      <sheetData sheetId="9367">
        <row r="7">
          <cell r="AI7">
            <v>10000</v>
          </cell>
        </row>
      </sheetData>
      <sheetData sheetId="9368">
        <row r="7">
          <cell r="AI7">
            <v>10000</v>
          </cell>
        </row>
      </sheetData>
      <sheetData sheetId="9369">
        <row r="7">
          <cell r="AI7">
            <v>10000</v>
          </cell>
        </row>
      </sheetData>
      <sheetData sheetId="9370">
        <row r="7">
          <cell r="AI7">
            <v>10000</v>
          </cell>
        </row>
      </sheetData>
      <sheetData sheetId="9371">
        <row r="7">
          <cell r="AI7">
            <v>10000</v>
          </cell>
        </row>
      </sheetData>
      <sheetData sheetId="9372">
        <row r="7">
          <cell r="AI7">
            <v>10000</v>
          </cell>
        </row>
      </sheetData>
      <sheetData sheetId="9373">
        <row r="7">
          <cell r="AI7">
            <v>10000</v>
          </cell>
        </row>
      </sheetData>
      <sheetData sheetId="9374">
        <row r="7">
          <cell r="AI7">
            <v>10000</v>
          </cell>
        </row>
      </sheetData>
      <sheetData sheetId="9375">
        <row r="7">
          <cell r="AI7">
            <v>10000</v>
          </cell>
        </row>
      </sheetData>
      <sheetData sheetId="9376">
        <row r="7">
          <cell r="AI7">
            <v>10000</v>
          </cell>
        </row>
      </sheetData>
      <sheetData sheetId="9377">
        <row r="7">
          <cell r="AI7">
            <v>10000</v>
          </cell>
        </row>
      </sheetData>
      <sheetData sheetId="9378">
        <row r="7">
          <cell r="AI7">
            <v>10000</v>
          </cell>
        </row>
      </sheetData>
      <sheetData sheetId="9379">
        <row r="7">
          <cell r="AI7">
            <v>10000</v>
          </cell>
        </row>
      </sheetData>
      <sheetData sheetId="9380">
        <row r="7">
          <cell r="AI7">
            <v>10000</v>
          </cell>
        </row>
      </sheetData>
      <sheetData sheetId="9381">
        <row r="7">
          <cell r="AI7">
            <v>10000</v>
          </cell>
        </row>
      </sheetData>
      <sheetData sheetId="9382">
        <row r="7">
          <cell r="AI7">
            <v>10000</v>
          </cell>
        </row>
      </sheetData>
      <sheetData sheetId="9383">
        <row r="7">
          <cell r="AI7">
            <v>10000</v>
          </cell>
        </row>
      </sheetData>
      <sheetData sheetId="9384">
        <row r="7">
          <cell r="AI7">
            <v>10000</v>
          </cell>
        </row>
      </sheetData>
      <sheetData sheetId="9385">
        <row r="7">
          <cell r="AI7">
            <v>10000</v>
          </cell>
        </row>
      </sheetData>
      <sheetData sheetId="9386">
        <row r="7">
          <cell r="AI7">
            <v>10000</v>
          </cell>
        </row>
      </sheetData>
      <sheetData sheetId="9387">
        <row r="7">
          <cell r="AI7">
            <v>10000</v>
          </cell>
        </row>
      </sheetData>
      <sheetData sheetId="9388">
        <row r="7">
          <cell r="AI7">
            <v>10000</v>
          </cell>
        </row>
      </sheetData>
      <sheetData sheetId="9389">
        <row r="7">
          <cell r="AI7">
            <v>10000</v>
          </cell>
        </row>
      </sheetData>
      <sheetData sheetId="9390">
        <row r="7">
          <cell r="AI7">
            <v>10000</v>
          </cell>
        </row>
      </sheetData>
      <sheetData sheetId="9391">
        <row r="7">
          <cell r="AI7">
            <v>10000</v>
          </cell>
        </row>
      </sheetData>
      <sheetData sheetId="9392">
        <row r="7">
          <cell r="AI7">
            <v>10000</v>
          </cell>
        </row>
      </sheetData>
      <sheetData sheetId="9393">
        <row r="7">
          <cell r="AI7">
            <v>10000</v>
          </cell>
        </row>
      </sheetData>
      <sheetData sheetId="9394">
        <row r="7">
          <cell r="AI7">
            <v>10000</v>
          </cell>
        </row>
      </sheetData>
      <sheetData sheetId="9395">
        <row r="7">
          <cell r="AI7">
            <v>10000</v>
          </cell>
        </row>
      </sheetData>
      <sheetData sheetId="9396">
        <row r="7">
          <cell r="AI7">
            <v>10000</v>
          </cell>
        </row>
      </sheetData>
      <sheetData sheetId="9397">
        <row r="7">
          <cell r="AI7">
            <v>10000</v>
          </cell>
        </row>
      </sheetData>
      <sheetData sheetId="9398">
        <row r="7">
          <cell r="AI7">
            <v>10000</v>
          </cell>
        </row>
      </sheetData>
      <sheetData sheetId="9399">
        <row r="7">
          <cell r="AI7">
            <v>10000</v>
          </cell>
        </row>
      </sheetData>
      <sheetData sheetId="9400">
        <row r="7">
          <cell r="AI7">
            <v>10000</v>
          </cell>
        </row>
      </sheetData>
      <sheetData sheetId="9401">
        <row r="7">
          <cell r="AI7">
            <v>10000</v>
          </cell>
        </row>
      </sheetData>
      <sheetData sheetId="9402">
        <row r="7">
          <cell r="AI7">
            <v>10000</v>
          </cell>
        </row>
      </sheetData>
      <sheetData sheetId="9403">
        <row r="7">
          <cell r="AI7">
            <v>10000</v>
          </cell>
        </row>
      </sheetData>
      <sheetData sheetId="9404">
        <row r="7">
          <cell r="AI7">
            <v>10000</v>
          </cell>
        </row>
      </sheetData>
      <sheetData sheetId="9405">
        <row r="7">
          <cell r="AI7">
            <v>10000</v>
          </cell>
        </row>
      </sheetData>
      <sheetData sheetId="9406">
        <row r="7">
          <cell r="AI7">
            <v>10000</v>
          </cell>
        </row>
      </sheetData>
      <sheetData sheetId="9407">
        <row r="7">
          <cell r="AI7">
            <v>10000</v>
          </cell>
        </row>
      </sheetData>
      <sheetData sheetId="9408">
        <row r="7">
          <cell r="AI7">
            <v>10000</v>
          </cell>
        </row>
      </sheetData>
      <sheetData sheetId="9409">
        <row r="7">
          <cell r="AI7">
            <v>10000</v>
          </cell>
        </row>
      </sheetData>
      <sheetData sheetId="9410">
        <row r="7">
          <cell r="AI7">
            <v>10000</v>
          </cell>
        </row>
      </sheetData>
      <sheetData sheetId="9411">
        <row r="7">
          <cell r="AI7">
            <v>10000</v>
          </cell>
        </row>
      </sheetData>
      <sheetData sheetId="9412">
        <row r="7">
          <cell r="AI7">
            <v>10000</v>
          </cell>
        </row>
      </sheetData>
      <sheetData sheetId="9413">
        <row r="7">
          <cell r="AI7">
            <v>10000</v>
          </cell>
        </row>
      </sheetData>
      <sheetData sheetId="9414">
        <row r="7">
          <cell r="AI7">
            <v>10000</v>
          </cell>
        </row>
      </sheetData>
      <sheetData sheetId="9415">
        <row r="7">
          <cell r="AI7">
            <v>10000</v>
          </cell>
        </row>
      </sheetData>
      <sheetData sheetId="9416">
        <row r="7">
          <cell r="AI7">
            <v>10000</v>
          </cell>
        </row>
      </sheetData>
      <sheetData sheetId="9417">
        <row r="7">
          <cell r="AI7">
            <v>10000</v>
          </cell>
        </row>
      </sheetData>
      <sheetData sheetId="9418">
        <row r="7">
          <cell r="AI7">
            <v>10000</v>
          </cell>
        </row>
      </sheetData>
      <sheetData sheetId="9419">
        <row r="7">
          <cell r="AI7">
            <v>10000</v>
          </cell>
        </row>
      </sheetData>
      <sheetData sheetId="9420">
        <row r="7">
          <cell r="AI7">
            <v>10000</v>
          </cell>
        </row>
      </sheetData>
      <sheetData sheetId="9421">
        <row r="7">
          <cell r="AI7">
            <v>10000</v>
          </cell>
        </row>
      </sheetData>
      <sheetData sheetId="9422">
        <row r="7">
          <cell r="AI7">
            <v>10000</v>
          </cell>
        </row>
      </sheetData>
      <sheetData sheetId="9423">
        <row r="7">
          <cell r="AI7">
            <v>10000</v>
          </cell>
        </row>
      </sheetData>
      <sheetData sheetId="9424">
        <row r="7">
          <cell r="AI7">
            <v>10000</v>
          </cell>
        </row>
      </sheetData>
      <sheetData sheetId="9425">
        <row r="7">
          <cell r="AI7">
            <v>10000</v>
          </cell>
        </row>
      </sheetData>
      <sheetData sheetId="9426">
        <row r="7">
          <cell r="AI7">
            <v>10000</v>
          </cell>
        </row>
      </sheetData>
      <sheetData sheetId="9427">
        <row r="7">
          <cell r="AI7">
            <v>10000</v>
          </cell>
        </row>
      </sheetData>
      <sheetData sheetId="9428">
        <row r="7">
          <cell r="AI7">
            <v>10000</v>
          </cell>
        </row>
      </sheetData>
      <sheetData sheetId="9429">
        <row r="7">
          <cell r="AI7">
            <v>10000</v>
          </cell>
        </row>
      </sheetData>
      <sheetData sheetId="9430">
        <row r="7">
          <cell r="AI7">
            <v>10000</v>
          </cell>
        </row>
      </sheetData>
      <sheetData sheetId="9431">
        <row r="7">
          <cell r="AI7">
            <v>10000</v>
          </cell>
        </row>
      </sheetData>
      <sheetData sheetId="9432">
        <row r="7">
          <cell r="AI7">
            <v>10000</v>
          </cell>
        </row>
      </sheetData>
      <sheetData sheetId="9433">
        <row r="7">
          <cell r="AI7">
            <v>10000</v>
          </cell>
        </row>
      </sheetData>
      <sheetData sheetId="9434">
        <row r="7">
          <cell r="AI7">
            <v>10000</v>
          </cell>
        </row>
      </sheetData>
      <sheetData sheetId="9435">
        <row r="7">
          <cell r="AI7">
            <v>10000</v>
          </cell>
        </row>
      </sheetData>
      <sheetData sheetId="9436">
        <row r="7">
          <cell r="AI7">
            <v>10000</v>
          </cell>
        </row>
      </sheetData>
      <sheetData sheetId="9437">
        <row r="7">
          <cell r="AI7">
            <v>10000</v>
          </cell>
        </row>
      </sheetData>
      <sheetData sheetId="9438">
        <row r="7">
          <cell r="AI7">
            <v>10000</v>
          </cell>
        </row>
      </sheetData>
      <sheetData sheetId="9439">
        <row r="7">
          <cell r="AI7">
            <v>10000</v>
          </cell>
        </row>
      </sheetData>
      <sheetData sheetId="9440">
        <row r="7">
          <cell r="AI7">
            <v>10000</v>
          </cell>
        </row>
      </sheetData>
      <sheetData sheetId="9441">
        <row r="7">
          <cell r="AI7">
            <v>10000</v>
          </cell>
        </row>
      </sheetData>
      <sheetData sheetId="9442">
        <row r="7">
          <cell r="AI7">
            <v>10000</v>
          </cell>
        </row>
      </sheetData>
      <sheetData sheetId="9443">
        <row r="7">
          <cell r="AI7">
            <v>10000</v>
          </cell>
        </row>
      </sheetData>
      <sheetData sheetId="9444">
        <row r="7">
          <cell r="AI7">
            <v>10000</v>
          </cell>
        </row>
      </sheetData>
      <sheetData sheetId="9445">
        <row r="7">
          <cell r="AI7">
            <v>10000</v>
          </cell>
        </row>
      </sheetData>
      <sheetData sheetId="9446">
        <row r="7">
          <cell r="AI7">
            <v>10000</v>
          </cell>
        </row>
      </sheetData>
      <sheetData sheetId="9447">
        <row r="7">
          <cell r="AI7">
            <v>10000</v>
          </cell>
        </row>
      </sheetData>
      <sheetData sheetId="9448">
        <row r="7">
          <cell r="AI7">
            <v>10000</v>
          </cell>
        </row>
      </sheetData>
      <sheetData sheetId="9449">
        <row r="7">
          <cell r="AI7">
            <v>10000</v>
          </cell>
        </row>
      </sheetData>
      <sheetData sheetId="9450">
        <row r="7">
          <cell r="AI7">
            <v>10000</v>
          </cell>
        </row>
      </sheetData>
      <sheetData sheetId="9451">
        <row r="7">
          <cell r="AI7">
            <v>10000</v>
          </cell>
        </row>
      </sheetData>
      <sheetData sheetId="9452">
        <row r="7">
          <cell r="AI7">
            <v>10000</v>
          </cell>
        </row>
      </sheetData>
      <sheetData sheetId="9453">
        <row r="7">
          <cell r="AI7">
            <v>10000</v>
          </cell>
        </row>
      </sheetData>
      <sheetData sheetId="9454">
        <row r="7">
          <cell r="AI7">
            <v>10000</v>
          </cell>
        </row>
      </sheetData>
      <sheetData sheetId="9455">
        <row r="7">
          <cell r="AI7">
            <v>10000</v>
          </cell>
        </row>
      </sheetData>
      <sheetData sheetId="9456">
        <row r="7">
          <cell r="AI7">
            <v>10000</v>
          </cell>
        </row>
      </sheetData>
      <sheetData sheetId="9457">
        <row r="7">
          <cell r="AI7">
            <v>10000</v>
          </cell>
        </row>
      </sheetData>
      <sheetData sheetId="9458">
        <row r="7">
          <cell r="AI7">
            <v>10000</v>
          </cell>
        </row>
      </sheetData>
      <sheetData sheetId="9459">
        <row r="7">
          <cell r="AI7">
            <v>10000</v>
          </cell>
        </row>
      </sheetData>
      <sheetData sheetId="9460">
        <row r="7">
          <cell r="AI7">
            <v>10000</v>
          </cell>
        </row>
      </sheetData>
      <sheetData sheetId="9461">
        <row r="7">
          <cell r="AI7">
            <v>10000</v>
          </cell>
        </row>
      </sheetData>
      <sheetData sheetId="9462">
        <row r="7">
          <cell r="AI7">
            <v>10000</v>
          </cell>
        </row>
      </sheetData>
      <sheetData sheetId="9463">
        <row r="7">
          <cell r="AI7">
            <v>10000</v>
          </cell>
        </row>
      </sheetData>
      <sheetData sheetId="9464">
        <row r="7">
          <cell r="AI7">
            <v>10000</v>
          </cell>
        </row>
      </sheetData>
      <sheetData sheetId="9465">
        <row r="7">
          <cell r="AI7">
            <v>10000</v>
          </cell>
        </row>
      </sheetData>
      <sheetData sheetId="9466">
        <row r="7">
          <cell r="AI7">
            <v>10000</v>
          </cell>
        </row>
      </sheetData>
      <sheetData sheetId="9467">
        <row r="7">
          <cell r="AI7">
            <v>10000</v>
          </cell>
        </row>
      </sheetData>
      <sheetData sheetId="9468">
        <row r="7">
          <cell r="AI7">
            <v>10000</v>
          </cell>
        </row>
      </sheetData>
      <sheetData sheetId="9469">
        <row r="7">
          <cell r="AI7">
            <v>10000</v>
          </cell>
        </row>
      </sheetData>
      <sheetData sheetId="9470">
        <row r="7">
          <cell r="AI7">
            <v>10000</v>
          </cell>
        </row>
      </sheetData>
      <sheetData sheetId="9471">
        <row r="7">
          <cell r="AI7">
            <v>10000</v>
          </cell>
        </row>
      </sheetData>
      <sheetData sheetId="9472">
        <row r="7">
          <cell r="AI7">
            <v>10000</v>
          </cell>
        </row>
      </sheetData>
      <sheetData sheetId="9473">
        <row r="7">
          <cell r="AI7">
            <v>10000</v>
          </cell>
        </row>
      </sheetData>
      <sheetData sheetId="9474">
        <row r="7">
          <cell r="AI7">
            <v>10000</v>
          </cell>
        </row>
      </sheetData>
      <sheetData sheetId="9475">
        <row r="7">
          <cell r="AI7">
            <v>10000</v>
          </cell>
        </row>
      </sheetData>
      <sheetData sheetId="9476">
        <row r="7">
          <cell r="AI7">
            <v>10000</v>
          </cell>
        </row>
      </sheetData>
      <sheetData sheetId="9477">
        <row r="7">
          <cell r="AI7">
            <v>10000</v>
          </cell>
        </row>
      </sheetData>
      <sheetData sheetId="9478">
        <row r="7">
          <cell r="AI7">
            <v>10000</v>
          </cell>
        </row>
      </sheetData>
      <sheetData sheetId="9479">
        <row r="7">
          <cell r="AI7">
            <v>10000</v>
          </cell>
        </row>
      </sheetData>
      <sheetData sheetId="9480">
        <row r="7">
          <cell r="AI7">
            <v>10000</v>
          </cell>
        </row>
      </sheetData>
      <sheetData sheetId="9481">
        <row r="7">
          <cell r="AI7">
            <v>10000</v>
          </cell>
        </row>
      </sheetData>
      <sheetData sheetId="9482">
        <row r="7">
          <cell r="AI7">
            <v>10000</v>
          </cell>
        </row>
      </sheetData>
      <sheetData sheetId="9483">
        <row r="7">
          <cell r="AI7">
            <v>10000</v>
          </cell>
        </row>
      </sheetData>
      <sheetData sheetId="9484">
        <row r="7">
          <cell r="AI7">
            <v>10000</v>
          </cell>
        </row>
      </sheetData>
      <sheetData sheetId="9485">
        <row r="7">
          <cell r="AI7">
            <v>10000</v>
          </cell>
        </row>
      </sheetData>
      <sheetData sheetId="9486">
        <row r="7">
          <cell r="AI7">
            <v>10000</v>
          </cell>
        </row>
      </sheetData>
      <sheetData sheetId="9487">
        <row r="7">
          <cell r="AI7">
            <v>10000</v>
          </cell>
        </row>
      </sheetData>
      <sheetData sheetId="9488">
        <row r="7">
          <cell r="AI7">
            <v>10000</v>
          </cell>
        </row>
      </sheetData>
      <sheetData sheetId="9489">
        <row r="7">
          <cell r="AI7">
            <v>10000</v>
          </cell>
        </row>
      </sheetData>
      <sheetData sheetId="9490">
        <row r="7">
          <cell r="AI7">
            <v>10000</v>
          </cell>
        </row>
      </sheetData>
      <sheetData sheetId="9491">
        <row r="7">
          <cell r="AI7">
            <v>10000</v>
          </cell>
        </row>
      </sheetData>
      <sheetData sheetId="9492">
        <row r="7">
          <cell r="AI7">
            <v>10000</v>
          </cell>
        </row>
      </sheetData>
      <sheetData sheetId="9493">
        <row r="7">
          <cell r="AI7">
            <v>10000</v>
          </cell>
        </row>
      </sheetData>
      <sheetData sheetId="9494">
        <row r="7">
          <cell r="AI7">
            <v>10000</v>
          </cell>
        </row>
      </sheetData>
      <sheetData sheetId="9495">
        <row r="7">
          <cell r="AI7">
            <v>10000</v>
          </cell>
        </row>
      </sheetData>
      <sheetData sheetId="9496">
        <row r="7">
          <cell r="AI7">
            <v>10000</v>
          </cell>
        </row>
      </sheetData>
      <sheetData sheetId="9497">
        <row r="7">
          <cell r="AI7">
            <v>10000</v>
          </cell>
        </row>
      </sheetData>
      <sheetData sheetId="9498">
        <row r="7">
          <cell r="AI7">
            <v>10000</v>
          </cell>
        </row>
      </sheetData>
      <sheetData sheetId="9499">
        <row r="7">
          <cell r="AI7">
            <v>10000</v>
          </cell>
        </row>
      </sheetData>
      <sheetData sheetId="9500">
        <row r="7">
          <cell r="AI7">
            <v>10000</v>
          </cell>
        </row>
      </sheetData>
      <sheetData sheetId="9501">
        <row r="7">
          <cell r="AI7">
            <v>10000</v>
          </cell>
        </row>
      </sheetData>
      <sheetData sheetId="9502">
        <row r="7">
          <cell r="AI7">
            <v>10000</v>
          </cell>
        </row>
      </sheetData>
      <sheetData sheetId="9503">
        <row r="7">
          <cell r="AI7">
            <v>10000</v>
          </cell>
        </row>
      </sheetData>
      <sheetData sheetId="9504">
        <row r="7">
          <cell r="AI7">
            <v>10000</v>
          </cell>
        </row>
      </sheetData>
      <sheetData sheetId="9505">
        <row r="7">
          <cell r="AI7">
            <v>10000</v>
          </cell>
        </row>
      </sheetData>
      <sheetData sheetId="9506">
        <row r="7">
          <cell r="AI7">
            <v>10000</v>
          </cell>
        </row>
      </sheetData>
      <sheetData sheetId="9507">
        <row r="7">
          <cell r="AI7">
            <v>10000</v>
          </cell>
        </row>
      </sheetData>
      <sheetData sheetId="9508">
        <row r="7">
          <cell r="AI7">
            <v>10000</v>
          </cell>
        </row>
      </sheetData>
      <sheetData sheetId="9509">
        <row r="7">
          <cell r="AI7">
            <v>10000</v>
          </cell>
        </row>
      </sheetData>
      <sheetData sheetId="9510">
        <row r="7">
          <cell r="AI7">
            <v>10000</v>
          </cell>
        </row>
      </sheetData>
      <sheetData sheetId="9511">
        <row r="7">
          <cell r="AI7">
            <v>10000</v>
          </cell>
        </row>
      </sheetData>
      <sheetData sheetId="9512">
        <row r="7">
          <cell r="AI7">
            <v>10000</v>
          </cell>
        </row>
      </sheetData>
      <sheetData sheetId="9513">
        <row r="7">
          <cell r="AI7">
            <v>10000</v>
          </cell>
        </row>
      </sheetData>
      <sheetData sheetId="9514">
        <row r="7">
          <cell r="AI7">
            <v>10000</v>
          </cell>
        </row>
      </sheetData>
      <sheetData sheetId="9515">
        <row r="7">
          <cell r="AI7">
            <v>10000</v>
          </cell>
        </row>
      </sheetData>
      <sheetData sheetId="9516">
        <row r="7">
          <cell r="AI7">
            <v>10000</v>
          </cell>
        </row>
      </sheetData>
      <sheetData sheetId="9517">
        <row r="7">
          <cell r="AI7">
            <v>10000</v>
          </cell>
        </row>
      </sheetData>
      <sheetData sheetId="9518">
        <row r="7">
          <cell r="AI7">
            <v>10000</v>
          </cell>
        </row>
      </sheetData>
      <sheetData sheetId="9519">
        <row r="7">
          <cell r="AI7">
            <v>10000</v>
          </cell>
        </row>
      </sheetData>
      <sheetData sheetId="9520">
        <row r="7">
          <cell r="AI7">
            <v>10000</v>
          </cell>
        </row>
      </sheetData>
      <sheetData sheetId="9521">
        <row r="7">
          <cell r="AI7">
            <v>10000</v>
          </cell>
        </row>
      </sheetData>
      <sheetData sheetId="9522">
        <row r="7">
          <cell r="AI7">
            <v>10000</v>
          </cell>
        </row>
      </sheetData>
      <sheetData sheetId="9523">
        <row r="7">
          <cell r="AI7">
            <v>10000</v>
          </cell>
        </row>
      </sheetData>
      <sheetData sheetId="9524">
        <row r="7">
          <cell r="AI7">
            <v>10000</v>
          </cell>
        </row>
      </sheetData>
      <sheetData sheetId="9525">
        <row r="7">
          <cell r="AI7">
            <v>10000</v>
          </cell>
        </row>
      </sheetData>
      <sheetData sheetId="9526">
        <row r="7">
          <cell r="AI7">
            <v>10000</v>
          </cell>
        </row>
      </sheetData>
      <sheetData sheetId="9527">
        <row r="7">
          <cell r="AI7">
            <v>10000</v>
          </cell>
        </row>
      </sheetData>
      <sheetData sheetId="9528">
        <row r="7">
          <cell r="AI7">
            <v>10000</v>
          </cell>
        </row>
      </sheetData>
      <sheetData sheetId="9529">
        <row r="7">
          <cell r="AI7">
            <v>10000</v>
          </cell>
        </row>
      </sheetData>
      <sheetData sheetId="9530">
        <row r="7">
          <cell r="AI7">
            <v>10000</v>
          </cell>
        </row>
      </sheetData>
      <sheetData sheetId="9531">
        <row r="7">
          <cell r="AI7">
            <v>10000</v>
          </cell>
        </row>
      </sheetData>
      <sheetData sheetId="9532">
        <row r="7">
          <cell r="AI7">
            <v>10000</v>
          </cell>
        </row>
      </sheetData>
      <sheetData sheetId="9533">
        <row r="7">
          <cell r="AI7">
            <v>10000</v>
          </cell>
        </row>
      </sheetData>
      <sheetData sheetId="9534">
        <row r="7">
          <cell r="AI7">
            <v>10000</v>
          </cell>
        </row>
      </sheetData>
      <sheetData sheetId="9535">
        <row r="7">
          <cell r="AI7">
            <v>10000</v>
          </cell>
        </row>
      </sheetData>
      <sheetData sheetId="9536">
        <row r="7">
          <cell r="AI7">
            <v>10000</v>
          </cell>
        </row>
      </sheetData>
      <sheetData sheetId="9537">
        <row r="7">
          <cell r="AI7">
            <v>10000</v>
          </cell>
        </row>
      </sheetData>
      <sheetData sheetId="9538">
        <row r="7">
          <cell r="AI7">
            <v>10000</v>
          </cell>
        </row>
      </sheetData>
      <sheetData sheetId="9539">
        <row r="7">
          <cell r="AI7">
            <v>10000</v>
          </cell>
        </row>
      </sheetData>
      <sheetData sheetId="9540">
        <row r="7">
          <cell r="AI7">
            <v>10000</v>
          </cell>
        </row>
      </sheetData>
      <sheetData sheetId="9541">
        <row r="7">
          <cell r="AI7">
            <v>10000</v>
          </cell>
        </row>
      </sheetData>
      <sheetData sheetId="9542">
        <row r="7">
          <cell r="AI7">
            <v>10000</v>
          </cell>
        </row>
      </sheetData>
      <sheetData sheetId="9543">
        <row r="7">
          <cell r="AI7">
            <v>10000</v>
          </cell>
        </row>
      </sheetData>
      <sheetData sheetId="9544">
        <row r="7">
          <cell r="AI7">
            <v>10000</v>
          </cell>
        </row>
      </sheetData>
      <sheetData sheetId="9545">
        <row r="7">
          <cell r="AI7">
            <v>10000</v>
          </cell>
        </row>
      </sheetData>
      <sheetData sheetId="9546">
        <row r="7">
          <cell r="AI7">
            <v>10000</v>
          </cell>
        </row>
      </sheetData>
      <sheetData sheetId="9547">
        <row r="7">
          <cell r="AI7">
            <v>10000</v>
          </cell>
        </row>
      </sheetData>
      <sheetData sheetId="9548">
        <row r="7">
          <cell r="AI7">
            <v>10000</v>
          </cell>
        </row>
      </sheetData>
      <sheetData sheetId="9549">
        <row r="7">
          <cell r="AI7">
            <v>10000</v>
          </cell>
        </row>
      </sheetData>
      <sheetData sheetId="9550">
        <row r="7">
          <cell r="AI7">
            <v>10000</v>
          </cell>
        </row>
      </sheetData>
      <sheetData sheetId="9551">
        <row r="7">
          <cell r="AI7">
            <v>10000</v>
          </cell>
        </row>
      </sheetData>
      <sheetData sheetId="9552">
        <row r="7">
          <cell r="AI7">
            <v>10000</v>
          </cell>
        </row>
      </sheetData>
      <sheetData sheetId="9553">
        <row r="7">
          <cell r="AI7">
            <v>10000</v>
          </cell>
        </row>
      </sheetData>
      <sheetData sheetId="9554">
        <row r="7">
          <cell r="AI7">
            <v>10000</v>
          </cell>
        </row>
      </sheetData>
      <sheetData sheetId="9555">
        <row r="7">
          <cell r="AI7">
            <v>10000</v>
          </cell>
        </row>
      </sheetData>
      <sheetData sheetId="9556">
        <row r="7">
          <cell r="AI7">
            <v>10000</v>
          </cell>
        </row>
      </sheetData>
      <sheetData sheetId="9557">
        <row r="7">
          <cell r="AI7">
            <v>10000</v>
          </cell>
        </row>
      </sheetData>
      <sheetData sheetId="9558">
        <row r="7">
          <cell r="AI7">
            <v>10000</v>
          </cell>
        </row>
      </sheetData>
      <sheetData sheetId="9559">
        <row r="7">
          <cell r="AI7">
            <v>10000</v>
          </cell>
        </row>
      </sheetData>
      <sheetData sheetId="9560">
        <row r="7">
          <cell r="AI7">
            <v>10000</v>
          </cell>
        </row>
      </sheetData>
      <sheetData sheetId="9561">
        <row r="7">
          <cell r="AI7">
            <v>10000</v>
          </cell>
        </row>
      </sheetData>
      <sheetData sheetId="9562">
        <row r="7">
          <cell r="AI7">
            <v>10000</v>
          </cell>
        </row>
      </sheetData>
      <sheetData sheetId="9563">
        <row r="7">
          <cell r="AI7">
            <v>10000</v>
          </cell>
        </row>
      </sheetData>
      <sheetData sheetId="9564">
        <row r="7">
          <cell r="AI7">
            <v>10000</v>
          </cell>
        </row>
      </sheetData>
      <sheetData sheetId="9565">
        <row r="7">
          <cell r="AI7">
            <v>10000</v>
          </cell>
        </row>
      </sheetData>
      <sheetData sheetId="9566">
        <row r="7">
          <cell r="AI7">
            <v>10000</v>
          </cell>
        </row>
      </sheetData>
      <sheetData sheetId="9567">
        <row r="7">
          <cell r="AI7">
            <v>10000</v>
          </cell>
        </row>
      </sheetData>
      <sheetData sheetId="9568">
        <row r="7">
          <cell r="AI7">
            <v>10000</v>
          </cell>
        </row>
      </sheetData>
      <sheetData sheetId="9569">
        <row r="7">
          <cell r="AI7">
            <v>10000</v>
          </cell>
        </row>
      </sheetData>
      <sheetData sheetId="9570">
        <row r="7">
          <cell r="AI7">
            <v>10000</v>
          </cell>
        </row>
      </sheetData>
      <sheetData sheetId="9571">
        <row r="7">
          <cell r="AI7">
            <v>10000</v>
          </cell>
        </row>
      </sheetData>
      <sheetData sheetId="9572">
        <row r="7">
          <cell r="AI7">
            <v>10000</v>
          </cell>
        </row>
      </sheetData>
      <sheetData sheetId="9573">
        <row r="7">
          <cell r="AI7">
            <v>10000</v>
          </cell>
        </row>
      </sheetData>
      <sheetData sheetId="9574">
        <row r="7">
          <cell r="AI7">
            <v>10000</v>
          </cell>
        </row>
      </sheetData>
      <sheetData sheetId="9575">
        <row r="7">
          <cell r="AI7">
            <v>10000</v>
          </cell>
        </row>
      </sheetData>
      <sheetData sheetId="9576">
        <row r="7">
          <cell r="AI7">
            <v>10000</v>
          </cell>
        </row>
      </sheetData>
      <sheetData sheetId="9577">
        <row r="7">
          <cell r="AI7">
            <v>10000</v>
          </cell>
        </row>
      </sheetData>
      <sheetData sheetId="9578">
        <row r="7">
          <cell r="AI7">
            <v>10000</v>
          </cell>
        </row>
      </sheetData>
      <sheetData sheetId="9579">
        <row r="7">
          <cell r="AI7">
            <v>10000</v>
          </cell>
        </row>
      </sheetData>
      <sheetData sheetId="9580">
        <row r="7">
          <cell r="AI7">
            <v>10000</v>
          </cell>
        </row>
      </sheetData>
      <sheetData sheetId="9581">
        <row r="7">
          <cell r="AI7">
            <v>10000</v>
          </cell>
        </row>
      </sheetData>
      <sheetData sheetId="9582">
        <row r="7">
          <cell r="AI7">
            <v>10000</v>
          </cell>
        </row>
      </sheetData>
      <sheetData sheetId="9583">
        <row r="7">
          <cell r="AI7">
            <v>10000</v>
          </cell>
        </row>
      </sheetData>
      <sheetData sheetId="9584">
        <row r="7">
          <cell r="AI7">
            <v>10000</v>
          </cell>
        </row>
      </sheetData>
      <sheetData sheetId="9585">
        <row r="7">
          <cell r="AI7">
            <v>10000</v>
          </cell>
        </row>
      </sheetData>
      <sheetData sheetId="9586">
        <row r="7">
          <cell r="AI7">
            <v>10000</v>
          </cell>
        </row>
      </sheetData>
      <sheetData sheetId="9587">
        <row r="7">
          <cell r="AI7">
            <v>10000</v>
          </cell>
        </row>
      </sheetData>
      <sheetData sheetId="9588">
        <row r="7">
          <cell r="AI7">
            <v>10000</v>
          </cell>
        </row>
      </sheetData>
      <sheetData sheetId="9589">
        <row r="7">
          <cell r="AI7">
            <v>10000</v>
          </cell>
        </row>
      </sheetData>
      <sheetData sheetId="9590">
        <row r="7">
          <cell r="AI7">
            <v>10000</v>
          </cell>
        </row>
      </sheetData>
      <sheetData sheetId="9591">
        <row r="7">
          <cell r="AI7">
            <v>10000</v>
          </cell>
        </row>
      </sheetData>
      <sheetData sheetId="9592">
        <row r="7">
          <cell r="AI7">
            <v>10000</v>
          </cell>
        </row>
      </sheetData>
      <sheetData sheetId="9593">
        <row r="7">
          <cell r="AI7">
            <v>10000</v>
          </cell>
        </row>
      </sheetData>
      <sheetData sheetId="9594">
        <row r="7">
          <cell r="AI7">
            <v>10000</v>
          </cell>
        </row>
      </sheetData>
      <sheetData sheetId="9595">
        <row r="7">
          <cell r="AI7">
            <v>10000</v>
          </cell>
        </row>
      </sheetData>
      <sheetData sheetId="9596">
        <row r="7">
          <cell r="AI7">
            <v>10000</v>
          </cell>
        </row>
      </sheetData>
      <sheetData sheetId="9597">
        <row r="7">
          <cell r="AI7">
            <v>10000</v>
          </cell>
        </row>
      </sheetData>
      <sheetData sheetId="9598">
        <row r="7">
          <cell r="AI7">
            <v>10000</v>
          </cell>
        </row>
      </sheetData>
      <sheetData sheetId="9599">
        <row r="7">
          <cell r="AI7">
            <v>10000</v>
          </cell>
        </row>
      </sheetData>
      <sheetData sheetId="9600">
        <row r="7">
          <cell r="AI7">
            <v>10000</v>
          </cell>
        </row>
      </sheetData>
      <sheetData sheetId="9601">
        <row r="7">
          <cell r="AI7">
            <v>10000</v>
          </cell>
        </row>
      </sheetData>
      <sheetData sheetId="9602">
        <row r="7">
          <cell r="AI7">
            <v>10000</v>
          </cell>
        </row>
      </sheetData>
      <sheetData sheetId="9603">
        <row r="7">
          <cell r="AI7">
            <v>10000</v>
          </cell>
        </row>
      </sheetData>
      <sheetData sheetId="9604">
        <row r="7">
          <cell r="AI7">
            <v>10000</v>
          </cell>
        </row>
      </sheetData>
      <sheetData sheetId="9605">
        <row r="7">
          <cell r="AI7">
            <v>10000</v>
          </cell>
        </row>
      </sheetData>
      <sheetData sheetId="9606">
        <row r="7">
          <cell r="AI7">
            <v>10000</v>
          </cell>
        </row>
      </sheetData>
      <sheetData sheetId="9607">
        <row r="7">
          <cell r="AI7">
            <v>10000</v>
          </cell>
        </row>
      </sheetData>
      <sheetData sheetId="9608">
        <row r="7">
          <cell r="AI7">
            <v>10000</v>
          </cell>
        </row>
      </sheetData>
      <sheetData sheetId="9609">
        <row r="7">
          <cell r="AI7">
            <v>10000</v>
          </cell>
        </row>
      </sheetData>
      <sheetData sheetId="9610">
        <row r="7">
          <cell r="AI7">
            <v>10000</v>
          </cell>
        </row>
      </sheetData>
      <sheetData sheetId="9611">
        <row r="7">
          <cell r="AI7">
            <v>10000</v>
          </cell>
        </row>
      </sheetData>
      <sheetData sheetId="9612">
        <row r="7">
          <cell r="AI7">
            <v>10000</v>
          </cell>
        </row>
      </sheetData>
      <sheetData sheetId="9613">
        <row r="7">
          <cell r="AI7">
            <v>10000</v>
          </cell>
        </row>
      </sheetData>
      <sheetData sheetId="9614">
        <row r="7">
          <cell r="AI7">
            <v>10000</v>
          </cell>
        </row>
      </sheetData>
      <sheetData sheetId="9615">
        <row r="7">
          <cell r="AI7">
            <v>10000</v>
          </cell>
        </row>
      </sheetData>
      <sheetData sheetId="9616">
        <row r="7">
          <cell r="AI7">
            <v>10000</v>
          </cell>
        </row>
      </sheetData>
      <sheetData sheetId="9617">
        <row r="7">
          <cell r="AI7">
            <v>10000</v>
          </cell>
        </row>
      </sheetData>
      <sheetData sheetId="9618">
        <row r="7">
          <cell r="AI7">
            <v>10000</v>
          </cell>
        </row>
      </sheetData>
      <sheetData sheetId="9619">
        <row r="7">
          <cell r="AI7">
            <v>10000</v>
          </cell>
        </row>
      </sheetData>
      <sheetData sheetId="9620">
        <row r="7">
          <cell r="AI7">
            <v>10000</v>
          </cell>
        </row>
      </sheetData>
      <sheetData sheetId="9621">
        <row r="7">
          <cell r="AI7">
            <v>10000</v>
          </cell>
        </row>
      </sheetData>
      <sheetData sheetId="9622">
        <row r="7">
          <cell r="AI7">
            <v>10000</v>
          </cell>
        </row>
      </sheetData>
      <sheetData sheetId="9623">
        <row r="7">
          <cell r="AI7">
            <v>10000</v>
          </cell>
        </row>
      </sheetData>
      <sheetData sheetId="9624">
        <row r="7">
          <cell r="AI7">
            <v>10000</v>
          </cell>
        </row>
      </sheetData>
      <sheetData sheetId="9625">
        <row r="7">
          <cell r="AI7">
            <v>10000</v>
          </cell>
        </row>
      </sheetData>
      <sheetData sheetId="9626">
        <row r="7">
          <cell r="AI7">
            <v>10000</v>
          </cell>
        </row>
      </sheetData>
      <sheetData sheetId="9627">
        <row r="7">
          <cell r="AI7">
            <v>10000</v>
          </cell>
        </row>
      </sheetData>
      <sheetData sheetId="9628">
        <row r="7">
          <cell r="AI7">
            <v>10000</v>
          </cell>
        </row>
      </sheetData>
      <sheetData sheetId="9629">
        <row r="7">
          <cell r="AI7">
            <v>10000</v>
          </cell>
        </row>
      </sheetData>
      <sheetData sheetId="9630">
        <row r="7">
          <cell r="AI7">
            <v>10000</v>
          </cell>
        </row>
      </sheetData>
      <sheetData sheetId="9631">
        <row r="7">
          <cell r="AI7">
            <v>10000</v>
          </cell>
        </row>
      </sheetData>
      <sheetData sheetId="9632">
        <row r="7">
          <cell r="AI7">
            <v>10000</v>
          </cell>
        </row>
      </sheetData>
      <sheetData sheetId="9633">
        <row r="7">
          <cell r="AI7">
            <v>10000</v>
          </cell>
        </row>
      </sheetData>
      <sheetData sheetId="9634">
        <row r="7">
          <cell r="AI7">
            <v>10000</v>
          </cell>
        </row>
      </sheetData>
      <sheetData sheetId="9635">
        <row r="7">
          <cell r="AI7">
            <v>10000</v>
          </cell>
        </row>
      </sheetData>
      <sheetData sheetId="9636">
        <row r="7">
          <cell r="AI7">
            <v>10000</v>
          </cell>
        </row>
      </sheetData>
      <sheetData sheetId="9637">
        <row r="7">
          <cell r="AI7">
            <v>10000</v>
          </cell>
        </row>
      </sheetData>
      <sheetData sheetId="9638">
        <row r="7">
          <cell r="AI7">
            <v>10000</v>
          </cell>
        </row>
      </sheetData>
      <sheetData sheetId="9639">
        <row r="7">
          <cell r="AI7">
            <v>10000</v>
          </cell>
        </row>
      </sheetData>
      <sheetData sheetId="9640">
        <row r="7">
          <cell r="AI7">
            <v>10000</v>
          </cell>
        </row>
      </sheetData>
      <sheetData sheetId="9641">
        <row r="7">
          <cell r="AI7">
            <v>10000</v>
          </cell>
        </row>
      </sheetData>
      <sheetData sheetId="9642">
        <row r="7">
          <cell r="AI7">
            <v>10000</v>
          </cell>
        </row>
      </sheetData>
      <sheetData sheetId="9643">
        <row r="7">
          <cell r="AI7">
            <v>10000</v>
          </cell>
        </row>
      </sheetData>
      <sheetData sheetId="9644">
        <row r="7">
          <cell r="AI7">
            <v>10000</v>
          </cell>
        </row>
      </sheetData>
      <sheetData sheetId="9645">
        <row r="7">
          <cell r="AI7">
            <v>10000</v>
          </cell>
        </row>
      </sheetData>
      <sheetData sheetId="9646">
        <row r="7">
          <cell r="AI7">
            <v>10000</v>
          </cell>
        </row>
      </sheetData>
      <sheetData sheetId="9647">
        <row r="7">
          <cell r="AI7">
            <v>10000</v>
          </cell>
        </row>
      </sheetData>
      <sheetData sheetId="9648">
        <row r="7">
          <cell r="AI7">
            <v>10000</v>
          </cell>
        </row>
      </sheetData>
      <sheetData sheetId="9649">
        <row r="7">
          <cell r="AI7">
            <v>10000</v>
          </cell>
        </row>
      </sheetData>
      <sheetData sheetId="9650">
        <row r="7">
          <cell r="AI7">
            <v>10000</v>
          </cell>
        </row>
      </sheetData>
      <sheetData sheetId="9651">
        <row r="7">
          <cell r="AI7">
            <v>10000</v>
          </cell>
        </row>
      </sheetData>
      <sheetData sheetId="9652">
        <row r="7">
          <cell r="AI7">
            <v>10000</v>
          </cell>
        </row>
      </sheetData>
      <sheetData sheetId="9653">
        <row r="7">
          <cell r="AI7">
            <v>10000</v>
          </cell>
        </row>
      </sheetData>
      <sheetData sheetId="9654">
        <row r="7">
          <cell r="AI7">
            <v>10000</v>
          </cell>
        </row>
      </sheetData>
      <sheetData sheetId="9655">
        <row r="7">
          <cell r="AI7">
            <v>10000</v>
          </cell>
        </row>
      </sheetData>
      <sheetData sheetId="9656">
        <row r="7">
          <cell r="AI7">
            <v>10000</v>
          </cell>
        </row>
      </sheetData>
      <sheetData sheetId="9657">
        <row r="7">
          <cell r="AI7">
            <v>10000</v>
          </cell>
        </row>
      </sheetData>
      <sheetData sheetId="9658">
        <row r="7">
          <cell r="AI7">
            <v>10000</v>
          </cell>
        </row>
      </sheetData>
      <sheetData sheetId="9659">
        <row r="7">
          <cell r="AI7">
            <v>10000</v>
          </cell>
        </row>
      </sheetData>
      <sheetData sheetId="9660">
        <row r="7">
          <cell r="AI7">
            <v>10000</v>
          </cell>
        </row>
      </sheetData>
      <sheetData sheetId="9661">
        <row r="7">
          <cell r="AI7">
            <v>10000</v>
          </cell>
        </row>
      </sheetData>
      <sheetData sheetId="9662">
        <row r="7">
          <cell r="AI7">
            <v>10000</v>
          </cell>
        </row>
      </sheetData>
      <sheetData sheetId="9663">
        <row r="7">
          <cell r="AI7">
            <v>10000</v>
          </cell>
        </row>
      </sheetData>
      <sheetData sheetId="9664">
        <row r="7">
          <cell r="AI7">
            <v>10000</v>
          </cell>
        </row>
      </sheetData>
      <sheetData sheetId="9665">
        <row r="7">
          <cell r="AI7">
            <v>10000</v>
          </cell>
        </row>
      </sheetData>
      <sheetData sheetId="9666">
        <row r="7">
          <cell r="AI7">
            <v>10000</v>
          </cell>
        </row>
      </sheetData>
      <sheetData sheetId="9667">
        <row r="7">
          <cell r="AI7">
            <v>10000</v>
          </cell>
        </row>
      </sheetData>
      <sheetData sheetId="9668">
        <row r="7">
          <cell r="AI7">
            <v>10000</v>
          </cell>
        </row>
      </sheetData>
      <sheetData sheetId="9669">
        <row r="7">
          <cell r="AI7">
            <v>10000</v>
          </cell>
        </row>
      </sheetData>
      <sheetData sheetId="9670">
        <row r="7">
          <cell r="AI7">
            <v>10000</v>
          </cell>
        </row>
      </sheetData>
      <sheetData sheetId="9671">
        <row r="7">
          <cell r="AI7">
            <v>10000</v>
          </cell>
        </row>
      </sheetData>
      <sheetData sheetId="9672">
        <row r="7">
          <cell r="AI7">
            <v>10000</v>
          </cell>
        </row>
      </sheetData>
      <sheetData sheetId="9673">
        <row r="7">
          <cell r="AI7">
            <v>10000</v>
          </cell>
        </row>
      </sheetData>
      <sheetData sheetId="9674">
        <row r="7">
          <cell r="AI7">
            <v>10000</v>
          </cell>
        </row>
      </sheetData>
      <sheetData sheetId="9675">
        <row r="7">
          <cell r="AI7">
            <v>10000</v>
          </cell>
        </row>
      </sheetData>
      <sheetData sheetId="9676">
        <row r="7">
          <cell r="AI7">
            <v>10000</v>
          </cell>
        </row>
      </sheetData>
      <sheetData sheetId="9677">
        <row r="7">
          <cell r="AI7">
            <v>10000</v>
          </cell>
        </row>
      </sheetData>
      <sheetData sheetId="9678">
        <row r="7">
          <cell r="AI7">
            <v>10000</v>
          </cell>
        </row>
      </sheetData>
      <sheetData sheetId="9679">
        <row r="7">
          <cell r="AI7">
            <v>10000</v>
          </cell>
        </row>
      </sheetData>
      <sheetData sheetId="9680">
        <row r="7">
          <cell r="AI7">
            <v>10000</v>
          </cell>
        </row>
      </sheetData>
      <sheetData sheetId="9681">
        <row r="7">
          <cell r="AI7">
            <v>10000</v>
          </cell>
        </row>
      </sheetData>
      <sheetData sheetId="9682">
        <row r="7">
          <cell r="AI7">
            <v>10000</v>
          </cell>
        </row>
      </sheetData>
      <sheetData sheetId="9683">
        <row r="7">
          <cell r="AI7">
            <v>10000</v>
          </cell>
        </row>
      </sheetData>
      <sheetData sheetId="9684">
        <row r="7">
          <cell r="AI7">
            <v>10000</v>
          </cell>
        </row>
      </sheetData>
      <sheetData sheetId="9685">
        <row r="7">
          <cell r="AI7">
            <v>10000</v>
          </cell>
        </row>
      </sheetData>
      <sheetData sheetId="9686">
        <row r="7">
          <cell r="AI7">
            <v>10000</v>
          </cell>
        </row>
      </sheetData>
      <sheetData sheetId="9687">
        <row r="7">
          <cell r="AI7">
            <v>10000</v>
          </cell>
        </row>
      </sheetData>
      <sheetData sheetId="9688">
        <row r="7">
          <cell r="AI7">
            <v>10000</v>
          </cell>
        </row>
      </sheetData>
      <sheetData sheetId="9689">
        <row r="7">
          <cell r="AI7">
            <v>10000</v>
          </cell>
        </row>
      </sheetData>
      <sheetData sheetId="9690">
        <row r="7">
          <cell r="AI7">
            <v>10000</v>
          </cell>
        </row>
      </sheetData>
      <sheetData sheetId="9691">
        <row r="7">
          <cell r="AI7">
            <v>10000</v>
          </cell>
        </row>
      </sheetData>
      <sheetData sheetId="9692">
        <row r="7">
          <cell r="AI7">
            <v>10000</v>
          </cell>
        </row>
      </sheetData>
      <sheetData sheetId="9693">
        <row r="7">
          <cell r="AI7">
            <v>10000</v>
          </cell>
        </row>
      </sheetData>
      <sheetData sheetId="9694">
        <row r="7">
          <cell r="AI7">
            <v>10000</v>
          </cell>
        </row>
      </sheetData>
      <sheetData sheetId="9695">
        <row r="7">
          <cell r="AI7">
            <v>10000</v>
          </cell>
        </row>
      </sheetData>
      <sheetData sheetId="9696">
        <row r="7">
          <cell r="AI7">
            <v>10000</v>
          </cell>
        </row>
      </sheetData>
      <sheetData sheetId="9697">
        <row r="7">
          <cell r="AI7">
            <v>10000</v>
          </cell>
        </row>
      </sheetData>
      <sheetData sheetId="9698">
        <row r="7">
          <cell r="AI7">
            <v>10000</v>
          </cell>
        </row>
      </sheetData>
      <sheetData sheetId="9699">
        <row r="7">
          <cell r="AI7">
            <v>10000</v>
          </cell>
        </row>
      </sheetData>
      <sheetData sheetId="9700">
        <row r="7">
          <cell r="AI7">
            <v>10000</v>
          </cell>
        </row>
      </sheetData>
      <sheetData sheetId="9701">
        <row r="7">
          <cell r="AI7">
            <v>10000</v>
          </cell>
        </row>
      </sheetData>
      <sheetData sheetId="9702">
        <row r="7">
          <cell r="AI7">
            <v>10000</v>
          </cell>
        </row>
      </sheetData>
      <sheetData sheetId="9703">
        <row r="7">
          <cell r="AI7">
            <v>10000</v>
          </cell>
        </row>
      </sheetData>
      <sheetData sheetId="9704">
        <row r="7">
          <cell r="AI7">
            <v>10000</v>
          </cell>
        </row>
      </sheetData>
      <sheetData sheetId="9705">
        <row r="7">
          <cell r="AI7">
            <v>10000</v>
          </cell>
        </row>
      </sheetData>
      <sheetData sheetId="9706">
        <row r="7">
          <cell r="AI7">
            <v>10000</v>
          </cell>
        </row>
      </sheetData>
      <sheetData sheetId="9707">
        <row r="7">
          <cell r="AI7">
            <v>10000</v>
          </cell>
        </row>
      </sheetData>
      <sheetData sheetId="9708">
        <row r="7">
          <cell r="AI7">
            <v>10000</v>
          </cell>
        </row>
      </sheetData>
      <sheetData sheetId="9709">
        <row r="7">
          <cell r="AI7">
            <v>10000</v>
          </cell>
        </row>
      </sheetData>
      <sheetData sheetId="9710">
        <row r="7">
          <cell r="AI7">
            <v>10000</v>
          </cell>
        </row>
      </sheetData>
      <sheetData sheetId="9711">
        <row r="7">
          <cell r="AI7">
            <v>10000</v>
          </cell>
        </row>
      </sheetData>
      <sheetData sheetId="9712">
        <row r="7">
          <cell r="AI7">
            <v>10000</v>
          </cell>
        </row>
      </sheetData>
      <sheetData sheetId="9713">
        <row r="7">
          <cell r="AI7">
            <v>10000</v>
          </cell>
        </row>
      </sheetData>
      <sheetData sheetId="9714">
        <row r="7">
          <cell r="AI7">
            <v>10000</v>
          </cell>
        </row>
      </sheetData>
      <sheetData sheetId="9715">
        <row r="7">
          <cell r="AI7">
            <v>10000</v>
          </cell>
        </row>
      </sheetData>
      <sheetData sheetId="9716">
        <row r="7">
          <cell r="AI7">
            <v>10000</v>
          </cell>
        </row>
      </sheetData>
      <sheetData sheetId="9717">
        <row r="7">
          <cell r="AI7">
            <v>10000</v>
          </cell>
        </row>
      </sheetData>
      <sheetData sheetId="9718">
        <row r="7">
          <cell r="AI7">
            <v>10000</v>
          </cell>
        </row>
      </sheetData>
      <sheetData sheetId="9719">
        <row r="7">
          <cell r="AI7">
            <v>10000</v>
          </cell>
        </row>
      </sheetData>
      <sheetData sheetId="9720">
        <row r="7">
          <cell r="AI7">
            <v>10000</v>
          </cell>
        </row>
      </sheetData>
      <sheetData sheetId="9721">
        <row r="7">
          <cell r="AI7">
            <v>10000</v>
          </cell>
        </row>
      </sheetData>
      <sheetData sheetId="9722">
        <row r="7">
          <cell r="AI7">
            <v>10000</v>
          </cell>
        </row>
      </sheetData>
      <sheetData sheetId="9723">
        <row r="7">
          <cell r="AI7">
            <v>10000</v>
          </cell>
        </row>
      </sheetData>
      <sheetData sheetId="9724">
        <row r="7">
          <cell r="AI7">
            <v>10000</v>
          </cell>
        </row>
      </sheetData>
      <sheetData sheetId="9725">
        <row r="7">
          <cell r="AI7">
            <v>10000</v>
          </cell>
        </row>
      </sheetData>
      <sheetData sheetId="9726">
        <row r="7">
          <cell r="AI7">
            <v>10000</v>
          </cell>
        </row>
      </sheetData>
      <sheetData sheetId="9727">
        <row r="7">
          <cell r="AI7">
            <v>10000</v>
          </cell>
        </row>
      </sheetData>
      <sheetData sheetId="9728">
        <row r="7">
          <cell r="AI7">
            <v>10000</v>
          </cell>
        </row>
      </sheetData>
      <sheetData sheetId="9729">
        <row r="7">
          <cell r="AI7">
            <v>10000</v>
          </cell>
        </row>
      </sheetData>
      <sheetData sheetId="9730">
        <row r="7">
          <cell r="AI7">
            <v>10000</v>
          </cell>
        </row>
      </sheetData>
      <sheetData sheetId="9731">
        <row r="7">
          <cell r="AI7">
            <v>10000</v>
          </cell>
        </row>
      </sheetData>
      <sheetData sheetId="9732">
        <row r="7">
          <cell r="AI7">
            <v>10000</v>
          </cell>
        </row>
      </sheetData>
      <sheetData sheetId="9733">
        <row r="7">
          <cell r="AI7">
            <v>10000</v>
          </cell>
        </row>
      </sheetData>
      <sheetData sheetId="9734">
        <row r="7">
          <cell r="AI7">
            <v>10000</v>
          </cell>
        </row>
      </sheetData>
      <sheetData sheetId="9735">
        <row r="7">
          <cell r="AI7">
            <v>10000</v>
          </cell>
        </row>
      </sheetData>
      <sheetData sheetId="9736">
        <row r="7">
          <cell r="AI7">
            <v>10000</v>
          </cell>
        </row>
      </sheetData>
      <sheetData sheetId="9737">
        <row r="7">
          <cell r="AI7">
            <v>10000</v>
          </cell>
        </row>
      </sheetData>
      <sheetData sheetId="9738">
        <row r="7">
          <cell r="AI7">
            <v>10000</v>
          </cell>
        </row>
      </sheetData>
      <sheetData sheetId="9739">
        <row r="7">
          <cell r="AI7">
            <v>10000</v>
          </cell>
        </row>
      </sheetData>
      <sheetData sheetId="9740">
        <row r="7">
          <cell r="AI7">
            <v>10000</v>
          </cell>
        </row>
      </sheetData>
      <sheetData sheetId="9741">
        <row r="7">
          <cell r="AI7">
            <v>10000</v>
          </cell>
        </row>
      </sheetData>
      <sheetData sheetId="9742">
        <row r="7">
          <cell r="AI7">
            <v>10000</v>
          </cell>
        </row>
      </sheetData>
      <sheetData sheetId="9743">
        <row r="7">
          <cell r="AI7">
            <v>10000</v>
          </cell>
        </row>
      </sheetData>
      <sheetData sheetId="9744">
        <row r="7">
          <cell r="AI7">
            <v>10000</v>
          </cell>
        </row>
      </sheetData>
      <sheetData sheetId="9745">
        <row r="7">
          <cell r="AI7">
            <v>10000</v>
          </cell>
        </row>
      </sheetData>
      <sheetData sheetId="9746">
        <row r="7">
          <cell r="AI7">
            <v>10000</v>
          </cell>
        </row>
      </sheetData>
      <sheetData sheetId="9747">
        <row r="7">
          <cell r="AI7">
            <v>10000</v>
          </cell>
        </row>
      </sheetData>
      <sheetData sheetId="9748">
        <row r="7">
          <cell r="AI7">
            <v>10000</v>
          </cell>
        </row>
      </sheetData>
      <sheetData sheetId="9749">
        <row r="7">
          <cell r="AI7">
            <v>10000</v>
          </cell>
        </row>
      </sheetData>
      <sheetData sheetId="9750">
        <row r="7">
          <cell r="AI7">
            <v>10000</v>
          </cell>
        </row>
      </sheetData>
      <sheetData sheetId="9751">
        <row r="7">
          <cell r="AI7">
            <v>10000</v>
          </cell>
        </row>
      </sheetData>
      <sheetData sheetId="9752">
        <row r="7">
          <cell r="AI7">
            <v>10000</v>
          </cell>
        </row>
      </sheetData>
      <sheetData sheetId="9753">
        <row r="7">
          <cell r="AI7">
            <v>10000</v>
          </cell>
        </row>
      </sheetData>
      <sheetData sheetId="9754">
        <row r="7">
          <cell r="AI7">
            <v>10000</v>
          </cell>
        </row>
      </sheetData>
      <sheetData sheetId="9755">
        <row r="7">
          <cell r="AI7">
            <v>10000</v>
          </cell>
        </row>
      </sheetData>
      <sheetData sheetId="9756">
        <row r="7">
          <cell r="AI7">
            <v>10000</v>
          </cell>
        </row>
      </sheetData>
      <sheetData sheetId="9757">
        <row r="7">
          <cell r="AI7">
            <v>10000</v>
          </cell>
        </row>
      </sheetData>
      <sheetData sheetId="9758">
        <row r="7">
          <cell r="AI7">
            <v>10000</v>
          </cell>
        </row>
      </sheetData>
      <sheetData sheetId="9759">
        <row r="7">
          <cell r="AI7">
            <v>10000</v>
          </cell>
        </row>
      </sheetData>
      <sheetData sheetId="9760">
        <row r="7">
          <cell r="AI7">
            <v>10000</v>
          </cell>
        </row>
      </sheetData>
      <sheetData sheetId="9761">
        <row r="7">
          <cell r="AI7">
            <v>10000</v>
          </cell>
        </row>
      </sheetData>
      <sheetData sheetId="9762">
        <row r="7">
          <cell r="AI7">
            <v>10000</v>
          </cell>
        </row>
      </sheetData>
      <sheetData sheetId="9763">
        <row r="7">
          <cell r="AI7">
            <v>10000</v>
          </cell>
        </row>
      </sheetData>
      <sheetData sheetId="9764">
        <row r="7">
          <cell r="AI7">
            <v>10000</v>
          </cell>
        </row>
      </sheetData>
      <sheetData sheetId="9765">
        <row r="7">
          <cell r="AI7">
            <v>10000</v>
          </cell>
        </row>
      </sheetData>
      <sheetData sheetId="9766">
        <row r="7">
          <cell r="AI7">
            <v>10000</v>
          </cell>
        </row>
      </sheetData>
      <sheetData sheetId="9767">
        <row r="7">
          <cell r="AI7">
            <v>10000</v>
          </cell>
        </row>
      </sheetData>
      <sheetData sheetId="9768">
        <row r="7">
          <cell r="AI7">
            <v>10000</v>
          </cell>
        </row>
      </sheetData>
      <sheetData sheetId="9769">
        <row r="7">
          <cell r="AI7">
            <v>10000</v>
          </cell>
        </row>
      </sheetData>
      <sheetData sheetId="9770">
        <row r="7">
          <cell r="AI7">
            <v>10000</v>
          </cell>
        </row>
      </sheetData>
      <sheetData sheetId="9771">
        <row r="7">
          <cell r="AI7">
            <v>10000</v>
          </cell>
        </row>
      </sheetData>
      <sheetData sheetId="9772">
        <row r="7">
          <cell r="AI7">
            <v>10000</v>
          </cell>
        </row>
      </sheetData>
      <sheetData sheetId="9773">
        <row r="7">
          <cell r="AI7">
            <v>10000</v>
          </cell>
        </row>
      </sheetData>
      <sheetData sheetId="9774">
        <row r="7">
          <cell r="AI7">
            <v>10000</v>
          </cell>
        </row>
      </sheetData>
      <sheetData sheetId="9775">
        <row r="7">
          <cell r="AI7">
            <v>10000</v>
          </cell>
        </row>
      </sheetData>
      <sheetData sheetId="9776">
        <row r="7">
          <cell r="AI7">
            <v>10000</v>
          </cell>
        </row>
      </sheetData>
      <sheetData sheetId="9777">
        <row r="7">
          <cell r="AI7">
            <v>10000</v>
          </cell>
        </row>
      </sheetData>
      <sheetData sheetId="9778">
        <row r="7">
          <cell r="AI7">
            <v>10000</v>
          </cell>
        </row>
      </sheetData>
      <sheetData sheetId="9779">
        <row r="7">
          <cell r="AI7">
            <v>10000</v>
          </cell>
        </row>
      </sheetData>
      <sheetData sheetId="9780">
        <row r="7">
          <cell r="AI7">
            <v>10000</v>
          </cell>
        </row>
      </sheetData>
      <sheetData sheetId="9781">
        <row r="7">
          <cell r="AI7">
            <v>10000</v>
          </cell>
        </row>
      </sheetData>
      <sheetData sheetId="9782">
        <row r="7">
          <cell r="AI7">
            <v>10000</v>
          </cell>
        </row>
      </sheetData>
      <sheetData sheetId="9783">
        <row r="7">
          <cell r="AI7">
            <v>10000</v>
          </cell>
        </row>
      </sheetData>
      <sheetData sheetId="9784">
        <row r="7">
          <cell r="AI7">
            <v>10000</v>
          </cell>
        </row>
      </sheetData>
      <sheetData sheetId="9785">
        <row r="7">
          <cell r="AI7">
            <v>10000</v>
          </cell>
        </row>
      </sheetData>
      <sheetData sheetId="9786">
        <row r="7">
          <cell r="AI7">
            <v>10000</v>
          </cell>
        </row>
      </sheetData>
      <sheetData sheetId="9787">
        <row r="7">
          <cell r="AI7">
            <v>10000</v>
          </cell>
        </row>
      </sheetData>
      <sheetData sheetId="9788">
        <row r="7">
          <cell r="AI7">
            <v>10000</v>
          </cell>
        </row>
      </sheetData>
      <sheetData sheetId="9789">
        <row r="7">
          <cell r="AI7">
            <v>10000</v>
          </cell>
        </row>
      </sheetData>
      <sheetData sheetId="9790">
        <row r="7">
          <cell r="AI7">
            <v>10000</v>
          </cell>
        </row>
      </sheetData>
      <sheetData sheetId="9791">
        <row r="7">
          <cell r="AI7">
            <v>10000</v>
          </cell>
        </row>
      </sheetData>
      <sheetData sheetId="9792">
        <row r="7">
          <cell r="AI7">
            <v>10000</v>
          </cell>
        </row>
      </sheetData>
      <sheetData sheetId="9793">
        <row r="7">
          <cell r="AI7">
            <v>10000</v>
          </cell>
        </row>
      </sheetData>
      <sheetData sheetId="9794">
        <row r="7">
          <cell r="AI7">
            <v>10000</v>
          </cell>
        </row>
      </sheetData>
      <sheetData sheetId="9795">
        <row r="7">
          <cell r="AI7">
            <v>10000</v>
          </cell>
        </row>
      </sheetData>
      <sheetData sheetId="9796">
        <row r="7">
          <cell r="AI7">
            <v>10000</v>
          </cell>
        </row>
      </sheetData>
      <sheetData sheetId="9797">
        <row r="7">
          <cell r="AI7">
            <v>10000</v>
          </cell>
        </row>
      </sheetData>
      <sheetData sheetId="9798">
        <row r="7">
          <cell r="AI7">
            <v>10000</v>
          </cell>
        </row>
      </sheetData>
      <sheetData sheetId="9799">
        <row r="7">
          <cell r="AI7">
            <v>10000</v>
          </cell>
        </row>
      </sheetData>
      <sheetData sheetId="9800">
        <row r="7">
          <cell r="AI7">
            <v>10000</v>
          </cell>
        </row>
      </sheetData>
      <sheetData sheetId="9801">
        <row r="7">
          <cell r="AI7">
            <v>10000</v>
          </cell>
        </row>
      </sheetData>
      <sheetData sheetId="9802">
        <row r="7">
          <cell r="AI7">
            <v>10000</v>
          </cell>
        </row>
      </sheetData>
      <sheetData sheetId="9803">
        <row r="7">
          <cell r="AI7">
            <v>10000</v>
          </cell>
        </row>
      </sheetData>
      <sheetData sheetId="9804">
        <row r="7">
          <cell r="AI7">
            <v>10000</v>
          </cell>
        </row>
      </sheetData>
      <sheetData sheetId="9805">
        <row r="7">
          <cell r="AI7">
            <v>10000</v>
          </cell>
        </row>
      </sheetData>
      <sheetData sheetId="9806">
        <row r="7">
          <cell r="AI7">
            <v>10000</v>
          </cell>
        </row>
      </sheetData>
      <sheetData sheetId="9807">
        <row r="7">
          <cell r="AI7">
            <v>10000</v>
          </cell>
        </row>
      </sheetData>
      <sheetData sheetId="9808">
        <row r="7">
          <cell r="AI7">
            <v>10000</v>
          </cell>
        </row>
      </sheetData>
      <sheetData sheetId="9809">
        <row r="7">
          <cell r="AI7">
            <v>10000</v>
          </cell>
        </row>
      </sheetData>
      <sheetData sheetId="9810">
        <row r="7">
          <cell r="AI7">
            <v>10000</v>
          </cell>
        </row>
      </sheetData>
      <sheetData sheetId="9811">
        <row r="7">
          <cell r="AI7">
            <v>10000</v>
          </cell>
        </row>
      </sheetData>
      <sheetData sheetId="9812">
        <row r="7">
          <cell r="AI7">
            <v>10000</v>
          </cell>
        </row>
      </sheetData>
      <sheetData sheetId="9813">
        <row r="7">
          <cell r="AI7">
            <v>10000</v>
          </cell>
        </row>
      </sheetData>
      <sheetData sheetId="9814">
        <row r="7">
          <cell r="AI7">
            <v>10000</v>
          </cell>
        </row>
      </sheetData>
      <sheetData sheetId="9815">
        <row r="7">
          <cell r="AI7">
            <v>10000</v>
          </cell>
        </row>
      </sheetData>
      <sheetData sheetId="9816">
        <row r="7">
          <cell r="AI7">
            <v>10000</v>
          </cell>
        </row>
      </sheetData>
      <sheetData sheetId="9817">
        <row r="7">
          <cell r="AI7">
            <v>10000</v>
          </cell>
        </row>
      </sheetData>
      <sheetData sheetId="9818">
        <row r="7">
          <cell r="AI7">
            <v>10000</v>
          </cell>
        </row>
      </sheetData>
      <sheetData sheetId="9819">
        <row r="7">
          <cell r="AI7">
            <v>10000</v>
          </cell>
        </row>
      </sheetData>
      <sheetData sheetId="9820">
        <row r="7">
          <cell r="AI7">
            <v>10000</v>
          </cell>
        </row>
      </sheetData>
      <sheetData sheetId="9821">
        <row r="7">
          <cell r="AI7">
            <v>10000</v>
          </cell>
        </row>
      </sheetData>
      <sheetData sheetId="9822">
        <row r="7">
          <cell r="AI7">
            <v>10000</v>
          </cell>
        </row>
      </sheetData>
      <sheetData sheetId="9823">
        <row r="7">
          <cell r="AI7">
            <v>10000</v>
          </cell>
        </row>
      </sheetData>
      <sheetData sheetId="9824">
        <row r="7">
          <cell r="AI7">
            <v>10000</v>
          </cell>
        </row>
      </sheetData>
      <sheetData sheetId="9825">
        <row r="7">
          <cell r="AI7">
            <v>10000</v>
          </cell>
        </row>
      </sheetData>
      <sheetData sheetId="9826">
        <row r="7">
          <cell r="AI7">
            <v>10000</v>
          </cell>
        </row>
      </sheetData>
      <sheetData sheetId="9827">
        <row r="7">
          <cell r="AI7">
            <v>10000</v>
          </cell>
        </row>
      </sheetData>
      <sheetData sheetId="9828">
        <row r="7">
          <cell r="AI7">
            <v>10000</v>
          </cell>
        </row>
      </sheetData>
      <sheetData sheetId="9829">
        <row r="7">
          <cell r="AI7">
            <v>10000</v>
          </cell>
        </row>
      </sheetData>
      <sheetData sheetId="9830">
        <row r="7">
          <cell r="AI7">
            <v>10000</v>
          </cell>
        </row>
      </sheetData>
      <sheetData sheetId="9831">
        <row r="7">
          <cell r="AI7">
            <v>10000</v>
          </cell>
        </row>
      </sheetData>
      <sheetData sheetId="9832">
        <row r="7">
          <cell r="AI7">
            <v>10000</v>
          </cell>
        </row>
      </sheetData>
      <sheetData sheetId="9833">
        <row r="7">
          <cell r="AI7">
            <v>10000</v>
          </cell>
        </row>
      </sheetData>
      <sheetData sheetId="9834">
        <row r="7">
          <cell r="AI7">
            <v>10000</v>
          </cell>
        </row>
      </sheetData>
      <sheetData sheetId="9835">
        <row r="7">
          <cell r="AI7">
            <v>10000</v>
          </cell>
        </row>
      </sheetData>
      <sheetData sheetId="9836">
        <row r="7">
          <cell r="AI7">
            <v>10000</v>
          </cell>
        </row>
      </sheetData>
      <sheetData sheetId="9837">
        <row r="7">
          <cell r="AI7">
            <v>10000</v>
          </cell>
        </row>
      </sheetData>
      <sheetData sheetId="9838">
        <row r="7">
          <cell r="AI7">
            <v>10000</v>
          </cell>
        </row>
      </sheetData>
      <sheetData sheetId="9839">
        <row r="7">
          <cell r="AI7">
            <v>10000</v>
          </cell>
        </row>
      </sheetData>
      <sheetData sheetId="9840">
        <row r="7">
          <cell r="AI7">
            <v>10000</v>
          </cell>
        </row>
      </sheetData>
      <sheetData sheetId="9841">
        <row r="7">
          <cell r="AI7">
            <v>10000</v>
          </cell>
        </row>
      </sheetData>
      <sheetData sheetId="9842">
        <row r="7">
          <cell r="AI7">
            <v>10000</v>
          </cell>
        </row>
      </sheetData>
      <sheetData sheetId="9843">
        <row r="7">
          <cell r="AI7">
            <v>10000</v>
          </cell>
        </row>
      </sheetData>
      <sheetData sheetId="9844">
        <row r="7">
          <cell r="AI7">
            <v>10000</v>
          </cell>
        </row>
      </sheetData>
      <sheetData sheetId="9845">
        <row r="7">
          <cell r="AI7">
            <v>10000</v>
          </cell>
        </row>
      </sheetData>
      <sheetData sheetId="9846">
        <row r="7">
          <cell r="AI7">
            <v>10000</v>
          </cell>
        </row>
      </sheetData>
      <sheetData sheetId="9847">
        <row r="7">
          <cell r="AI7">
            <v>10000</v>
          </cell>
        </row>
      </sheetData>
      <sheetData sheetId="9848">
        <row r="7">
          <cell r="AI7">
            <v>10000</v>
          </cell>
        </row>
      </sheetData>
      <sheetData sheetId="9849">
        <row r="7">
          <cell r="AI7">
            <v>10000</v>
          </cell>
        </row>
      </sheetData>
      <sheetData sheetId="9850">
        <row r="7">
          <cell r="AI7">
            <v>10000</v>
          </cell>
        </row>
      </sheetData>
      <sheetData sheetId="9851">
        <row r="7">
          <cell r="AI7">
            <v>10000</v>
          </cell>
        </row>
      </sheetData>
      <sheetData sheetId="9852">
        <row r="7">
          <cell r="AI7">
            <v>10000</v>
          </cell>
        </row>
      </sheetData>
      <sheetData sheetId="9853">
        <row r="7">
          <cell r="AI7">
            <v>10000</v>
          </cell>
        </row>
      </sheetData>
      <sheetData sheetId="9854">
        <row r="7">
          <cell r="AI7">
            <v>10000</v>
          </cell>
        </row>
      </sheetData>
      <sheetData sheetId="9855">
        <row r="7">
          <cell r="AI7">
            <v>10000</v>
          </cell>
        </row>
      </sheetData>
      <sheetData sheetId="9856">
        <row r="7">
          <cell r="AI7">
            <v>10000</v>
          </cell>
        </row>
      </sheetData>
      <sheetData sheetId="9857">
        <row r="7">
          <cell r="AI7">
            <v>10000</v>
          </cell>
        </row>
      </sheetData>
      <sheetData sheetId="9858">
        <row r="7">
          <cell r="AI7">
            <v>10000</v>
          </cell>
        </row>
      </sheetData>
      <sheetData sheetId="9859">
        <row r="7">
          <cell r="AI7">
            <v>10000</v>
          </cell>
        </row>
      </sheetData>
      <sheetData sheetId="9860">
        <row r="7">
          <cell r="AI7">
            <v>10000</v>
          </cell>
        </row>
      </sheetData>
      <sheetData sheetId="9861">
        <row r="7">
          <cell r="AI7">
            <v>10000</v>
          </cell>
        </row>
      </sheetData>
      <sheetData sheetId="9862">
        <row r="7">
          <cell r="AI7">
            <v>10000</v>
          </cell>
        </row>
      </sheetData>
      <sheetData sheetId="9863">
        <row r="7">
          <cell r="AI7">
            <v>10000</v>
          </cell>
        </row>
      </sheetData>
      <sheetData sheetId="9864">
        <row r="7">
          <cell r="AI7">
            <v>10000</v>
          </cell>
        </row>
      </sheetData>
      <sheetData sheetId="9865">
        <row r="7">
          <cell r="AI7">
            <v>10000</v>
          </cell>
        </row>
      </sheetData>
      <sheetData sheetId="9866">
        <row r="7">
          <cell r="AI7">
            <v>10000</v>
          </cell>
        </row>
      </sheetData>
      <sheetData sheetId="9867">
        <row r="7">
          <cell r="AI7">
            <v>10000</v>
          </cell>
        </row>
      </sheetData>
      <sheetData sheetId="9868">
        <row r="7">
          <cell r="AI7">
            <v>10000</v>
          </cell>
        </row>
      </sheetData>
      <sheetData sheetId="9869">
        <row r="7">
          <cell r="AI7">
            <v>10000</v>
          </cell>
        </row>
      </sheetData>
      <sheetData sheetId="9870">
        <row r="7">
          <cell r="AI7">
            <v>10000</v>
          </cell>
        </row>
      </sheetData>
      <sheetData sheetId="9871">
        <row r="7">
          <cell r="AI7">
            <v>10000</v>
          </cell>
        </row>
      </sheetData>
      <sheetData sheetId="9872">
        <row r="7">
          <cell r="AI7">
            <v>10000</v>
          </cell>
        </row>
      </sheetData>
      <sheetData sheetId="9873">
        <row r="7">
          <cell r="AI7">
            <v>10000</v>
          </cell>
        </row>
      </sheetData>
      <sheetData sheetId="9874">
        <row r="7">
          <cell r="AI7">
            <v>10000</v>
          </cell>
        </row>
      </sheetData>
      <sheetData sheetId="9875">
        <row r="7">
          <cell r="AI7">
            <v>10000</v>
          </cell>
        </row>
      </sheetData>
      <sheetData sheetId="9876">
        <row r="7">
          <cell r="AI7">
            <v>10000</v>
          </cell>
        </row>
      </sheetData>
      <sheetData sheetId="9877">
        <row r="7">
          <cell r="AI7">
            <v>10000</v>
          </cell>
        </row>
      </sheetData>
      <sheetData sheetId="9878">
        <row r="7">
          <cell r="AI7">
            <v>10000</v>
          </cell>
        </row>
      </sheetData>
      <sheetData sheetId="9879">
        <row r="7">
          <cell r="AI7">
            <v>10000</v>
          </cell>
        </row>
      </sheetData>
      <sheetData sheetId="9880">
        <row r="7">
          <cell r="AI7">
            <v>10000</v>
          </cell>
        </row>
      </sheetData>
      <sheetData sheetId="9881">
        <row r="7">
          <cell r="AI7">
            <v>10000</v>
          </cell>
        </row>
      </sheetData>
      <sheetData sheetId="9882">
        <row r="7">
          <cell r="AI7">
            <v>10000</v>
          </cell>
        </row>
      </sheetData>
      <sheetData sheetId="9883">
        <row r="7">
          <cell r="AI7">
            <v>10000</v>
          </cell>
        </row>
      </sheetData>
      <sheetData sheetId="9884">
        <row r="7">
          <cell r="AI7">
            <v>10000</v>
          </cell>
        </row>
      </sheetData>
      <sheetData sheetId="9885">
        <row r="7">
          <cell r="AI7">
            <v>10000</v>
          </cell>
        </row>
      </sheetData>
      <sheetData sheetId="9886">
        <row r="7">
          <cell r="AI7">
            <v>10000</v>
          </cell>
        </row>
      </sheetData>
      <sheetData sheetId="9887">
        <row r="7">
          <cell r="AI7">
            <v>10000</v>
          </cell>
        </row>
      </sheetData>
      <sheetData sheetId="9888">
        <row r="7">
          <cell r="AI7">
            <v>10000</v>
          </cell>
        </row>
      </sheetData>
      <sheetData sheetId="9889">
        <row r="7">
          <cell r="AI7">
            <v>10000</v>
          </cell>
        </row>
      </sheetData>
      <sheetData sheetId="9890">
        <row r="7">
          <cell r="AI7">
            <v>10000</v>
          </cell>
        </row>
      </sheetData>
      <sheetData sheetId="9891">
        <row r="7">
          <cell r="AI7">
            <v>10000</v>
          </cell>
        </row>
      </sheetData>
      <sheetData sheetId="9892">
        <row r="7">
          <cell r="AI7">
            <v>10000</v>
          </cell>
        </row>
      </sheetData>
      <sheetData sheetId="9893">
        <row r="7">
          <cell r="AI7">
            <v>10000</v>
          </cell>
        </row>
      </sheetData>
      <sheetData sheetId="9894">
        <row r="7">
          <cell r="AI7">
            <v>10000</v>
          </cell>
        </row>
      </sheetData>
      <sheetData sheetId="9895">
        <row r="7">
          <cell r="AI7">
            <v>10000</v>
          </cell>
        </row>
      </sheetData>
      <sheetData sheetId="9896">
        <row r="7">
          <cell r="AI7">
            <v>10000</v>
          </cell>
        </row>
      </sheetData>
      <sheetData sheetId="9897">
        <row r="7">
          <cell r="AI7">
            <v>10000</v>
          </cell>
        </row>
      </sheetData>
      <sheetData sheetId="9898">
        <row r="7">
          <cell r="AI7">
            <v>10000</v>
          </cell>
        </row>
      </sheetData>
      <sheetData sheetId="9899">
        <row r="7">
          <cell r="AI7">
            <v>10000</v>
          </cell>
        </row>
      </sheetData>
      <sheetData sheetId="9900">
        <row r="7">
          <cell r="AI7">
            <v>10000</v>
          </cell>
        </row>
      </sheetData>
      <sheetData sheetId="9901">
        <row r="7">
          <cell r="AI7">
            <v>10000</v>
          </cell>
        </row>
      </sheetData>
      <sheetData sheetId="9902">
        <row r="7">
          <cell r="AI7">
            <v>10000</v>
          </cell>
        </row>
      </sheetData>
      <sheetData sheetId="9903">
        <row r="7">
          <cell r="AI7">
            <v>10000</v>
          </cell>
        </row>
      </sheetData>
      <sheetData sheetId="9904">
        <row r="7">
          <cell r="AI7">
            <v>10000</v>
          </cell>
        </row>
      </sheetData>
      <sheetData sheetId="9905">
        <row r="7">
          <cell r="AI7">
            <v>10000</v>
          </cell>
        </row>
      </sheetData>
      <sheetData sheetId="9906">
        <row r="7">
          <cell r="AI7">
            <v>10000</v>
          </cell>
        </row>
      </sheetData>
      <sheetData sheetId="9907">
        <row r="7">
          <cell r="AI7">
            <v>10000</v>
          </cell>
        </row>
      </sheetData>
      <sheetData sheetId="9908">
        <row r="7">
          <cell r="AI7">
            <v>10000</v>
          </cell>
        </row>
      </sheetData>
      <sheetData sheetId="9909">
        <row r="7">
          <cell r="AI7">
            <v>10000</v>
          </cell>
        </row>
      </sheetData>
      <sheetData sheetId="9910">
        <row r="7">
          <cell r="AI7">
            <v>10000</v>
          </cell>
        </row>
      </sheetData>
      <sheetData sheetId="9911">
        <row r="7">
          <cell r="AI7">
            <v>10000</v>
          </cell>
        </row>
      </sheetData>
      <sheetData sheetId="9912">
        <row r="7">
          <cell r="AI7">
            <v>10000</v>
          </cell>
        </row>
      </sheetData>
      <sheetData sheetId="9913">
        <row r="7">
          <cell r="AI7">
            <v>10000</v>
          </cell>
        </row>
      </sheetData>
      <sheetData sheetId="9914">
        <row r="7">
          <cell r="AI7">
            <v>10000</v>
          </cell>
        </row>
      </sheetData>
      <sheetData sheetId="9915">
        <row r="7">
          <cell r="AI7">
            <v>10000</v>
          </cell>
        </row>
      </sheetData>
      <sheetData sheetId="9916">
        <row r="7">
          <cell r="AI7">
            <v>10000</v>
          </cell>
        </row>
      </sheetData>
      <sheetData sheetId="9917">
        <row r="7">
          <cell r="AI7">
            <v>10000</v>
          </cell>
        </row>
      </sheetData>
      <sheetData sheetId="9918">
        <row r="7">
          <cell r="AI7">
            <v>10000</v>
          </cell>
        </row>
      </sheetData>
      <sheetData sheetId="9919">
        <row r="7">
          <cell r="AI7">
            <v>10000</v>
          </cell>
        </row>
      </sheetData>
      <sheetData sheetId="9920">
        <row r="7">
          <cell r="AI7">
            <v>10000</v>
          </cell>
        </row>
      </sheetData>
      <sheetData sheetId="9921">
        <row r="7">
          <cell r="AI7">
            <v>10000</v>
          </cell>
        </row>
      </sheetData>
      <sheetData sheetId="9922">
        <row r="7">
          <cell r="AI7">
            <v>10000</v>
          </cell>
        </row>
      </sheetData>
      <sheetData sheetId="9923">
        <row r="7">
          <cell r="AI7">
            <v>10000</v>
          </cell>
        </row>
      </sheetData>
      <sheetData sheetId="9924">
        <row r="7">
          <cell r="AI7">
            <v>10000</v>
          </cell>
        </row>
      </sheetData>
      <sheetData sheetId="9925">
        <row r="7">
          <cell r="AI7">
            <v>10000</v>
          </cell>
        </row>
      </sheetData>
      <sheetData sheetId="9926">
        <row r="7">
          <cell r="AI7">
            <v>10000</v>
          </cell>
        </row>
      </sheetData>
      <sheetData sheetId="9927">
        <row r="7">
          <cell r="AI7">
            <v>10000</v>
          </cell>
        </row>
      </sheetData>
      <sheetData sheetId="9928">
        <row r="7">
          <cell r="AI7">
            <v>10000</v>
          </cell>
        </row>
      </sheetData>
      <sheetData sheetId="9929">
        <row r="7">
          <cell r="AI7">
            <v>10000</v>
          </cell>
        </row>
      </sheetData>
      <sheetData sheetId="9930">
        <row r="7">
          <cell r="AI7">
            <v>10000</v>
          </cell>
        </row>
      </sheetData>
      <sheetData sheetId="9931">
        <row r="7">
          <cell r="AI7">
            <v>10000</v>
          </cell>
        </row>
      </sheetData>
      <sheetData sheetId="9932">
        <row r="7">
          <cell r="AI7">
            <v>10000</v>
          </cell>
        </row>
      </sheetData>
      <sheetData sheetId="9933">
        <row r="7">
          <cell r="AI7">
            <v>10000</v>
          </cell>
        </row>
      </sheetData>
      <sheetData sheetId="9934">
        <row r="7">
          <cell r="AI7">
            <v>10000</v>
          </cell>
        </row>
      </sheetData>
      <sheetData sheetId="9935">
        <row r="7">
          <cell r="AI7">
            <v>10000</v>
          </cell>
        </row>
      </sheetData>
      <sheetData sheetId="9936">
        <row r="7">
          <cell r="AI7">
            <v>10000</v>
          </cell>
        </row>
      </sheetData>
      <sheetData sheetId="9937">
        <row r="7">
          <cell r="AI7">
            <v>10000</v>
          </cell>
        </row>
      </sheetData>
      <sheetData sheetId="9938">
        <row r="7">
          <cell r="AI7">
            <v>10000</v>
          </cell>
        </row>
      </sheetData>
      <sheetData sheetId="9939">
        <row r="7">
          <cell r="AI7">
            <v>10000</v>
          </cell>
        </row>
      </sheetData>
      <sheetData sheetId="9940">
        <row r="7">
          <cell r="AI7">
            <v>10000</v>
          </cell>
        </row>
      </sheetData>
      <sheetData sheetId="9941">
        <row r="7">
          <cell r="AI7">
            <v>10000</v>
          </cell>
        </row>
      </sheetData>
      <sheetData sheetId="9942">
        <row r="7">
          <cell r="AI7">
            <v>10000</v>
          </cell>
        </row>
      </sheetData>
      <sheetData sheetId="9943">
        <row r="7">
          <cell r="AI7">
            <v>10000</v>
          </cell>
        </row>
      </sheetData>
      <sheetData sheetId="9944">
        <row r="7">
          <cell r="AI7">
            <v>10000</v>
          </cell>
        </row>
      </sheetData>
      <sheetData sheetId="9945">
        <row r="7">
          <cell r="AI7">
            <v>10000</v>
          </cell>
        </row>
      </sheetData>
      <sheetData sheetId="9946">
        <row r="7">
          <cell r="AI7">
            <v>10000</v>
          </cell>
        </row>
      </sheetData>
      <sheetData sheetId="9947">
        <row r="7">
          <cell r="AI7">
            <v>10000</v>
          </cell>
        </row>
      </sheetData>
      <sheetData sheetId="9948">
        <row r="7">
          <cell r="AI7">
            <v>10000</v>
          </cell>
        </row>
      </sheetData>
      <sheetData sheetId="9949">
        <row r="7">
          <cell r="AI7">
            <v>10000</v>
          </cell>
        </row>
      </sheetData>
      <sheetData sheetId="9950">
        <row r="7">
          <cell r="AI7">
            <v>10000</v>
          </cell>
        </row>
      </sheetData>
      <sheetData sheetId="9951">
        <row r="7">
          <cell r="AI7">
            <v>10000</v>
          </cell>
        </row>
      </sheetData>
      <sheetData sheetId="9952">
        <row r="7">
          <cell r="AI7">
            <v>10000</v>
          </cell>
        </row>
      </sheetData>
      <sheetData sheetId="9953">
        <row r="7">
          <cell r="AI7">
            <v>10000</v>
          </cell>
        </row>
      </sheetData>
      <sheetData sheetId="9954">
        <row r="7">
          <cell r="AI7">
            <v>10000</v>
          </cell>
        </row>
      </sheetData>
      <sheetData sheetId="9955">
        <row r="7">
          <cell r="AI7">
            <v>10000</v>
          </cell>
        </row>
      </sheetData>
      <sheetData sheetId="9956">
        <row r="7">
          <cell r="AI7">
            <v>10000</v>
          </cell>
        </row>
      </sheetData>
      <sheetData sheetId="9957">
        <row r="7">
          <cell r="AI7">
            <v>10000</v>
          </cell>
        </row>
      </sheetData>
      <sheetData sheetId="9958">
        <row r="7">
          <cell r="AI7">
            <v>10000</v>
          </cell>
        </row>
      </sheetData>
      <sheetData sheetId="9959">
        <row r="7">
          <cell r="AI7">
            <v>10000</v>
          </cell>
        </row>
      </sheetData>
      <sheetData sheetId="9960">
        <row r="7">
          <cell r="AI7">
            <v>10000</v>
          </cell>
        </row>
      </sheetData>
      <sheetData sheetId="9961">
        <row r="7">
          <cell r="AI7">
            <v>10000</v>
          </cell>
        </row>
      </sheetData>
      <sheetData sheetId="9962">
        <row r="7">
          <cell r="AI7">
            <v>10000</v>
          </cell>
        </row>
      </sheetData>
      <sheetData sheetId="9963">
        <row r="7">
          <cell r="AI7">
            <v>10000</v>
          </cell>
        </row>
      </sheetData>
      <sheetData sheetId="9964">
        <row r="7">
          <cell r="AI7">
            <v>10000</v>
          </cell>
        </row>
      </sheetData>
      <sheetData sheetId="9965">
        <row r="7">
          <cell r="AI7">
            <v>10000</v>
          </cell>
        </row>
      </sheetData>
      <sheetData sheetId="9966">
        <row r="7">
          <cell r="AI7">
            <v>10000</v>
          </cell>
        </row>
      </sheetData>
      <sheetData sheetId="9967">
        <row r="7">
          <cell r="AI7">
            <v>10000</v>
          </cell>
        </row>
      </sheetData>
      <sheetData sheetId="9968">
        <row r="7">
          <cell r="AI7">
            <v>10000</v>
          </cell>
        </row>
      </sheetData>
      <sheetData sheetId="9969">
        <row r="7">
          <cell r="AI7">
            <v>10000</v>
          </cell>
        </row>
      </sheetData>
      <sheetData sheetId="9970">
        <row r="7">
          <cell r="AI7">
            <v>10000</v>
          </cell>
        </row>
      </sheetData>
      <sheetData sheetId="9971">
        <row r="7">
          <cell r="AI7">
            <v>10000</v>
          </cell>
        </row>
      </sheetData>
      <sheetData sheetId="9972">
        <row r="7">
          <cell r="AI7">
            <v>10000</v>
          </cell>
        </row>
      </sheetData>
      <sheetData sheetId="9973">
        <row r="7">
          <cell r="AI7">
            <v>10000</v>
          </cell>
        </row>
      </sheetData>
      <sheetData sheetId="9974">
        <row r="7">
          <cell r="AI7">
            <v>10000</v>
          </cell>
        </row>
      </sheetData>
      <sheetData sheetId="9975">
        <row r="7">
          <cell r="AI7">
            <v>10000</v>
          </cell>
        </row>
      </sheetData>
      <sheetData sheetId="9976">
        <row r="7">
          <cell r="AI7">
            <v>10000</v>
          </cell>
        </row>
      </sheetData>
      <sheetData sheetId="9977">
        <row r="7">
          <cell r="AI7">
            <v>10000</v>
          </cell>
        </row>
      </sheetData>
      <sheetData sheetId="9978">
        <row r="7">
          <cell r="AI7">
            <v>10000</v>
          </cell>
        </row>
      </sheetData>
      <sheetData sheetId="9979">
        <row r="7">
          <cell r="AI7">
            <v>10000</v>
          </cell>
        </row>
      </sheetData>
      <sheetData sheetId="9980">
        <row r="7">
          <cell r="AI7">
            <v>10000</v>
          </cell>
        </row>
      </sheetData>
      <sheetData sheetId="9981">
        <row r="7">
          <cell r="AI7">
            <v>10000</v>
          </cell>
        </row>
      </sheetData>
      <sheetData sheetId="9982">
        <row r="7">
          <cell r="AI7">
            <v>10000</v>
          </cell>
        </row>
      </sheetData>
      <sheetData sheetId="9983">
        <row r="7">
          <cell r="AI7">
            <v>10000</v>
          </cell>
        </row>
      </sheetData>
      <sheetData sheetId="9984">
        <row r="7">
          <cell r="AI7">
            <v>10000</v>
          </cell>
        </row>
      </sheetData>
      <sheetData sheetId="9985">
        <row r="7">
          <cell r="AI7">
            <v>10000</v>
          </cell>
        </row>
      </sheetData>
      <sheetData sheetId="9986">
        <row r="7">
          <cell r="AI7">
            <v>10000</v>
          </cell>
        </row>
      </sheetData>
      <sheetData sheetId="9987">
        <row r="7">
          <cell r="AI7">
            <v>10000</v>
          </cell>
        </row>
      </sheetData>
      <sheetData sheetId="9988">
        <row r="7">
          <cell r="AI7">
            <v>10000</v>
          </cell>
        </row>
      </sheetData>
      <sheetData sheetId="9989">
        <row r="7">
          <cell r="AI7">
            <v>10000</v>
          </cell>
        </row>
      </sheetData>
      <sheetData sheetId="9990">
        <row r="7">
          <cell r="AI7">
            <v>10000</v>
          </cell>
        </row>
      </sheetData>
      <sheetData sheetId="9991">
        <row r="7">
          <cell r="AI7">
            <v>10000</v>
          </cell>
        </row>
      </sheetData>
      <sheetData sheetId="9992">
        <row r="7">
          <cell r="AI7">
            <v>10000</v>
          </cell>
        </row>
      </sheetData>
      <sheetData sheetId="9993">
        <row r="7">
          <cell r="AI7">
            <v>10000</v>
          </cell>
        </row>
      </sheetData>
      <sheetData sheetId="9994">
        <row r="7">
          <cell r="AI7">
            <v>10000</v>
          </cell>
        </row>
      </sheetData>
      <sheetData sheetId="9995">
        <row r="7">
          <cell r="AI7">
            <v>10000</v>
          </cell>
        </row>
      </sheetData>
      <sheetData sheetId="9996">
        <row r="7">
          <cell r="AI7">
            <v>10000</v>
          </cell>
        </row>
      </sheetData>
      <sheetData sheetId="9997">
        <row r="7">
          <cell r="AI7">
            <v>10000</v>
          </cell>
        </row>
      </sheetData>
      <sheetData sheetId="9998">
        <row r="7">
          <cell r="AI7">
            <v>10000</v>
          </cell>
        </row>
      </sheetData>
      <sheetData sheetId="9999">
        <row r="7">
          <cell r="AI7">
            <v>10000</v>
          </cell>
        </row>
      </sheetData>
      <sheetData sheetId="10000">
        <row r="7">
          <cell r="AI7">
            <v>10000</v>
          </cell>
        </row>
      </sheetData>
      <sheetData sheetId="10001">
        <row r="7">
          <cell r="AI7">
            <v>10000</v>
          </cell>
        </row>
      </sheetData>
      <sheetData sheetId="10002">
        <row r="7">
          <cell r="AI7">
            <v>10000</v>
          </cell>
        </row>
      </sheetData>
      <sheetData sheetId="10003">
        <row r="7">
          <cell r="AI7">
            <v>10000</v>
          </cell>
        </row>
      </sheetData>
      <sheetData sheetId="10004">
        <row r="7">
          <cell r="AI7">
            <v>10000</v>
          </cell>
        </row>
      </sheetData>
      <sheetData sheetId="10005">
        <row r="7">
          <cell r="AI7">
            <v>10000</v>
          </cell>
        </row>
      </sheetData>
      <sheetData sheetId="10006">
        <row r="7">
          <cell r="AI7">
            <v>10000</v>
          </cell>
        </row>
      </sheetData>
      <sheetData sheetId="10007">
        <row r="7">
          <cell r="AI7">
            <v>10000</v>
          </cell>
        </row>
      </sheetData>
      <sheetData sheetId="10008">
        <row r="7">
          <cell r="AI7">
            <v>10000</v>
          </cell>
        </row>
      </sheetData>
      <sheetData sheetId="10009">
        <row r="7">
          <cell r="AI7">
            <v>10000</v>
          </cell>
        </row>
      </sheetData>
      <sheetData sheetId="10010">
        <row r="7">
          <cell r="AI7">
            <v>10000</v>
          </cell>
        </row>
      </sheetData>
      <sheetData sheetId="10011">
        <row r="7">
          <cell r="AI7">
            <v>10000</v>
          </cell>
        </row>
      </sheetData>
      <sheetData sheetId="10012">
        <row r="7">
          <cell r="AI7">
            <v>10000</v>
          </cell>
        </row>
      </sheetData>
      <sheetData sheetId="10013">
        <row r="7">
          <cell r="AI7">
            <v>10000</v>
          </cell>
        </row>
      </sheetData>
      <sheetData sheetId="10014">
        <row r="7">
          <cell r="AI7">
            <v>10000</v>
          </cell>
        </row>
      </sheetData>
      <sheetData sheetId="10015">
        <row r="7">
          <cell r="AI7">
            <v>10000</v>
          </cell>
        </row>
      </sheetData>
      <sheetData sheetId="10016">
        <row r="7">
          <cell r="AI7">
            <v>10000</v>
          </cell>
        </row>
      </sheetData>
      <sheetData sheetId="10017">
        <row r="7">
          <cell r="AI7">
            <v>10000</v>
          </cell>
        </row>
      </sheetData>
      <sheetData sheetId="10018">
        <row r="7">
          <cell r="AI7">
            <v>10000</v>
          </cell>
        </row>
      </sheetData>
      <sheetData sheetId="10019">
        <row r="7">
          <cell r="AI7">
            <v>10000</v>
          </cell>
        </row>
      </sheetData>
      <sheetData sheetId="10020">
        <row r="7">
          <cell r="AI7">
            <v>10000</v>
          </cell>
        </row>
      </sheetData>
      <sheetData sheetId="10021">
        <row r="7">
          <cell r="AI7">
            <v>10000</v>
          </cell>
        </row>
      </sheetData>
      <sheetData sheetId="10022">
        <row r="7">
          <cell r="AI7">
            <v>10000</v>
          </cell>
        </row>
      </sheetData>
      <sheetData sheetId="10023">
        <row r="7">
          <cell r="AI7">
            <v>10000</v>
          </cell>
        </row>
      </sheetData>
      <sheetData sheetId="10024">
        <row r="7">
          <cell r="AI7">
            <v>10000</v>
          </cell>
        </row>
      </sheetData>
      <sheetData sheetId="10025">
        <row r="7">
          <cell r="AI7">
            <v>10000</v>
          </cell>
        </row>
      </sheetData>
      <sheetData sheetId="10026">
        <row r="7">
          <cell r="AI7">
            <v>10000</v>
          </cell>
        </row>
      </sheetData>
      <sheetData sheetId="10027">
        <row r="7">
          <cell r="AI7">
            <v>10000</v>
          </cell>
        </row>
      </sheetData>
      <sheetData sheetId="10028">
        <row r="7">
          <cell r="AI7">
            <v>10000</v>
          </cell>
        </row>
      </sheetData>
      <sheetData sheetId="10029">
        <row r="7">
          <cell r="AI7">
            <v>10000</v>
          </cell>
        </row>
      </sheetData>
      <sheetData sheetId="10030">
        <row r="7">
          <cell r="AI7">
            <v>10000</v>
          </cell>
        </row>
      </sheetData>
      <sheetData sheetId="10031">
        <row r="7">
          <cell r="AI7">
            <v>10000</v>
          </cell>
        </row>
      </sheetData>
      <sheetData sheetId="10032">
        <row r="7">
          <cell r="AI7">
            <v>10000</v>
          </cell>
        </row>
      </sheetData>
      <sheetData sheetId="10033">
        <row r="7">
          <cell r="AI7">
            <v>10000</v>
          </cell>
        </row>
      </sheetData>
      <sheetData sheetId="10034">
        <row r="7">
          <cell r="AI7">
            <v>10000</v>
          </cell>
        </row>
      </sheetData>
      <sheetData sheetId="10035">
        <row r="7">
          <cell r="AI7">
            <v>10000</v>
          </cell>
        </row>
      </sheetData>
      <sheetData sheetId="10036">
        <row r="7">
          <cell r="AI7">
            <v>10000</v>
          </cell>
        </row>
      </sheetData>
      <sheetData sheetId="10037">
        <row r="7">
          <cell r="AI7">
            <v>10000</v>
          </cell>
        </row>
      </sheetData>
      <sheetData sheetId="10038">
        <row r="7">
          <cell r="AI7">
            <v>10000</v>
          </cell>
        </row>
      </sheetData>
      <sheetData sheetId="10039">
        <row r="7">
          <cell r="AI7">
            <v>10000</v>
          </cell>
        </row>
      </sheetData>
      <sheetData sheetId="10040">
        <row r="7">
          <cell r="AI7">
            <v>10000</v>
          </cell>
        </row>
      </sheetData>
      <sheetData sheetId="10041">
        <row r="7">
          <cell r="AI7">
            <v>10000</v>
          </cell>
        </row>
      </sheetData>
      <sheetData sheetId="10042">
        <row r="7">
          <cell r="AI7">
            <v>10000</v>
          </cell>
        </row>
      </sheetData>
      <sheetData sheetId="10043">
        <row r="7">
          <cell r="AI7">
            <v>10000</v>
          </cell>
        </row>
      </sheetData>
      <sheetData sheetId="10044">
        <row r="7">
          <cell r="AI7">
            <v>10000</v>
          </cell>
        </row>
      </sheetData>
      <sheetData sheetId="10045">
        <row r="7">
          <cell r="AI7">
            <v>10000</v>
          </cell>
        </row>
      </sheetData>
      <sheetData sheetId="10046">
        <row r="7">
          <cell r="AI7">
            <v>10000</v>
          </cell>
        </row>
      </sheetData>
      <sheetData sheetId="10047">
        <row r="7">
          <cell r="AI7">
            <v>10000</v>
          </cell>
        </row>
      </sheetData>
      <sheetData sheetId="10048">
        <row r="7">
          <cell r="AI7">
            <v>10000</v>
          </cell>
        </row>
      </sheetData>
      <sheetData sheetId="10049">
        <row r="7">
          <cell r="AI7">
            <v>10000</v>
          </cell>
        </row>
      </sheetData>
      <sheetData sheetId="10050">
        <row r="7">
          <cell r="AI7">
            <v>10000</v>
          </cell>
        </row>
      </sheetData>
      <sheetData sheetId="10051">
        <row r="7">
          <cell r="AI7">
            <v>10000</v>
          </cell>
        </row>
      </sheetData>
      <sheetData sheetId="10052">
        <row r="7">
          <cell r="AI7">
            <v>10000</v>
          </cell>
        </row>
      </sheetData>
      <sheetData sheetId="10053">
        <row r="7">
          <cell r="AI7">
            <v>10000</v>
          </cell>
        </row>
      </sheetData>
      <sheetData sheetId="10054">
        <row r="7">
          <cell r="AI7">
            <v>10000</v>
          </cell>
        </row>
      </sheetData>
      <sheetData sheetId="10055">
        <row r="7">
          <cell r="AI7">
            <v>10000</v>
          </cell>
        </row>
      </sheetData>
      <sheetData sheetId="10056">
        <row r="7">
          <cell r="AI7">
            <v>10000</v>
          </cell>
        </row>
      </sheetData>
      <sheetData sheetId="10057">
        <row r="7">
          <cell r="AI7">
            <v>10000</v>
          </cell>
        </row>
      </sheetData>
      <sheetData sheetId="10058">
        <row r="7">
          <cell r="AI7">
            <v>10000</v>
          </cell>
        </row>
      </sheetData>
      <sheetData sheetId="10059">
        <row r="7">
          <cell r="AI7">
            <v>10000</v>
          </cell>
        </row>
      </sheetData>
      <sheetData sheetId="10060">
        <row r="7">
          <cell r="AI7">
            <v>10000</v>
          </cell>
        </row>
      </sheetData>
      <sheetData sheetId="10061">
        <row r="7">
          <cell r="AI7">
            <v>10000</v>
          </cell>
        </row>
      </sheetData>
      <sheetData sheetId="10062">
        <row r="7">
          <cell r="AI7">
            <v>10000</v>
          </cell>
        </row>
      </sheetData>
      <sheetData sheetId="10063">
        <row r="7">
          <cell r="AI7">
            <v>10000</v>
          </cell>
        </row>
      </sheetData>
      <sheetData sheetId="10064">
        <row r="7">
          <cell r="AI7">
            <v>10000</v>
          </cell>
        </row>
      </sheetData>
      <sheetData sheetId="10065">
        <row r="7">
          <cell r="AI7">
            <v>10000</v>
          </cell>
        </row>
      </sheetData>
      <sheetData sheetId="10066">
        <row r="7">
          <cell r="AI7">
            <v>10000</v>
          </cell>
        </row>
      </sheetData>
      <sheetData sheetId="10067">
        <row r="7">
          <cell r="AI7">
            <v>10000</v>
          </cell>
        </row>
      </sheetData>
      <sheetData sheetId="10068">
        <row r="7">
          <cell r="AI7">
            <v>10000</v>
          </cell>
        </row>
      </sheetData>
      <sheetData sheetId="10069">
        <row r="7">
          <cell r="AI7">
            <v>10000</v>
          </cell>
        </row>
      </sheetData>
      <sheetData sheetId="10070">
        <row r="7">
          <cell r="AI7">
            <v>10000</v>
          </cell>
        </row>
      </sheetData>
      <sheetData sheetId="10071">
        <row r="7">
          <cell r="AI7">
            <v>10000</v>
          </cell>
        </row>
      </sheetData>
      <sheetData sheetId="10072">
        <row r="7">
          <cell r="AI7">
            <v>10000</v>
          </cell>
        </row>
      </sheetData>
      <sheetData sheetId="10073">
        <row r="7">
          <cell r="AI7">
            <v>10000</v>
          </cell>
        </row>
      </sheetData>
      <sheetData sheetId="10074">
        <row r="7">
          <cell r="AI7">
            <v>10000</v>
          </cell>
        </row>
      </sheetData>
      <sheetData sheetId="10075">
        <row r="7">
          <cell r="AI7">
            <v>10000</v>
          </cell>
        </row>
      </sheetData>
      <sheetData sheetId="10076">
        <row r="7">
          <cell r="AI7">
            <v>10000</v>
          </cell>
        </row>
      </sheetData>
      <sheetData sheetId="10077">
        <row r="7">
          <cell r="AI7">
            <v>10000</v>
          </cell>
        </row>
      </sheetData>
      <sheetData sheetId="10078">
        <row r="7">
          <cell r="AI7">
            <v>10000</v>
          </cell>
        </row>
      </sheetData>
      <sheetData sheetId="10079">
        <row r="7">
          <cell r="AI7">
            <v>10000</v>
          </cell>
        </row>
      </sheetData>
      <sheetData sheetId="10080">
        <row r="7">
          <cell r="AI7">
            <v>10000</v>
          </cell>
        </row>
      </sheetData>
      <sheetData sheetId="10081">
        <row r="7">
          <cell r="AI7">
            <v>10000</v>
          </cell>
        </row>
      </sheetData>
      <sheetData sheetId="10082">
        <row r="7">
          <cell r="AI7">
            <v>10000</v>
          </cell>
        </row>
      </sheetData>
      <sheetData sheetId="10083">
        <row r="7">
          <cell r="AI7">
            <v>10000</v>
          </cell>
        </row>
      </sheetData>
      <sheetData sheetId="10084">
        <row r="7">
          <cell r="AI7">
            <v>10000</v>
          </cell>
        </row>
      </sheetData>
      <sheetData sheetId="10085">
        <row r="7">
          <cell r="AI7">
            <v>10000</v>
          </cell>
        </row>
      </sheetData>
      <sheetData sheetId="10086">
        <row r="7">
          <cell r="AI7">
            <v>10000</v>
          </cell>
        </row>
      </sheetData>
      <sheetData sheetId="10087">
        <row r="7">
          <cell r="AI7">
            <v>10000</v>
          </cell>
        </row>
      </sheetData>
      <sheetData sheetId="10088">
        <row r="7">
          <cell r="AI7">
            <v>10000</v>
          </cell>
        </row>
      </sheetData>
      <sheetData sheetId="10089">
        <row r="7">
          <cell r="AI7">
            <v>10000</v>
          </cell>
        </row>
      </sheetData>
      <sheetData sheetId="10090">
        <row r="7">
          <cell r="AI7">
            <v>10000</v>
          </cell>
        </row>
      </sheetData>
      <sheetData sheetId="10091">
        <row r="7">
          <cell r="AI7">
            <v>10000</v>
          </cell>
        </row>
      </sheetData>
      <sheetData sheetId="10092">
        <row r="7">
          <cell r="AI7">
            <v>10000</v>
          </cell>
        </row>
      </sheetData>
      <sheetData sheetId="10093">
        <row r="7">
          <cell r="AI7">
            <v>10000</v>
          </cell>
        </row>
      </sheetData>
      <sheetData sheetId="10094">
        <row r="7">
          <cell r="AI7">
            <v>10000</v>
          </cell>
        </row>
      </sheetData>
      <sheetData sheetId="10095">
        <row r="7">
          <cell r="AI7">
            <v>10000</v>
          </cell>
        </row>
      </sheetData>
      <sheetData sheetId="10096">
        <row r="7">
          <cell r="AI7">
            <v>10000</v>
          </cell>
        </row>
      </sheetData>
      <sheetData sheetId="10097">
        <row r="7">
          <cell r="AI7">
            <v>10000</v>
          </cell>
        </row>
      </sheetData>
      <sheetData sheetId="10098">
        <row r="7">
          <cell r="AI7">
            <v>10000</v>
          </cell>
        </row>
      </sheetData>
      <sheetData sheetId="10099">
        <row r="7">
          <cell r="AI7">
            <v>10000</v>
          </cell>
        </row>
      </sheetData>
      <sheetData sheetId="10100">
        <row r="7">
          <cell r="AI7">
            <v>10000</v>
          </cell>
        </row>
      </sheetData>
      <sheetData sheetId="10101">
        <row r="7">
          <cell r="AI7">
            <v>10000</v>
          </cell>
        </row>
      </sheetData>
      <sheetData sheetId="10102">
        <row r="7">
          <cell r="AI7">
            <v>10000</v>
          </cell>
        </row>
      </sheetData>
      <sheetData sheetId="10103">
        <row r="7">
          <cell r="AI7">
            <v>10000</v>
          </cell>
        </row>
      </sheetData>
      <sheetData sheetId="10104">
        <row r="7">
          <cell r="AI7">
            <v>10000</v>
          </cell>
        </row>
      </sheetData>
      <sheetData sheetId="10105">
        <row r="7">
          <cell r="AI7">
            <v>10000</v>
          </cell>
        </row>
      </sheetData>
      <sheetData sheetId="10106">
        <row r="7">
          <cell r="AI7">
            <v>10000</v>
          </cell>
        </row>
      </sheetData>
      <sheetData sheetId="10107">
        <row r="7">
          <cell r="AI7">
            <v>10000</v>
          </cell>
        </row>
      </sheetData>
      <sheetData sheetId="10108">
        <row r="7">
          <cell r="AI7">
            <v>10000</v>
          </cell>
        </row>
      </sheetData>
      <sheetData sheetId="10109">
        <row r="7">
          <cell r="AI7">
            <v>10000</v>
          </cell>
        </row>
      </sheetData>
      <sheetData sheetId="10110">
        <row r="7">
          <cell r="AI7">
            <v>10000</v>
          </cell>
        </row>
      </sheetData>
      <sheetData sheetId="10111">
        <row r="7">
          <cell r="AI7">
            <v>10000</v>
          </cell>
        </row>
      </sheetData>
      <sheetData sheetId="10112">
        <row r="7">
          <cell r="AI7">
            <v>10000</v>
          </cell>
        </row>
      </sheetData>
      <sheetData sheetId="10113">
        <row r="7">
          <cell r="AI7">
            <v>10000</v>
          </cell>
        </row>
      </sheetData>
      <sheetData sheetId="10114">
        <row r="7">
          <cell r="AI7">
            <v>10000</v>
          </cell>
        </row>
      </sheetData>
      <sheetData sheetId="10115">
        <row r="7">
          <cell r="AI7">
            <v>10000</v>
          </cell>
        </row>
      </sheetData>
      <sheetData sheetId="10116">
        <row r="7">
          <cell r="AI7">
            <v>10000</v>
          </cell>
        </row>
      </sheetData>
      <sheetData sheetId="10117">
        <row r="7">
          <cell r="AI7">
            <v>10000</v>
          </cell>
        </row>
      </sheetData>
      <sheetData sheetId="10118">
        <row r="7">
          <cell r="AI7">
            <v>10000</v>
          </cell>
        </row>
      </sheetData>
      <sheetData sheetId="10119">
        <row r="7">
          <cell r="AI7">
            <v>10000</v>
          </cell>
        </row>
      </sheetData>
      <sheetData sheetId="10120">
        <row r="7">
          <cell r="AI7">
            <v>10000</v>
          </cell>
        </row>
      </sheetData>
      <sheetData sheetId="10121">
        <row r="7">
          <cell r="AI7">
            <v>10000</v>
          </cell>
        </row>
      </sheetData>
      <sheetData sheetId="10122">
        <row r="7">
          <cell r="AI7">
            <v>10000</v>
          </cell>
        </row>
      </sheetData>
      <sheetData sheetId="10123">
        <row r="7">
          <cell r="AI7">
            <v>10000</v>
          </cell>
        </row>
      </sheetData>
      <sheetData sheetId="10124">
        <row r="7">
          <cell r="AI7">
            <v>10000</v>
          </cell>
        </row>
      </sheetData>
      <sheetData sheetId="10125">
        <row r="7">
          <cell r="AI7">
            <v>10000</v>
          </cell>
        </row>
      </sheetData>
      <sheetData sheetId="10126">
        <row r="7">
          <cell r="AI7">
            <v>10000</v>
          </cell>
        </row>
      </sheetData>
      <sheetData sheetId="10127">
        <row r="7">
          <cell r="AI7">
            <v>10000</v>
          </cell>
        </row>
      </sheetData>
      <sheetData sheetId="10128">
        <row r="7">
          <cell r="AI7">
            <v>10000</v>
          </cell>
        </row>
      </sheetData>
      <sheetData sheetId="10129">
        <row r="7">
          <cell r="AI7">
            <v>10000</v>
          </cell>
        </row>
      </sheetData>
      <sheetData sheetId="10130">
        <row r="7">
          <cell r="AI7">
            <v>10000</v>
          </cell>
        </row>
      </sheetData>
      <sheetData sheetId="10131">
        <row r="7">
          <cell r="AI7">
            <v>10000</v>
          </cell>
        </row>
      </sheetData>
      <sheetData sheetId="10132">
        <row r="7">
          <cell r="AI7">
            <v>10000</v>
          </cell>
        </row>
      </sheetData>
      <sheetData sheetId="10133">
        <row r="7">
          <cell r="AI7">
            <v>10000</v>
          </cell>
        </row>
      </sheetData>
      <sheetData sheetId="10134">
        <row r="7">
          <cell r="AI7">
            <v>10000</v>
          </cell>
        </row>
      </sheetData>
      <sheetData sheetId="10135">
        <row r="7">
          <cell r="AI7">
            <v>10000</v>
          </cell>
        </row>
      </sheetData>
      <sheetData sheetId="10136">
        <row r="7">
          <cell r="AI7">
            <v>10000</v>
          </cell>
        </row>
      </sheetData>
      <sheetData sheetId="10137">
        <row r="7">
          <cell r="AI7">
            <v>10000</v>
          </cell>
        </row>
      </sheetData>
      <sheetData sheetId="10138">
        <row r="7">
          <cell r="AI7">
            <v>10000</v>
          </cell>
        </row>
      </sheetData>
      <sheetData sheetId="10139">
        <row r="7">
          <cell r="AI7">
            <v>10000</v>
          </cell>
        </row>
      </sheetData>
      <sheetData sheetId="10140">
        <row r="7">
          <cell r="AI7">
            <v>10000</v>
          </cell>
        </row>
      </sheetData>
      <sheetData sheetId="10141">
        <row r="7">
          <cell r="AI7">
            <v>10000</v>
          </cell>
        </row>
      </sheetData>
      <sheetData sheetId="10142">
        <row r="7">
          <cell r="AI7">
            <v>10000</v>
          </cell>
        </row>
      </sheetData>
      <sheetData sheetId="10143">
        <row r="7">
          <cell r="AI7">
            <v>10000</v>
          </cell>
        </row>
      </sheetData>
      <sheetData sheetId="10144">
        <row r="7">
          <cell r="AI7">
            <v>10000</v>
          </cell>
        </row>
      </sheetData>
      <sheetData sheetId="10145">
        <row r="7">
          <cell r="AI7">
            <v>10000</v>
          </cell>
        </row>
      </sheetData>
      <sheetData sheetId="10146">
        <row r="7">
          <cell r="AI7">
            <v>10000</v>
          </cell>
        </row>
      </sheetData>
      <sheetData sheetId="10147">
        <row r="7">
          <cell r="AI7">
            <v>10000</v>
          </cell>
        </row>
      </sheetData>
      <sheetData sheetId="10148">
        <row r="7">
          <cell r="AI7">
            <v>10000</v>
          </cell>
        </row>
      </sheetData>
      <sheetData sheetId="10149">
        <row r="7">
          <cell r="AI7">
            <v>10000</v>
          </cell>
        </row>
      </sheetData>
      <sheetData sheetId="10150">
        <row r="7">
          <cell r="AI7">
            <v>10000</v>
          </cell>
        </row>
      </sheetData>
      <sheetData sheetId="10151">
        <row r="7">
          <cell r="AI7">
            <v>10000</v>
          </cell>
        </row>
      </sheetData>
      <sheetData sheetId="10152">
        <row r="7">
          <cell r="AI7">
            <v>10000</v>
          </cell>
        </row>
      </sheetData>
      <sheetData sheetId="10153">
        <row r="7">
          <cell r="AI7">
            <v>10000</v>
          </cell>
        </row>
      </sheetData>
      <sheetData sheetId="10154">
        <row r="7">
          <cell r="AI7">
            <v>10000</v>
          </cell>
        </row>
      </sheetData>
      <sheetData sheetId="10155">
        <row r="7">
          <cell r="AI7">
            <v>10000</v>
          </cell>
        </row>
      </sheetData>
      <sheetData sheetId="10156">
        <row r="7">
          <cell r="AI7">
            <v>10000</v>
          </cell>
        </row>
      </sheetData>
      <sheetData sheetId="10157">
        <row r="7">
          <cell r="AI7">
            <v>10000</v>
          </cell>
        </row>
      </sheetData>
      <sheetData sheetId="10158">
        <row r="7">
          <cell r="AI7">
            <v>10000</v>
          </cell>
        </row>
      </sheetData>
      <sheetData sheetId="10159">
        <row r="7">
          <cell r="AI7">
            <v>10000</v>
          </cell>
        </row>
      </sheetData>
      <sheetData sheetId="10160">
        <row r="7">
          <cell r="AI7">
            <v>10000</v>
          </cell>
        </row>
      </sheetData>
      <sheetData sheetId="10161">
        <row r="7">
          <cell r="AI7">
            <v>10000</v>
          </cell>
        </row>
      </sheetData>
      <sheetData sheetId="10162">
        <row r="7">
          <cell r="AI7">
            <v>10000</v>
          </cell>
        </row>
      </sheetData>
      <sheetData sheetId="10163">
        <row r="7">
          <cell r="AI7">
            <v>10000</v>
          </cell>
        </row>
      </sheetData>
      <sheetData sheetId="10164">
        <row r="7">
          <cell r="AI7">
            <v>10000</v>
          </cell>
        </row>
      </sheetData>
      <sheetData sheetId="10165">
        <row r="7">
          <cell r="AI7">
            <v>10000</v>
          </cell>
        </row>
      </sheetData>
      <sheetData sheetId="10166">
        <row r="7">
          <cell r="AI7">
            <v>10000</v>
          </cell>
        </row>
      </sheetData>
      <sheetData sheetId="10167">
        <row r="7">
          <cell r="AI7">
            <v>10000</v>
          </cell>
        </row>
      </sheetData>
      <sheetData sheetId="10168">
        <row r="7">
          <cell r="AI7">
            <v>10000</v>
          </cell>
        </row>
      </sheetData>
      <sheetData sheetId="10169">
        <row r="7">
          <cell r="AI7">
            <v>10000</v>
          </cell>
        </row>
      </sheetData>
      <sheetData sheetId="10170">
        <row r="7">
          <cell r="AI7">
            <v>10000</v>
          </cell>
        </row>
      </sheetData>
      <sheetData sheetId="10171">
        <row r="7">
          <cell r="AI7">
            <v>10000</v>
          </cell>
        </row>
      </sheetData>
      <sheetData sheetId="10172">
        <row r="7">
          <cell r="AI7">
            <v>10000</v>
          </cell>
        </row>
      </sheetData>
      <sheetData sheetId="10173">
        <row r="7">
          <cell r="AI7">
            <v>10000</v>
          </cell>
        </row>
      </sheetData>
      <sheetData sheetId="10174">
        <row r="7">
          <cell r="AI7">
            <v>10000</v>
          </cell>
        </row>
      </sheetData>
      <sheetData sheetId="10175">
        <row r="7">
          <cell r="AI7">
            <v>10000</v>
          </cell>
        </row>
      </sheetData>
      <sheetData sheetId="10176">
        <row r="7">
          <cell r="AI7">
            <v>10000</v>
          </cell>
        </row>
      </sheetData>
      <sheetData sheetId="10177">
        <row r="7">
          <cell r="AI7">
            <v>10000</v>
          </cell>
        </row>
      </sheetData>
      <sheetData sheetId="10178">
        <row r="7">
          <cell r="AI7">
            <v>10000</v>
          </cell>
        </row>
      </sheetData>
      <sheetData sheetId="10179">
        <row r="7">
          <cell r="AI7">
            <v>10000</v>
          </cell>
        </row>
      </sheetData>
      <sheetData sheetId="10180">
        <row r="7">
          <cell r="AI7">
            <v>10000</v>
          </cell>
        </row>
      </sheetData>
      <sheetData sheetId="10181">
        <row r="7">
          <cell r="AI7">
            <v>10000</v>
          </cell>
        </row>
      </sheetData>
      <sheetData sheetId="10182">
        <row r="7">
          <cell r="AI7">
            <v>10000</v>
          </cell>
        </row>
      </sheetData>
      <sheetData sheetId="10183">
        <row r="7">
          <cell r="AI7">
            <v>10000</v>
          </cell>
        </row>
      </sheetData>
      <sheetData sheetId="10184">
        <row r="7">
          <cell r="AI7">
            <v>10000</v>
          </cell>
        </row>
      </sheetData>
      <sheetData sheetId="10185">
        <row r="7">
          <cell r="AI7">
            <v>10000</v>
          </cell>
        </row>
      </sheetData>
      <sheetData sheetId="10186">
        <row r="7">
          <cell r="AI7">
            <v>10000</v>
          </cell>
        </row>
      </sheetData>
      <sheetData sheetId="10187">
        <row r="7">
          <cell r="AI7">
            <v>10000</v>
          </cell>
        </row>
      </sheetData>
      <sheetData sheetId="10188">
        <row r="7">
          <cell r="AI7">
            <v>10000</v>
          </cell>
        </row>
      </sheetData>
      <sheetData sheetId="10189">
        <row r="7">
          <cell r="AI7">
            <v>10000</v>
          </cell>
        </row>
      </sheetData>
      <sheetData sheetId="10190">
        <row r="7">
          <cell r="AI7">
            <v>10000</v>
          </cell>
        </row>
      </sheetData>
      <sheetData sheetId="10191">
        <row r="7">
          <cell r="AI7">
            <v>10000</v>
          </cell>
        </row>
      </sheetData>
      <sheetData sheetId="10192">
        <row r="7">
          <cell r="AI7">
            <v>10000</v>
          </cell>
        </row>
      </sheetData>
      <sheetData sheetId="10193">
        <row r="7">
          <cell r="AI7">
            <v>10000</v>
          </cell>
        </row>
      </sheetData>
      <sheetData sheetId="10194">
        <row r="7">
          <cell r="AI7">
            <v>10000</v>
          </cell>
        </row>
      </sheetData>
      <sheetData sheetId="10195">
        <row r="7">
          <cell r="AI7">
            <v>10000</v>
          </cell>
        </row>
      </sheetData>
      <sheetData sheetId="10196">
        <row r="7">
          <cell r="AI7">
            <v>10000</v>
          </cell>
        </row>
      </sheetData>
      <sheetData sheetId="10197">
        <row r="7">
          <cell r="AI7">
            <v>10000</v>
          </cell>
        </row>
      </sheetData>
      <sheetData sheetId="10198">
        <row r="7">
          <cell r="AI7">
            <v>10000</v>
          </cell>
        </row>
      </sheetData>
      <sheetData sheetId="10199">
        <row r="7">
          <cell r="AI7">
            <v>10000</v>
          </cell>
        </row>
      </sheetData>
      <sheetData sheetId="10200">
        <row r="7">
          <cell r="AI7">
            <v>10000</v>
          </cell>
        </row>
      </sheetData>
      <sheetData sheetId="10201">
        <row r="7">
          <cell r="AI7">
            <v>10000</v>
          </cell>
        </row>
      </sheetData>
      <sheetData sheetId="10202">
        <row r="7">
          <cell r="AI7">
            <v>10000</v>
          </cell>
        </row>
      </sheetData>
      <sheetData sheetId="10203">
        <row r="7">
          <cell r="AI7">
            <v>10000</v>
          </cell>
        </row>
      </sheetData>
      <sheetData sheetId="10204">
        <row r="7">
          <cell r="AI7">
            <v>10000</v>
          </cell>
        </row>
      </sheetData>
      <sheetData sheetId="10205">
        <row r="7">
          <cell r="AI7">
            <v>10000</v>
          </cell>
        </row>
      </sheetData>
      <sheetData sheetId="10206">
        <row r="7">
          <cell r="AI7">
            <v>10000</v>
          </cell>
        </row>
      </sheetData>
      <sheetData sheetId="10207">
        <row r="7">
          <cell r="AI7">
            <v>10000</v>
          </cell>
        </row>
      </sheetData>
      <sheetData sheetId="10208">
        <row r="7">
          <cell r="AI7">
            <v>10000</v>
          </cell>
        </row>
      </sheetData>
      <sheetData sheetId="10209">
        <row r="7">
          <cell r="AI7">
            <v>10000</v>
          </cell>
        </row>
      </sheetData>
      <sheetData sheetId="10210">
        <row r="7">
          <cell r="AI7">
            <v>10000</v>
          </cell>
        </row>
      </sheetData>
      <sheetData sheetId="10211">
        <row r="7">
          <cell r="AI7">
            <v>10000</v>
          </cell>
        </row>
      </sheetData>
      <sheetData sheetId="10212">
        <row r="7">
          <cell r="AI7">
            <v>10000</v>
          </cell>
        </row>
      </sheetData>
      <sheetData sheetId="10213">
        <row r="7">
          <cell r="AI7">
            <v>10000</v>
          </cell>
        </row>
      </sheetData>
      <sheetData sheetId="10214">
        <row r="7">
          <cell r="AI7">
            <v>10000</v>
          </cell>
        </row>
      </sheetData>
      <sheetData sheetId="10215">
        <row r="7">
          <cell r="AI7">
            <v>10000</v>
          </cell>
        </row>
      </sheetData>
      <sheetData sheetId="10216">
        <row r="7">
          <cell r="AI7">
            <v>10000</v>
          </cell>
        </row>
      </sheetData>
      <sheetData sheetId="10217">
        <row r="7">
          <cell r="AI7">
            <v>10000</v>
          </cell>
        </row>
      </sheetData>
      <sheetData sheetId="10218">
        <row r="7">
          <cell r="AI7">
            <v>10000</v>
          </cell>
        </row>
      </sheetData>
      <sheetData sheetId="10219">
        <row r="7">
          <cell r="AI7">
            <v>10000</v>
          </cell>
        </row>
      </sheetData>
      <sheetData sheetId="10220">
        <row r="7">
          <cell r="AI7">
            <v>10000</v>
          </cell>
        </row>
      </sheetData>
      <sheetData sheetId="10221">
        <row r="7">
          <cell r="AI7">
            <v>10000</v>
          </cell>
        </row>
      </sheetData>
      <sheetData sheetId="10222">
        <row r="7">
          <cell r="AI7">
            <v>10000</v>
          </cell>
        </row>
      </sheetData>
      <sheetData sheetId="10223">
        <row r="7">
          <cell r="AI7">
            <v>10000</v>
          </cell>
        </row>
      </sheetData>
      <sheetData sheetId="10224">
        <row r="7">
          <cell r="AI7">
            <v>10000</v>
          </cell>
        </row>
      </sheetData>
      <sheetData sheetId="10225">
        <row r="7">
          <cell r="AI7">
            <v>10000</v>
          </cell>
        </row>
      </sheetData>
      <sheetData sheetId="10226">
        <row r="7">
          <cell r="AI7">
            <v>10000</v>
          </cell>
        </row>
      </sheetData>
      <sheetData sheetId="10227">
        <row r="7">
          <cell r="AI7">
            <v>10000</v>
          </cell>
        </row>
      </sheetData>
      <sheetData sheetId="10228">
        <row r="7">
          <cell r="AI7">
            <v>10000</v>
          </cell>
        </row>
      </sheetData>
      <sheetData sheetId="10229">
        <row r="7">
          <cell r="AI7">
            <v>10000</v>
          </cell>
        </row>
      </sheetData>
      <sheetData sheetId="10230">
        <row r="7">
          <cell r="AI7">
            <v>10000</v>
          </cell>
        </row>
      </sheetData>
      <sheetData sheetId="10231">
        <row r="7">
          <cell r="AI7">
            <v>10000</v>
          </cell>
        </row>
      </sheetData>
      <sheetData sheetId="10232">
        <row r="7">
          <cell r="AI7">
            <v>10000</v>
          </cell>
        </row>
      </sheetData>
      <sheetData sheetId="10233">
        <row r="7">
          <cell r="AI7">
            <v>10000</v>
          </cell>
        </row>
      </sheetData>
      <sheetData sheetId="10234">
        <row r="7">
          <cell r="AI7">
            <v>10000</v>
          </cell>
        </row>
      </sheetData>
      <sheetData sheetId="10235">
        <row r="7">
          <cell r="AI7">
            <v>10000</v>
          </cell>
        </row>
      </sheetData>
      <sheetData sheetId="10236">
        <row r="7">
          <cell r="AI7">
            <v>10000</v>
          </cell>
        </row>
      </sheetData>
      <sheetData sheetId="10237">
        <row r="7">
          <cell r="AI7">
            <v>10000</v>
          </cell>
        </row>
      </sheetData>
      <sheetData sheetId="10238">
        <row r="7">
          <cell r="AI7">
            <v>10000</v>
          </cell>
        </row>
      </sheetData>
      <sheetData sheetId="10239">
        <row r="7">
          <cell r="AI7">
            <v>10000</v>
          </cell>
        </row>
      </sheetData>
      <sheetData sheetId="10240">
        <row r="7">
          <cell r="AI7">
            <v>10000</v>
          </cell>
        </row>
      </sheetData>
      <sheetData sheetId="10241">
        <row r="7">
          <cell r="AI7">
            <v>10000</v>
          </cell>
        </row>
      </sheetData>
      <sheetData sheetId="10242">
        <row r="7">
          <cell r="AI7">
            <v>10000</v>
          </cell>
        </row>
      </sheetData>
      <sheetData sheetId="10243">
        <row r="7">
          <cell r="AI7">
            <v>10000</v>
          </cell>
        </row>
      </sheetData>
      <sheetData sheetId="10244">
        <row r="7">
          <cell r="AI7">
            <v>10000</v>
          </cell>
        </row>
      </sheetData>
      <sheetData sheetId="10245">
        <row r="7">
          <cell r="AI7">
            <v>10000</v>
          </cell>
        </row>
      </sheetData>
      <sheetData sheetId="10246">
        <row r="7">
          <cell r="AI7">
            <v>10000</v>
          </cell>
        </row>
      </sheetData>
      <sheetData sheetId="10247">
        <row r="7">
          <cell r="AI7">
            <v>10000</v>
          </cell>
        </row>
      </sheetData>
      <sheetData sheetId="10248">
        <row r="7">
          <cell r="AI7">
            <v>10000</v>
          </cell>
        </row>
      </sheetData>
      <sheetData sheetId="10249">
        <row r="7">
          <cell r="AI7">
            <v>10000</v>
          </cell>
        </row>
      </sheetData>
      <sheetData sheetId="10250">
        <row r="7">
          <cell r="AI7">
            <v>10000</v>
          </cell>
        </row>
      </sheetData>
      <sheetData sheetId="10251">
        <row r="7">
          <cell r="AI7">
            <v>10000</v>
          </cell>
        </row>
      </sheetData>
      <sheetData sheetId="10252">
        <row r="7">
          <cell r="AI7">
            <v>10000</v>
          </cell>
        </row>
      </sheetData>
      <sheetData sheetId="10253">
        <row r="7">
          <cell r="AI7">
            <v>10000</v>
          </cell>
        </row>
      </sheetData>
      <sheetData sheetId="10254">
        <row r="7">
          <cell r="AI7">
            <v>10000</v>
          </cell>
        </row>
      </sheetData>
      <sheetData sheetId="10255">
        <row r="7">
          <cell r="AI7">
            <v>10000</v>
          </cell>
        </row>
      </sheetData>
      <sheetData sheetId="10256">
        <row r="7">
          <cell r="AI7">
            <v>10000</v>
          </cell>
        </row>
      </sheetData>
      <sheetData sheetId="10257">
        <row r="7">
          <cell r="AI7">
            <v>10000</v>
          </cell>
        </row>
      </sheetData>
      <sheetData sheetId="10258">
        <row r="7">
          <cell r="AI7">
            <v>10000</v>
          </cell>
        </row>
      </sheetData>
      <sheetData sheetId="10259">
        <row r="7">
          <cell r="AI7">
            <v>10000</v>
          </cell>
        </row>
      </sheetData>
      <sheetData sheetId="10260">
        <row r="7">
          <cell r="AI7">
            <v>10000</v>
          </cell>
        </row>
      </sheetData>
      <sheetData sheetId="10261">
        <row r="7">
          <cell r="AI7">
            <v>10000</v>
          </cell>
        </row>
      </sheetData>
      <sheetData sheetId="10262">
        <row r="7">
          <cell r="AI7">
            <v>10000</v>
          </cell>
        </row>
      </sheetData>
      <sheetData sheetId="10263">
        <row r="7">
          <cell r="AI7">
            <v>10000</v>
          </cell>
        </row>
      </sheetData>
      <sheetData sheetId="10264">
        <row r="7">
          <cell r="AI7">
            <v>10000</v>
          </cell>
        </row>
      </sheetData>
      <sheetData sheetId="10265">
        <row r="7">
          <cell r="AI7">
            <v>10000</v>
          </cell>
        </row>
      </sheetData>
      <sheetData sheetId="10266">
        <row r="7">
          <cell r="AI7">
            <v>10000</v>
          </cell>
        </row>
      </sheetData>
      <sheetData sheetId="10267">
        <row r="7">
          <cell r="AI7">
            <v>10000</v>
          </cell>
        </row>
      </sheetData>
      <sheetData sheetId="10268">
        <row r="7">
          <cell r="AI7">
            <v>10000</v>
          </cell>
        </row>
      </sheetData>
      <sheetData sheetId="10269">
        <row r="7">
          <cell r="AI7">
            <v>10000</v>
          </cell>
        </row>
      </sheetData>
      <sheetData sheetId="10270">
        <row r="7">
          <cell r="AI7">
            <v>10000</v>
          </cell>
        </row>
      </sheetData>
      <sheetData sheetId="10271">
        <row r="7">
          <cell r="AI7">
            <v>10000</v>
          </cell>
        </row>
      </sheetData>
      <sheetData sheetId="10272">
        <row r="7">
          <cell r="AI7">
            <v>10000</v>
          </cell>
        </row>
      </sheetData>
      <sheetData sheetId="10273">
        <row r="7">
          <cell r="AI7">
            <v>10000</v>
          </cell>
        </row>
      </sheetData>
      <sheetData sheetId="10274">
        <row r="7">
          <cell r="AI7">
            <v>10000</v>
          </cell>
        </row>
      </sheetData>
      <sheetData sheetId="10275">
        <row r="7">
          <cell r="AI7">
            <v>10000</v>
          </cell>
        </row>
      </sheetData>
      <sheetData sheetId="10276">
        <row r="7">
          <cell r="AI7">
            <v>10000</v>
          </cell>
        </row>
      </sheetData>
      <sheetData sheetId="10277">
        <row r="7">
          <cell r="AI7">
            <v>10000</v>
          </cell>
        </row>
      </sheetData>
      <sheetData sheetId="10278">
        <row r="7">
          <cell r="AI7">
            <v>10000</v>
          </cell>
        </row>
      </sheetData>
      <sheetData sheetId="10279">
        <row r="7">
          <cell r="AI7">
            <v>10000</v>
          </cell>
        </row>
      </sheetData>
      <sheetData sheetId="10280">
        <row r="7">
          <cell r="AI7">
            <v>10000</v>
          </cell>
        </row>
      </sheetData>
      <sheetData sheetId="10281">
        <row r="7">
          <cell r="AI7">
            <v>10000</v>
          </cell>
        </row>
      </sheetData>
      <sheetData sheetId="10282">
        <row r="7">
          <cell r="AI7">
            <v>10000</v>
          </cell>
        </row>
      </sheetData>
      <sheetData sheetId="10283">
        <row r="7">
          <cell r="AI7">
            <v>10000</v>
          </cell>
        </row>
      </sheetData>
      <sheetData sheetId="10284">
        <row r="7">
          <cell r="AI7">
            <v>10000</v>
          </cell>
        </row>
      </sheetData>
      <sheetData sheetId="10285">
        <row r="7">
          <cell r="AI7">
            <v>10000</v>
          </cell>
        </row>
      </sheetData>
      <sheetData sheetId="10286">
        <row r="7">
          <cell r="AI7">
            <v>10000</v>
          </cell>
        </row>
      </sheetData>
      <sheetData sheetId="10287">
        <row r="7">
          <cell r="AI7">
            <v>10000</v>
          </cell>
        </row>
      </sheetData>
      <sheetData sheetId="10288">
        <row r="7">
          <cell r="AI7">
            <v>10000</v>
          </cell>
        </row>
      </sheetData>
      <sheetData sheetId="10289">
        <row r="7">
          <cell r="AI7">
            <v>10000</v>
          </cell>
        </row>
      </sheetData>
      <sheetData sheetId="10290">
        <row r="7">
          <cell r="AI7">
            <v>10000</v>
          </cell>
        </row>
      </sheetData>
      <sheetData sheetId="10291">
        <row r="7">
          <cell r="AI7">
            <v>10000</v>
          </cell>
        </row>
      </sheetData>
      <sheetData sheetId="10292">
        <row r="7">
          <cell r="AI7">
            <v>10000</v>
          </cell>
        </row>
      </sheetData>
      <sheetData sheetId="10293">
        <row r="7">
          <cell r="AI7">
            <v>10000</v>
          </cell>
        </row>
      </sheetData>
      <sheetData sheetId="10294">
        <row r="7">
          <cell r="AI7">
            <v>10000</v>
          </cell>
        </row>
      </sheetData>
      <sheetData sheetId="10295">
        <row r="7">
          <cell r="AI7">
            <v>10000</v>
          </cell>
        </row>
      </sheetData>
      <sheetData sheetId="10296">
        <row r="7">
          <cell r="AI7">
            <v>10000</v>
          </cell>
        </row>
      </sheetData>
      <sheetData sheetId="10297">
        <row r="7">
          <cell r="AI7">
            <v>10000</v>
          </cell>
        </row>
      </sheetData>
      <sheetData sheetId="10298">
        <row r="7">
          <cell r="AI7">
            <v>10000</v>
          </cell>
        </row>
      </sheetData>
      <sheetData sheetId="10299">
        <row r="7">
          <cell r="AI7">
            <v>10000</v>
          </cell>
        </row>
      </sheetData>
      <sheetData sheetId="10300">
        <row r="7">
          <cell r="AI7">
            <v>10000</v>
          </cell>
        </row>
      </sheetData>
      <sheetData sheetId="10301">
        <row r="7">
          <cell r="AI7">
            <v>10000</v>
          </cell>
        </row>
      </sheetData>
      <sheetData sheetId="10302">
        <row r="7">
          <cell r="AI7">
            <v>10000</v>
          </cell>
        </row>
      </sheetData>
      <sheetData sheetId="10303">
        <row r="7">
          <cell r="AI7">
            <v>10000</v>
          </cell>
        </row>
      </sheetData>
      <sheetData sheetId="10304">
        <row r="7">
          <cell r="AI7">
            <v>10000</v>
          </cell>
        </row>
      </sheetData>
      <sheetData sheetId="10305">
        <row r="7">
          <cell r="AI7">
            <v>10000</v>
          </cell>
        </row>
      </sheetData>
      <sheetData sheetId="10306">
        <row r="7">
          <cell r="AI7">
            <v>10000</v>
          </cell>
        </row>
      </sheetData>
      <sheetData sheetId="10307">
        <row r="7">
          <cell r="AI7">
            <v>10000</v>
          </cell>
        </row>
      </sheetData>
      <sheetData sheetId="10308">
        <row r="7">
          <cell r="AI7">
            <v>10000</v>
          </cell>
        </row>
      </sheetData>
      <sheetData sheetId="10309">
        <row r="7">
          <cell r="AI7">
            <v>10000</v>
          </cell>
        </row>
      </sheetData>
      <sheetData sheetId="10310">
        <row r="7">
          <cell r="AI7">
            <v>10000</v>
          </cell>
        </row>
      </sheetData>
      <sheetData sheetId="10311">
        <row r="7">
          <cell r="AI7">
            <v>10000</v>
          </cell>
        </row>
      </sheetData>
      <sheetData sheetId="10312">
        <row r="7">
          <cell r="AI7">
            <v>10000</v>
          </cell>
        </row>
      </sheetData>
      <sheetData sheetId="10313">
        <row r="7">
          <cell r="AI7">
            <v>10000</v>
          </cell>
        </row>
      </sheetData>
      <sheetData sheetId="10314">
        <row r="7">
          <cell r="AI7">
            <v>10000</v>
          </cell>
        </row>
      </sheetData>
      <sheetData sheetId="10315">
        <row r="7">
          <cell r="AI7">
            <v>10000</v>
          </cell>
        </row>
      </sheetData>
      <sheetData sheetId="10316">
        <row r="7">
          <cell r="AI7">
            <v>10000</v>
          </cell>
        </row>
      </sheetData>
      <sheetData sheetId="10317">
        <row r="7">
          <cell r="AI7">
            <v>10000</v>
          </cell>
        </row>
      </sheetData>
      <sheetData sheetId="10318">
        <row r="7">
          <cell r="AI7">
            <v>10000</v>
          </cell>
        </row>
      </sheetData>
      <sheetData sheetId="10319">
        <row r="7">
          <cell r="AI7">
            <v>10000</v>
          </cell>
        </row>
      </sheetData>
      <sheetData sheetId="10320">
        <row r="7">
          <cell r="AI7">
            <v>10000</v>
          </cell>
        </row>
      </sheetData>
      <sheetData sheetId="10321">
        <row r="7">
          <cell r="AI7">
            <v>10000</v>
          </cell>
        </row>
      </sheetData>
      <sheetData sheetId="10322">
        <row r="7">
          <cell r="AI7">
            <v>10000</v>
          </cell>
        </row>
      </sheetData>
      <sheetData sheetId="10323">
        <row r="7">
          <cell r="AI7">
            <v>10000</v>
          </cell>
        </row>
      </sheetData>
      <sheetData sheetId="10324">
        <row r="7">
          <cell r="AI7">
            <v>10000</v>
          </cell>
        </row>
      </sheetData>
      <sheetData sheetId="10325">
        <row r="7">
          <cell r="AI7">
            <v>10000</v>
          </cell>
        </row>
      </sheetData>
      <sheetData sheetId="10326">
        <row r="7">
          <cell r="AI7">
            <v>10000</v>
          </cell>
        </row>
      </sheetData>
      <sheetData sheetId="10327">
        <row r="7">
          <cell r="AI7">
            <v>10000</v>
          </cell>
        </row>
      </sheetData>
      <sheetData sheetId="10328">
        <row r="7">
          <cell r="AI7">
            <v>10000</v>
          </cell>
        </row>
      </sheetData>
      <sheetData sheetId="10329">
        <row r="7">
          <cell r="AI7">
            <v>10000</v>
          </cell>
        </row>
      </sheetData>
      <sheetData sheetId="10330">
        <row r="7">
          <cell r="AI7">
            <v>10000</v>
          </cell>
        </row>
      </sheetData>
      <sheetData sheetId="10331">
        <row r="7">
          <cell r="AI7">
            <v>10000</v>
          </cell>
        </row>
      </sheetData>
      <sheetData sheetId="10332">
        <row r="7">
          <cell r="AI7">
            <v>10000</v>
          </cell>
        </row>
      </sheetData>
      <sheetData sheetId="10333">
        <row r="7">
          <cell r="AI7">
            <v>10000</v>
          </cell>
        </row>
      </sheetData>
      <sheetData sheetId="10334">
        <row r="7">
          <cell r="AI7">
            <v>10000</v>
          </cell>
        </row>
      </sheetData>
      <sheetData sheetId="10335">
        <row r="7">
          <cell r="AI7">
            <v>10000</v>
          </cell>
        </row>
      </sheetData>
      <sheetData sheetId="10336">
        <row r="7">
          <cell r="AI7">
            <v>10000</v>
          </cell>
        </row>
      </sheetData>
      <sheetData sheetId="10337">
        <row r="7">
          <cell r="AI7">
            <v>10000</v>
          </cell>
        </row>
      </sheetData>
      <sheetData sheetId="10338">
        <row r="7">
          <cell r="AI7">
            <v>10000</v>
          </cell>
        </row>
      </sheetData>
      <sheetData sheetId="10339">
        <row r="7">
          <cell r="AI7">
            <v>10000</v>
          </cell>
        </row>
      </sheetData>
      <sheetData sheetId="10340">
        <row r="7">
          <cell r="AI7">
            <v>10000</v>
          </cell>
        </row>
      </sheetData>
      <sheetData sheetId="10341">
        <row r="7">
          <cell r="AI7">
            <v>10000</v>
          </cell>
        </row>
      </sheetData>
      <sheetData sheetId="10342">
        <row r="7">
          <cell r="AI7">
            <v>10000</v>
          </cell>
        </row>
      </sheetData>
      <sheetData sheetId="10343">
        <row r="7">
          <cell r="AI7">
            <v>10000</v>
          </cell>
        </row>
      </sheetData>
      <sheetData sheetId="10344">
        <row r="7">
          <cell r="AI7">
            <v>10000</v>
          </cell>
        </row>
      </sheetData>
      <sheetData sheetId="10345">
        <row r="7">
          <cell r="AI7">
            <v>10000</v>
          </cell>
        </row>
      </sheetData>
      <sheetData sheetId="10346">
        <row r="7">
          <cell r="AI7">
            <v>10000</v>
          </cell>
        </row>
      </sheetData>
      <sheetData sheetId="10347">
        <row r="7">
          <cell r="AI7">
            <v>10000</v>
          </cell>
        </row>
      </sheetData>
      <sheetData sheetId="10348">
        <row r="7">
          <cell r="AI7">
            <v>10000</v>
          </cell>
        </row>
      </sheetData>
      <sheetData sheetId="10349">
        <row r="7">
          <cell r="AI7">
            <v>10000</v>
          </cell>
        </row>
      </sheetData>
      <sheetData sheetId="10350">
        <row r="7">
          <cell r="AI7">
            <v>10000</v>
          </cell>
        </row>
      </sheetData>
      <sheetData sheetId="10351">
        <row r="7">
          <cell r="AI7">
            <v>10000</v>
          </cell>
        </row>
      </sheetData>
      <sheetData sheetId="10352">
        <row r="7">
          <cell r="AI7">
            <v>10000</v>
          </cell>
        </row>
      </sheetData>
      <sheetData sheetId="10353">
        <row r="7">
          <cell r="AI7">
            <v>10000</v>
          </cell>
        </row>
      </sheetData>
      <sheetData sheetId="10354">
        <row r="7">
          <cell r="AI7">
            <v>10000</v>
          </cell>
        </row>
      </sheetData>
      <sheetData sheetId="10355">
        <row r="7">
          <cell r="AI7">
            <v>10000</v>
          </cell>
        </row>
      </sheetData>
      <sheetData sheetId="10356">
        <row r="7">
          <cell r="AI7">
            <v>10000</v>
          </cell>
        </row>
      </sheetData>
      <sheetData sheetId="10357">
        <row r="7">
          <cell r="AI7">
            <v>10000</v>
          </cell>
        </row>
      </sheetData>
      <sheetData sheetId="10358">
        <row r="7">
          <cell r="AI7">
            <v>10000</v>
          </cell>
        </row>
      </sheetData>
      <sheetData sheetId="10359">
        <row r="7">
          <cell r="AI7">
            <v>10000</v>
          </cell>
        </row>
      </sheetData>
      <sheetData sheetId="10360">
        <row r="7">
          <cell r="AI7">
            <v>10000</v>
          </cell>
        </row>
      </sheetData>
      <sheetData sheetId="10361">
        <row r="7">
          <cell r="AI7">
            <v>10000</v>
          </cell>
        </row>
      </sheetData>
      <sheetData sheetId="10362">
        <row r="7">
          <cell r="AI7">
            <v>10000</v>
          </cell>
        </row>
      </sheetData>
      <sheetData sheetId="10363">
        <row r="7">
          <cell r="AI7">
            <v>10000</v>
          </cell>
        </row>
      </sheetData>
      <sheetData sheetId="10364">
        <row r="7">
          <cell r="AI7">
            <v>10000</v>
          </cell>
        </row>
      </sheetData>
      <sheetData sheetId="10365">
        <row r="7">
          <cell r="AI7">
            <v>10000</v>
          </cell>
        </row>
      </sheetData>
      <sheetData sheetId="10366">
        <row r="7">
          <cell r="AI7">
            <v>10000</v>
          </cell>
        </row>
      </sheetData>
      <sheetData sheetId="10367">
        <row r="7">
          <cell r="AI7">
            <v>10000</v>
          </cell>
        </row>
      </sheetData>
      <sheetData sheetId="10368">
        <row r="7">
          <cell r="AI7">
            <v>10000</v>
          </cell>
        </row>
      </sheetData>
      <sheetData sheetId="10369">
        <row r="7">
          <cell r="AI7">
            <v>10000</v>
          </cell>
        </row>
      </sheetData>
      <sheetData sheetId="10370">
        <row r="7">
          <cell r="AI7">
            <v>10000</v>
          </cell>
        </row>
      </sheetData>
      <sheetData sheetId="10371">
        <row r="7">
          <cell r="AI7">
            <v>10000</v>
          </cell>
        </row>
      </sheetData>
      <sheetData sheetId="10372">
        <row r="7">
          <cell r="AI7">
            <v>10000</v>
          </cell>
        </row>
      </sheetData>
      <sheetData sheetId="10373">
        <row r="7">
          <cell r="AI7">
            <v>10000</v>
          </cell>
        </row>
      </sheetData>
      <sheetData sheetId="10374">
        <row r="7">
          <cell r="AI7">
            <v>10000</v>
          </cell>
        </row>
      </sheetData>
      <sheetData sheetId="10375">
        <row r="7">
          <cell r="AI7">
            <v>10000</v>
          </cell>
        </row>
      </sheetData>
      <sheetData sheetId="10376">
        <row r="7">
          <cell r="AI7">
            <v>10000</v>
          </cell>
        </row>
      </sheetData>
      <sheetData sheetId="10377">
        <row r="7">
          <cell r="AI7">
            <v>10000</v>
          </cell>
        </row>
      </sheetData>
      <sheetData sheetId="10378">
        <row r="7">
          <cell r="AI7">
            <v>10000</v>
          </cell>
        </row>
      </sheetData>
      <sheetData sheetId="10379">
        <row r="7">
          <cell r="AI7">
            <v>10000</v>
          </cell>
        </row>
      </sheetData>
      <sheetData sheetId="10380">
        <row r="7">
          <cell r="AI7">
            <v>10000</v>
          </cell>
        </row>
      </sheetData>
      <sheetData sheetId="10381">
        <row r="7">
          <cell r="AI7">
            <v>10000</v>
          </cell>
        </row>
      </sheetData>
      <sheetData sheetId="10382">
        <row r="7">
          <cell r="AI7">
            <v>10000</v>
          </cell>
        </row>
      </sheetData>
      <sheetData sheetId="10383">
        <row r="7">
          <cell r="AI7">
            <v>10000</v>
          </cell>
        </row>
      </sheetData>
      <sheetData sheetId="10384">
        <row r="7">
          <cell r="AI7">
            <v>10000</v>
          </cell>
        </row>
      </sheetData>
      <sheetData sheetId="10385">
        <row r="7">
          <cell r="AI7">
            <v>10000</v>
          </cell>
        </row>
      </sheetData>
      <sheetData sheetId="10386">
        <row r="7">
          <cell r="AI7">
            <v>10000</v>
          </cell>
        </row>
      </sheetData>
      <sheetData sheetId="10387">
        <row r="7">
          <cell r="AI7">
            <v>10000</v>
          </cell>
        </row>
      </sheetData>
      <sheetData sheetId="10388">
        <row r="7">
          <cell r="AI7">
            <v>10000</v>
          </cell>
        </row>
      </sheetData>
      <sheetData sheetId="10389">
        <row r="7">
          <cell r="AI7">
            <v>10000</v>
          </cell>
        </row>
      </sheetData>
      <sheetData sheetId="10390">
        <row r="7">
          <cell r="AI7">
            <v>10000</v>
          </cell>
        </row>
      </sheetData>
      <sheetData sheetId="10391">
        <row r="7">
          <cell r="AI7">
            <v>10000</v>
          </cell>
        </row>
      </sheetData>
      <sheetData sheetId="10392">
        <row r="7">
          <cell r="AI7">
            <v>10000</v>
          </cell>
        </row>
      </sheetData>
      <sheetData sheetId="10393">
        <row r="7">
          <cell r="AI7">
            <v>10000</v>
          </cell>
        </row>
      </sheetData>
      <sheetData sheetId="10394">
        <row r="7">
          <cell r="AI7">
            <v>10000</v>
          </cell>
        </row>
      </sheetData>
      <sheetData sheetId="10395">
        <row r="7">
          <cell r="AI7">
            <v>10000</v>
          </cell>
        </row>
      </sheetData>
      <sheetData sheetId="10396">
        <row r="7">
          <cell r="AI7">
            <v>10000</v>
          </cell>
        </row>
      </sheetData>
      <sheetData sheetId="10397">
        <row r="7">
          <cell r="AI7">
            <v>10000</v>
          </cell>
        </row>
      </sheetData>
      <sheetData sheetId="10398">
        <row r="7">
          <cell r="AI7">
            <v>10000</v>
          </cell>
        </row>
      </sheetData>
      <sheetData sheetId="10399">
        <row r="7">
          <cell r="AI7">
            <v>10000</v>
          </cell>
        </row>
      </sheetData>
      <sheetData sheetId="10400">
        <row r="7">
          <cell r="AI7">
            <v>10000</v>
          </cell>
        </row>
      </sheetData>
      <sheetData sheetId="10401">
        <row r="7">
          <cell r="AI7">
            <v>10000</v>
          </cell>
        </row>
      </sheetData>
      <sheetData sheetId="10402">
        <row r="7">
          <cell r="AI7">
            <v>10000</v>
          </cell>
        </row>
      </sheetData>
      <sheetData sheetId="10403">
        <row r="7">
          <cell r="AI7">
            <v>10000</v>
          </cell>
        </row>
      </sheetData>
      <sheetData sheetId="10404">
        <row r="7">
          <cell r="AI7">
            <v>10000</v>
          </cell>
        </row>
      </sheetData>
      <sheetData sheetId="10405">
        <row r="7">
          <cell r="AI7">
            <v>10000</v>
          </cell>
        </row>
      </sheetData>
      <sheetData sheetId="10406">
        <row r="7">
          <cell r="AI7">
            <v>10000</v>
          </cell>
        </row>
      </sheetData>
      <sheetData sheetId="10407">
        <row r="7">
          <cell r="AI7">
            <v>10000</v>
          </cell>
        </row>
      </sheetData>
      <sheetData sheetId="10408">
        <row r="7">
          <cell r="AI7">
            <v>10000</v>
          </cell>
        </row>
      </sheetData>
      <sheetData sheetId="10409">
        <row r="7">
          <cell r="AI7">
            <v>10000</v>
          </cell>
        </row>
      </sheetData>
      <sheetData sheetId="10410">
        <row r="7">
          <cell r="AI7">
            <v>10000</v>
          </cell>
        </row>
      </sheetData>
      <sheetData sheetId="10411">
        <row r="7">
          <cell r="AI7">
            <v>10000</v>
          </cell>
        </row>
      </sheetData>
      <sheetData sheetId="10412">
        <row r="7">
          <cell r="AI7">
            <v>10000</v>
          </cell>
        </row>
      </sheetData>
      <sheetData sheetId="10413">
        <row r="7">
          <cell r="AI7">
            <v>10000</v>
          </cell>
        </row>
      </sheetData>
      <sheetData sheetId="10414">
        <row r="7">
          <cell r="AI7">
            <v>10000</v>
          </cell>
        </row>
      </sheetData>
      <sheetData sheetId="10415">
        <row r="7">
          <cell r="AI7">
            <v>10000</v>
          </cell>
        </row>
      </sheetData>
      <sheetData sheetId="10416">
        <row r="7">
          <cell r="AI7">
            <v>10000</v>
          </cell>
        </row>
      </sheetData>
      <sheetData sheetId="10417">
        <row r="7">
          <cell r="AI7">
            <v>10000</v>
          </cell>
        </row>
      </sheetData>
      <sheetData sheetId="10418">
        <row r="7">
          <cell r="AI7">
            <v>10000</v>
          </cell>
        </row>
      </sheetData>
      <sheetData sheetId="10419">
        <row r="7">
          <cell r="AI7">
            <v>10000</v>
          </cell>
        </row>
      </sheetData>
      <sheetData sheetId="10420">
        <row r="7">
          <cell r="AI7">
            <v>10000</v>
          </cell>
        </row>
      </sheetData>
      <sheetData sheetId="10421">
        <row r="7">
          <cell r="AI7">
            <v>10000</v>
          </cell>
        </row>
      </sheetData>
      <sheetData sheetId="10422">
        <row r="7">
          <cell r="AI7">
            <v>10000</v>
          </cell>
        </row>
      </sheetData>
      <sheetData sheetId="10423">
        <row r="7">
          <cell r="AI7">
            <v>10000</v>
          </cell>
        </row>
      </sheetData>
      <sheetData sheetId="10424">
        <row r="7">
          <cell r="AI7">
            <v>10000</v>
          </cell>
        </row>
      </sheetData>
      <sheetData sheetId="10425">
        <row r="7">
          <cell r="AI7">
            <v>10000</v>
          </cell>
        </row>
      </sheetData>
      <sheetData sheetId="10426">
        <row r="7">
          <cell r="AI7">
            <v>10000</v>
          </cell>
        </row>
      </sheetData>
      <sheetData sheetId="10427">
        <row r="7">
          <cell r="AI7">
            <v>10000</v>
          </cell>
        </row>
      </sheetData>
      <sheetData sheetId="10428">
        <row r="7">
          <cell r="AI7">
            <v>10000</v>
          </cell>
        </row>
      </sheetData>
      <sheetData sheetId="10429">
        <row r="7">
          <cell r="AI7">
            <v>10000</v>
          </cell>
        </row>
      </sheetData>
      <sheetData sheetId="10430">
        <row r="7">
          <cell r="AI7">
            <v>10000</v>
          </cell>
        </row>
      </sheetData>
      <sheetData sheetId="10431">
        <row r="7">
          <cell r="AI7">
            <v>10000</v>
          </cell>
        </row>
      </sheetData>
      <sheetData sheetId="10432">
        <row r="7">
          <cell r="AI7">
            <v>10000</v>
          </cell>
        </row>
      </sheetData>
      <sheetData sheetId="10433">
        <row r="7">
          <cell r="AI7">
            <v>10000</v>
          </cell>
        </row>
      </sheetData>
      <sheetData sheetId="10434">
        <row r="7">
          <cell r="AI7">
            <v>10000</v>
          </cell>
        </row>
      </sheetData>
      <sheetData sheetId="10435">
        <row r="7">
          <cell r="AI7">
            <v>10000</v>
          </cell>
        </row>
      </sheetData>
      <sheetData sheetId="10436">
        <row r="7">
          <cell r="AI7">
            <v>10000</v>
          </cell>
        </row>
      </sheetData>
      <sheetData sheetId="10437">
        <row r="7">
          <cell r="AI7">
            <v>10000</v>
          </cell>
        </row>
      </sheetData>
      <sheetData sheetId="10438">
        <row r="7">
          <cell r="AI7">
            <v>10000</v>
          </cell>
        </row>
      </sheetData>
      <sheetData sheetId="10439">
        <row r="7">
          <cell r="AI7">
            <v>10000</v>
          </cell>
        </row>
      </sheetData>
      <sheetData sheetId="10440">
        <row r="7">
          <cell r="AI7">
            <v>10000</v>
          </cell>
        </row>
      </sheetData>
      <sheetData sheetId="10441">
        <row r="7">
          <cell r="AI7">
            <v>10000</v>
          </cell>
        </row>
      </sheetData>
      <sheetData sheetId="10442">
        <row r="7">
          <cell r="AI7">
            <v>10000</v>
          </cell>
        </row>
      </sheetData>
      <sheetData sheetId="10443">
        <row r="7">
          <cell r="AI7">
            <v>10000</v>
          </cell>
        </row>
      </sheetData>
      <sheetData sheetId="10444">
        <row r="7">
          <cell r="AI7">
            <v>10000</v>
          </cell>
        </row>
      </sheetData>
      <sheetData sheetId="10445">
        <row r="7">
          <cell r="AI7">
            <v>10000</v>
          </cell>
        </row>
      </sheetData>
      <sheetData sheetId="10446">
        <row r="7">
          <cell r="AI7">
            <v>10000</v>
          </cell>
        </row>
      </sheetData>
      <sheetData sheetId="10447">
        <row r="7">
          <cell r="AI7">
            <v>10000</v>
          </cell>
        </row>
      </sheetData>
      <sheetData sheetId="10448">
        <row r="7">
          <cell r="AI7">
            <v>10000</v>
          </cell>
        </row>
      </sheetData>
      <sheetData sheetId="10449">
        <row r="7">
          <cell r="AI7">
            <v>10000</v>
          </cell>
        </row>
      </sheetData>
      <sheetData sheetId="10450">
        <row r="7">
          <cell r="AI7">
            <v>10000</v>
          </cell>
        </row>
      </sheetData>
      <sheetData sheetId="10451">
        <row r="7">
          <cell r="AI7">
            <v>10000</v>
          </cell>
        </row>
      </sheetData>
      <sheetData sheetId="10452">
        <row r="7">
          <cell r="AI7">
            <v>10000</v>
          </cell>
        </row>
      </sheetData>
      <sheetData sheetId="10453">
        <row r="7">
          <cell r="AI7">
            <v>10000</v>
          </cell>
        </row>
      </sheetData>
      <sheetData sheetId="10454">
        <row r="7">
          <cell r="AI7">
            <v>10000</v>
          </cell>
        </row>
      </sheetData>
      <sheetData sheetId="10455">
        <row r="7">
          <cell r="AI7">
            <v>10000</v>
          </cell>
        </row>
      </sheetData>
      <sheetData sheetId="10456">
        <row r="7">
          <cell r="AI7">
            <v>10000</v>
          </cell>
        </row>
      </sheetData>
      <sheetData sheetId="10457">
        <row r="7">
          <cell r="AI7">
            <v>10000</v>
          </cell>
        </row>
      </sheetData>
      <sheetData sheetId="10458">
        <row r="7">
          <cell r="AI7">
            <v>10000</v>
          </cell>
        </row>
      </sheetData>
      <sheetData sheetId="10459">
        <row r="7">
          <cell r="AI7">
            <v>10000</v>
          </cell>
        </row>
      </sheetData>
      <sheetData sheetId="10460">
        <row r="7">
          <cell r="AI7">
            <v>10000</v>
          </cell>
        </row>
      </sheetData>
      <sheetData sheetId="10461">
        <row r="7">
          <cell r="AI7">
            <v>10000</v>
          </cell>
        </row>
      </sheetData>
      <sheetData sheetId="10462">
        <row r="7">
          <cell r="AI7">
            <v>10000</v>
          </cell>
        </row>
      </sheetData>
      <sheetData sheetId="10463">
        <row r="7">
          <cell r="AI7">
            <v>10000</v>
          </cell>
        </row>
      </sheetData>
      <sheetData sheetId="10464">
        <row r="7">
          <cell r="AI7">
            <v>10000</v>
          </cell>
        </row>
      </sheetData>
      <sheetData sheetId="10465">
        <row r="7">
          <cell r="AI7">
            <v>10000</v>
          </cell>
        </row>
      </sheetData>
      <sheetData sheetId="10466">
        <row r="7">
          <cell r="AI7">
            <v>10000</v>
          </cell>
        </row>
      </sheetData>
      <sheetData sheetId="10467">
        <row r="7">
          <cell r="AI7">
            <v>10000</v>
          </cell>
        </row>
      </sheetData>
      <sheetData sheetId="10468">
        <row r="7">
          <cell r="AI7">
            <v>10000</v>
          </cell>
        </row>
      </sheetData>
      <sheetData sheetId="10469">
        <row r="7">
          <cell r="AI7">
            <v>10000</v>
          </cell>
        </row>
      </sheetData>
      <sheetData sheetId="10470">
        <row r="7">
          <cell r="AI7">
            <v>10000</v>
          </cell>
        </row>
      </sheetData>
      <sheetData sheetId="10471">
        <row r="7">
          <cell r="AI7">
            <v>10000</v>
          </cell>
        </row>
      </sheetData>
      <sheetData sheetId="10472">
        <row r="7">
          <cell r="AI7">
            <v>10000</v>
          </cell>
        </row>
      </sheetData>
      <sheetData sheetId="10473">
        <row r="7">
          <cell r="AI7">
            <v>10000</v>
          </cell>
        </row>
      </sheetData>
      <sheetData sheetId="10474">
        <row r="7">
          <cell r="AI7">
            <v>10000</v>
          </cell>
        </row>
      </sheetData>
      <sheetData sheetId="10475">
        <row r="7">
          <cell r="AI7">
            <v>10000</v>
          </cell>
        </row>
      </sheetData>
      <sheetData sheetId="10476">
        <row r="7">
          <cell r="AI7">
            <v>10000</v>
          </cell>
        </row>
      </sheetData>
      <sheetData sheetId="10477">
        <row r="7">
          <cell r="AI7">
            <v>10000</v>
          </cell>
        </row>
      </sheetData>
      <sheetData sheetId="10478">
        <row r="7">
          <cell r="AI7">
            <v>10000</v>
          </cell>
        </row>
      </sheetData>
      <sheetData sheetId="10479">
        <row r="7">
          <cell r="AI7">
            <v>10000</v>
          </cell>
        </row>
      </sheetData>
      <sheetData sheetId="10480">
        <row r="7">
          <cell r="AI7">
            <v>10000</v>
          </cell>
        </row>
      </sheetData>
      <sheetData sheetId="10481">
        <row r="7">
          <cell r="AI7">
            <v>10000</v>
          </cell>
        </row>
      </sheetData>
      <sheetData sheetId="10482">
        <row r="7">
          <cell r="AI7">
            <v>10000</v>
          </cell>
        </row>
      </sheetData>
      <sheetData sheetId="10483">
        <row r="7">
          <cell r="AI7">
            <v>10000</v>
          </cell>
        </row>
      </sheetData>
      <sheetData sheetId="10484">
        <row r="7">
          <cell r="AI7">
            <v>10000</v>
          </cell>
        </row>
      </sheetData>
      <sheetData sheetId="10485">
        <row r="7">
          <cell r="AI7">
            <v>10000</v>
          </cell>
        </row>
      </sheetData>
      <sheetData sheetId="10486">
        <row r="7">
          <cell r="AI7">
            <v>10000</v>
          </cell>
        </row>
      </sheetData>
      <sheetData sheetId="10487">
        <row r="7">
          <cell r="AI7">
            <v>10000</v>
          </cell>
        </row>
      </sheetData>
      <sheetData sheetId="10488">
        <row r="7">
          <cell r="AI7">
            <v>10000</v>
          </cell>
        </row>
      </sheetData>
      <sheetData sheetId="10489">
        <row r="7">
          <cell r="AI7">
            <v>10000</v>
          </cell>
        </row>
      </sheetData>
      <sheetData sheetId="10490">
        <row r="7">
          <cell r="AI7">
            <v>10000</v>
          </cell>
        </row>
      </sheetData>
      <sheetData sheetId="10491">
        <row r="7">
          <cell r="AI7">
            <v>10000</v>
          </cell>
        </row>
      </sheetData>
      <sheetData sheetId="10492">
        <row r="7">
          <cell r="AI7">
            <v>10000</v>
          </cell>
        </row>
      </sheetData>
      <sheetData sheetId="10493">
        <row r="7">
          <cell r="AI7">
            <v>10000</v>
          </cell>
        </row>
      </sheetData>
      <sheetData sheetId="10494">
        <row r="7">
          <cell r="AI7">
            <v>10000</v>
          </cell>
        </row>
      </sheetData>
      <sheetData sheetId="10495">
        <row r="7">
          <cell r="AI7">
            <v>10000</v>
          </cell>
        </row>
      </sheetData>
      <sheetData sheetId="10496">
        <row r="7">
          <cell r="AI7">
            <v>10000</v>
          </cell>
        </row>
      </sheetData>
      <sheetData sheetId="10497">
        <row r="7">
          <cell r="AI7">
            <v>10000</v>
          </cell>
        </row>
      </sheetData>
      <sheetData sheetId="10498">
        <row r="7">
          <cell r="AI7">
            <v>10000</v>
          </cell>
        </row>
      </sheetData>
      <sheetData sheetId="10499">
        <row r="7">
          <cell r="AI7">
            <v>10000</v>
          </cell>
        </row>
      </sheetData>
      <sheetData sheetId="10500">
        <row r="7">
          <cell r="AI7">
            <v>10000</v>
          </cell>
        </row>
      </sheetData>
      <sheetData sheetId="10501">
        <row r="7">
          <cell r="AI7">
            <v>10000</v>
          </cell>
        </row>
      </sheetData>
      <sheetData sheetId="10502">
        <row r="7">
          <cell r="AI7">
            <v>10000</v>
          </cell>
        </row>
      </sheetData>
      <sheetData sheetId="10503">
        <row r="7">
          <cell r="AI7">
            <v>10000</v>
          </cell>
        </row>
      </sheetData>
      <sheetData sheetId="10504">
        <row r="7">
          <cell r="AI7">
            <v>10000</v>
          </cell>
        </row>
      </sheetData>
      <sheetData sheetId="10505">
        <row r="7">
          <cell r="AI7">
            <v>10000</v>
          </cell>
        </row>
      </sheetData>
      <sheetData sheetId="10506">
        <row r="7">
          <cell r="AI7">
            <v>10000</v>
          </cell>
        </row>
      </sheetData>
      <sheetData sheetId="10507">
        <row r="7">
          <cell r="AI7">
            <v>10000</v>
          </cell>
        </row>
      </sheetData>
      <sheetData sheetId="10508">
        <row r="7">
          <cell r="AI7">
            <v>10000</v>
          </cell>
        </row>
      </sheetData>
      <sheetData sheetId="10509">
        <row r="7">
          <cell r="AI7">
            <v>10000</v>
          </cell>
        </row>
      </sheetData>
      <sheetData sheetId="10510">
        <row r="7">
          <cell r="AI7">
            <v>10000</v>
          </cell>
        </row>
      </sheetData>
      <sheetData sheetId="10511">
        <row r="7">
          <cell r="AI7">
            <v>10000</v>
          </cell>
        </row>
      </sheetData>
      <sheetData sheetId="10512">
        <row r="7">
          <cell r="AI7">
            <v>10000</v>
          </cell>
        </row>
      </sheetData>
      <sheetData sheetId="10513">
        <row r="7">
          <cell r="AI7">
            <v>10000</v>
          </cell>
        </row>
      </sheetData>
      <sheetData sheetId="10514">
        <row r="7">
          <cell r="AI7">
            <v>10000</v>
          </cell>
        </row>
      </sheetData>
      <sheetData sheetId="10515">
        <row r="7">
          <cell r="AI7">
            <v>10000</v>
          </cell>
        </row>
      </sheetData>
      <sheetData sheetId="10516">
        <row r="7">
          <cell r="AI7">
            <v>10000</v>
          </cell>
        </row>
      </sheetData>
      <sheetData sheetId="10517">
        <row r="7">
          <cell r="AI7">
            <v>10000</v>
          </cell>
        </row>
      </sheetData>
      <sheetData sheetId="10518">
        <row r="7">
          <cell r="AI7">
            <v>10000</v>
          </cell>
        </row>
      </sheetData>
      <sheetData sheetId="10519">
        <row r="7">
          <cell r="AI7">
            <v>10000</v>
          </cell>
        </row>
      </sheetData>
      <sheetData sheetId="10520">
        <row r="7">
          <cell r="AI7">
            <v>10000</v>
          </cell>
        </row>
      </sheetData>
      <sheetData sheetId="10521">
        <row r="7">
          <cell r="AI7">
            <v>10000</v>
          </cell>
        </row>
      </sheetData>
      <sheetData sheetId="10522">
        <row r="7">
          <cell r="AI7">
            <v>10000</v>
          </cell>
        </row>
      </sheetData>
      <sheetData sheetId="10523">
        <row r="7">
          <cell r="AI7">
            <v>10000</v>
          </cell>
        </row>
      </sheetData>
      <sheetData sheetId="10524">
        <row r="7">
          <cell r="AI7">
            <v>10000</v>
          </cell>
        </row>
      </sheetData>
      <sheetData sheetId="10525">
        <row r="7">
          <cell r="AI7">
            <v>10000</v>
          </cell>
        </row>
      </sheetData>
      <sheetData sheetId="10526">
        <row r="7">
          <cell r="AI7">
            <v>10000</v>
          </cell>
        </row>
      </sheetData>
      <sheetData sheetId="10527">
        <row r="7">
          <cell r="AI7">
            <v>10000</v>
          </cell>
        </row>
      </sheetData>
      <sheetData sheetId="10528">
        <row r="7">
          <cell r="AI7">
            <v>10000</v>
          </cell>
        </row>
      </sheetData>
      <sheetData sheetId="10529">
        <row r="7">
          <cell r="AI7">
            <v>10000</v>
          </cell>
        </row>
      </sheetData>
      <sheetData sheetId="10530">
        <row r="7">
          <cell r="AI7">
            <v>10000</v>
          </cell>
        </row>
      </sheetData>
      <sheetData sheetId="10531">
        <row r="7">
          <cell r="AI7">
            <v>10000</v>
          </cell>
        </row>
      </sheetData>
      <sheetData sheetId="10532">
        <row r="7">
          <cell r="AI7">
            <v>10000</v>
          </cell>
        </row>
      </sheetData>
      <sheetData sheetId="10533">
        <row r="7">
          <cell r="AI7">
            <v>10000</v>
          </cell>
        </row>
      </sheetData>
      <sheetData sheetId="10534">
        <row r="7">
          <cell r="AI7">
            <v>10000</v>
          </cell>
        </row>
      </sheetData>
      <sheetData sheetId="10535">
        <row r="7">
          <cell r="AI7">
            <v>10000</v>
          </cell>
        </row>
      </sheetData>
      <sheetData sheetId="10536">
        <row r="7">
          <cell r="AI7">
            <v>10000</v>
          </cell>
        </row>
      </sheetData>
      <sheetData sheetId="10537">
        <row r="7">
          <cell r="AI7">
            <v>10000</v>
          </cell>
        </row>
      </sheetData>
      <sheetData sheetId="10538">
        <row r="7">
          <cell r="AI7">
            <v>10000</v>
          </cell>
        </row>
      </sheetData>
      <sheetData sheetId="10539">
        <row r="7">
          <cell r="AI7">
            <v>10000</v>
          </cell>
        </row>
      </sheetData>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ow r="7">
          <cell r="AI7">
            <v>10000</v>
          </cell>
        </row>
      </sheetData>
      <sheetData sheetId="10557" refreshError="1"/>
      <sheetData sheetId="10558" refreshError="1"/>
      <sheetData sheetId="10559" refreshError="1"/>
      <sheetData sheetId="10560" refreshError="1"/>
      <sheetData sheetId="10561" refreshError="1"/>
      <sheetData sheetId="10562">
        <row r="7">
          <cell r="AI7">
            <v>10000</v>
          </cell>
        </row>
      </sheetData>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sheetData sheetId="10594"/>
      <sheetData sheetId="10595" refreshError="1"/>
      <sheetData sheetId="10596" refreshError="1"/>
      <sheetData sheetId="10597"/>
      <sheetData sheetId="10598"/>
      <sheetData sheetId="10599"/>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sheetData sheetId="10609"/>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ow r="7">
          <cell r="AI7">
            <v>10000</v>
          </cell>
        </row>
      </sheetData>
      <sheetData sheetId="10625">
        <row r="7">
          <cell r="AI7">
            <v>10000</v>
          </cell>
        </row>
      </sheetData>
      <sheetData sheetId="10626">
        <row r="7">
          <cell r="AI7">
            <v>10000</v>
          </cell>
        </row>
      </sheetData>
      <sheetData sheetId="10627" refreshError="1"/>
      <sheetData sheetId="10628" refreshError="1"/>
      <sheetData sheetId="10629" refreshError="1"/>
      <sheetData sheetId="10630" refreshError="1"/>
      <sheetData sheetId="10631" refreshError="1"/>
      <sheetData sheetId="10632">
        <row r="7">
          <cell r="AI7">
            <v>10000</v>
          </cell>
        </row>
      </sheetData>
      <sheetData sheetId="10633">
        <row r="7">
          <cell r="AI7">
            <v>10000</v>
          </cell>
        </row>
      </sheetData>
      <sheetData sheetId="10634">
        <row r="7">
          <cell r="AI7">
            <v>10000</v>
          </cell>
        </row>
      </sheetData>
      <sheetData sheetId="10635">
        <row r="7">
          <cell r="AI7">
            <v>10000</v>
          </cell>
        </row>
      </sheetData>
      <sheetData sheetId="10636">
        <row r="7">
          <cell r="AI7">
            <v>10000</v>
          </cell>
        </row>
      </sheetData>
      <sheetData sheetId="10637">
        <row r="7">
          <cell r="AI7">
            <v>10000</v>
          </cell>
        </row>
      </sheetData>
      <sheetData sheetId="10638">
        <row r="7">
          <cell r="AI7">
            <v>10000</v>
          </cell>
        </row>
      </sheetData>
      <sheetData sheetId="10639">
        <row r="7">
          <cell r="AI7">
            <v>10000</v>
          </cell>
        </row>
      </sheetData>
      <sheetData sheetId="10640">
        <row r="7">
          <cell r="AI7">
            <v>10000</v>
          </cell>
        </row>
      </sheetData>
      <sheetData sheetId="10641">
        <row r="7">
          <cell r="AI7">
            <v>10000</v>
          </cell>
        </row>
      </sheetData>
      <sheetData sheetId="10642">
        <row r="7">
          <cell r="AI7">
            <v>10000</v>
          </cell>
        </row>
      </sheetData>
      <sheetData sheetId="10643">
        <row r="7">
          <cell r="AI7">
            <v>10000</v>
          </cell>
        </row>
      </sheetData>
      <sheetData sheetId="10644" refreshError="1"/>
      <sheetData sheetId="10645" refreshError="1"/>
      <sheetData sheetId="10646" refreshError="1"/>
      <sheetData sheetId="10647" refreshError="1"/>
      <sheetData sheetId="10648">
        <row r="7">
          <cell r="AI7">
            <v>10000</v>
          </cell>
        </row>
      </sheetData>
      <sheetData sheetId="10649" refreshError="1"/>
      <sheetData sheetId="10650">
        <row r="7">
          <cell r="AI7">
            <v>10000</v>
          </cell>
        </row>
      </sheetData>
      <sheetData sheetId="10651">
        <row r="7">
          <cell r="AI7">
            <v>10000</v>
          </cell>
        </row>
      </sheetData>
      <sheetData sheetId="10652">
        <row r="7">
          <cell r="AI7">
            <v>10000</v>
          </cell>
        </row>
      </sheetData>
      <sheetData sheetId="10653">
        <row r="7">
          <cell r="AI7">
            <v>10000</v>
          </cell>
        </row>
      </sheetData>
      <sheetData sheetId="10654">
        <row r="7">
          <cell r="AI7">
            <v>10000</v>
          </cell>
        </row>
      </sheetData>
      <sheetData sheetId="10655">
        <row r="7">
          <cell r="AI7">
            <v>10000</v>
          </cell>
        </row>
      </sheetData>
      <sheetData sheetId="10656">
        <row r="7">
          <cell r="AI7">
            <v>10000</v>
          </cell>
        </row>
      </sheetData>
      <sheetData sheetId="10657">
        <row r="7">
          <cell r="AI7">
            <v>10000</v>
          </cell>
        </row>
      </sheetData>
      <sheetData sheetId="10658">
        <row r="7">
          <cell r="AI7">
            <v>10000</v>
          </cell>
        </row>
      </sheetData>
      <sheetData sheetId="10659">
        <row r="7">
          <cell r="AI7">
            <v>10000</v>
          </cell>
        </row>
      </sheetData>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ow r="7">
          <cell r="AI7">
            <v>10000</v>
          </cell>
        </row>
      </sheetData>
      <sheetData sheetId="10668">
        <row r="7">
          <cell r="AI7">
            <v>10000</v>
          </cell>
        </row>
      </sheetData>
      <sheetData sheetId="10669">
        <row r="7">
          <cell r="AI7">
            <v>10000</v>
          </cell>
        </row>
      </sheetData>
      <sheetData sheetId="10670">
        <row r="7">
          <cell r="AI7">
            <v>10000</v>
          </cell>
        </row>
      </sheetData>
      <sheetData sheetId="10671">
        <row r="7">
          <cell r="AI7">
            <v>10000</v>
          </cell>
        </row>
      </sheetData>
      <sheetData sheetId="10672">
        <row r="7">
          <cell r="AI7">
            <v>10000</v>
          </cell>
        </row>
      </sheetData>
      <sheetData sheetId="10673">
        <row r="7">
          <cell r="AI7">
            <v>10000</v>
          </cell>
        </row>
      </sheetData>
      <sheetData sheetId="10674">
        <row r="7">
          <cell r="AI7">
            <v>10000</v>
          </cell>
        </row>
      </sheetData>
      <sheetData sheetId="10675">
        <row r="7">
          <cell r="AI7">
            <v>10000</v>
          </cell>
        </row>
      </sheetData>
      <sheetData sheetId="10676">
        <row r="7">
          <cell r="AI7">
            <v>10000</v>
          </cell>
        </row>
      </sheetData>
      <sheetData sheetId="10677">
        <row r="7">
          <cell r="AI7">
            <v>10000</v>
          </cell>
        </row>
      </sheetData>
      <sheetData sheetId="10678">
        <row r="7">
          <cell r="AI7">
            <v>10000</v>
          </cell>
        </row>
      </sheetData>
      <sheetData sheetId="10679">
        <row r="7">
          <cell r="AI7">
            <v>10000</v>
          </cell>
        </row>
      </sheetData>
      <sheetData sheetId="10680"/>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sheetData sheetId="10692"/>
      <sheetData sheetId="10693"/>
      <sheetData sheetId="10694"/>
      <sheetData sheetId="10695"/>
      <sheetData sheetId="10696" refreshError="1"/>
      <sheetData sheetId="10697" refreshError="1"/>
      <sheetData sheetId="10698" refreshError="1"/>
      <sheetData sheetId="10699">
        <row r="7">
          <cell r="AI7">
            <v>10000</v>
          </cell>
        </row>
      </sheetData>
      <sheetData sheetId="10700" refreshError="1"/>
      <sheetData sheetId="10701" refreshError="1"/>
      <sheetData sheetId="10702" refreshError="1"/>
      <sheetData sheetId="10703" refreshError="1"/>
      <sheetData sheetId="10704" refreshError="1"/>
      <sheetData sheetId="10705" refreshError="1"/>
      <sheetData sheetId="10706"/>
      <sheetData sheetId="10707"/>
      <sheetData sheetId="10708"/>
      <sheetData sheetId="10709">
        <row r="7">
          <cell r="AI7">
            <v>10000</v>
          </cell>
        </row>
      </sheetData>
      <sheetData sheetId="10710">
        <row r="7">
          <cell r="AI7">
            <v>10000</v>
          </cell>
        </row>
      </sheetData>
      <sheetData sheetId="10711">
        <row r="7">
          <cell r="AI7">
            <v>10000</v>
          </cell>
        </row>
      </sheetData>
      <sheetData sheetId="10712">
        <row r="7">
          <cell r="AI7">
            <v>10000</v>
          </cell>
        </row>
      </sheetData>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ow r="7">
          <cell r="AI7">
            <v>10000</v>
          </cell>
        </row>
      </sheetData>
      <sheetData sheetId="10731">
        <row r="7">
          <cell r="AI7">
            <v>10000</v>
          </cell>
        </row>
      </sheetData>
      <sheetData sheetId="10732">
        <row r="7">
          <cell r="AI7">
            <v>10000</v>
          </cell>
        </row>
      </sheetData>
      <sheetData sheetId="10733">
        <row r="7">
          <cell r="AI7">
            <v>10000</v>
          </cell>
        </row>
      </sheetData>
      <sheetData sheetId="10734">
        <row r="7">
          <cell r="AI7">
            <v>10000</v>
          </cell>
        </row>
      </sheetData>
      <sheetData sheetId="10735">
        <row r="7">
          <cell r="AI7">
            <v>10000</v>
          </cell>
        </row>
      </sheetData>
      <sheetData sheetId="10736">
        <row r="7">
          <cell r="AI7">
            <v>10000</v>
          </cell>
        </row>
      </sheetData>
      <sheetData sheetId="10737">
        <row r="7">
          <cell r="AI7">
            <v>10000</v>
          </cell>
        </row>
      </sheetData>
      <sheetData sheetId="10738">
        <row r="7">
          <cell r="AI7">
            <v>10000</v>
          </cell>
        </row>
      </sheetData>
      <sheetData sheetId="10739">
        <row r="7">
          <cell r="AI7">
            <v>10000</v>
          </cell>
        </row>
      </sheetData>
      <sheetData sheetId="10740">
        <row r="7">
          <cell r="AI7">
            <v>10000</v>
          </cell>
        </row>
      </sheetData>
      <sheetData sheetId="10741">
        <row r="7">
          <cell r="AI7">
            <v>10000</v>
          </cell>
        </row>
      </sheetData>
      <sheetData sheetId="10742">
        <row r="7">
          <cell r="AI7">
            <v>10000</v>
          </cell>
        </row>
      </sheetData>
      <sheetData sheetId="10743">
        <row r="7">
          <cell r="AI7">
            <v>10000</v>
          </cell>
        </row>
      </sheetData>
      <sheetData sheetId="10744">
        <row r="7">
          <cell r="AI7">
            <v>10000</v>
          </cell>
        </row>
      </sheetData>
      <sheetData sheetId="10745">
        <row r="7">
          <cell r="AI7">
            <v>10000</v>
          </cell>
        </row>
      </sheetData>
      <sheetData sheetId="10746">
        <row r="7">
          <cell r="AI7">
            <v>10000</v>
          </cell>
        </row>
      </sheetData>
      <sheetData sheetId="10747">
        <row r="7">
          <cell r="AI7">
            <v>10000</v>
          </cell>
        </row>
      </sheetData>
      <sheetData sheetId="10748">
        <row r="7">
          <cell r="AI7">
            <v>10000</v>
          </cell>
        </row>
      </sheetData>
      <sheetData sheetId="10749">
        <row r="7">
          <cell r="AI7">
            <v>10000</v>
          </cell>
        </row>
      </sheetData>
      <sheetData sheetId="10750">
        <row r="7">
          <cell r="AI7">
            <v>10000</v>
          </cell>
        </row>
      </sheetData>
      <sheetData sheetId="10751">
        <row r="7">
          <cell r="AI7">
            <v>10000</v>
          </cell>
        </row>
      </sheetData>
      <sheetData sheetId="10752">
        <row r="7">
          <cell r="AI7">
            <v>10000</v>
          </cell>
        </row>
      </sheetData>
      <sheetData sheetId="10753">
        <row r="7">
          <cell r="AI7">
            <v>10000</v>
          </cell>
        </row>
      </sheetData>
      <sheetData sheetId="10754">
        <row r="7">
          <cell r="AI7">
            <v>10000</v>
          </cell>
        </row>
      </sheetData>
      <sheetData sheetId="10755">
        <row r="7">
          <cell r="AI7">
            <v>10000</v>
          </cell>
        </row>
      </sheetData>
      <sheetData sheetId="10756">
        <row r="7">
          <cell r="AI7">
            <v>10000</v>
          </cell>
        </row>
      </sheetData>
      <sheetData sheetId="10757">
        <row r="7">
          <cell r="AI7">
            <v>10000</v>
          </cell>
        </row>
      </sheetData>
      <sheetData sheetId="10758">
        <row r="7">
          <cell r="AI7">
            <v>10000</v>
          </cell>
        </row>
      </sheetData>
      <sheetData sheetId="10759">
        <row r="7">
          <cell r="AI7">
            <v>10000</v>
          </cell>
        </row>
      </sheetData>
      <sheetData sheetId="10760">
        <row r="7">
          <cell r="AI7">
            <v>10000</v>
          </cell>
        </row>
      </sheetData>
      <sheetData sheetId="10761">
        <row r="7">
          <cell r="AI7">
            <v>10000</v>
          </cell>
        </row>
      </sheetData>
      <sheetData sheetId="10762">
        <row r="7">
          <cell r="AI7">
            <v>10000</v>
          </cell>
        </row>
      </sheetData>
      <sheetData sheetId="10763">
        <row r="7">
          <cell r="AI7">
            <v>10000</v>
          </cell>
        </row>
      </sheetData>
      <sheetData sheetId="10764">
        <row r="7">
          <cell r="AI7">
            <v>10000</v>
          </cell>
        </row>
      </sheetData>
      <sheetData sheetId="10765">
        <row r="7">
          <cell r="AI7">
            <v>10000</v>
          </cell>
        </row>
      </sheetData>
      <sheetData sheetId="10766">
        <row r="7">
          <cell r="AI7">
            <v>10000</v>
          </cell>
        </row>
      </sheetData>
      <sheetData sheetId="10767">
        <row r="7">
          <cell r="AI7">
            <v>10000</v>
          </cell>
        </row>
      </sheetData>
      <sheetData sheetId="10768">
        <row r="7">
          <cell r="AI7">
            <v>10000</v>
          </cell>
        </row>
      </sheetData>
      <sheetData sheetId="10769">
        <row r="7">
          <cell r="AI7">
            <v>10000</v>
          </cell>
        </row>
      </sheetData>
      <sheetData sheetId="10770">
        <row r="7">
          <cell r="AI7">
            <v>10000</v>
          </cell>
        </row>
      </sheetData>
      <sheetData sheetId="10771">
        <row r="7">
          <cell r="AI7">
            <v>10000</v>
          </cell>
        </row>
      </sheetData>
      <sheetData sheetId="10772">
        <row r="7">
          <cell r="AI7">
            <v>10000</v>
          </cell>
        </row>
      </sheetData>
      <sheetData sheetId="10773">
        <row r="7">
          <cell r="AI7">
            <v>10000</v>
          </cell>
        </row>
      </sheetData>
      <sheetData sheetId="10774">
        <row r="7">
          <cell r="AI7">
            <v>10000</v>
          </cell>
        </row>
      </sheetData>
      <sheetData sheetId="10775" refreshError="1"/>
      <sheetData sheetId="10776">
        <row r="7">
          <cell r="AI7">
            <v>10000</v>
          </cell>
        </row>
      </sheetData>
      <sheetData sheetId="10777">
        <row r="7">
          <cell r="AI7">
            <v>10000</v>
          </cell>
        </row>
      </sheetData>
      <sheetData sheetId="10778">
        <row r="7">
          <cell r="AI7">
            <v>10000</v>
          </cell>
        </row>
      </sheetData>
      <sheetData sheetId="10779">
        <row r="7">
          <cell r="AI7">
            <v>10000</v>
          </cell>
        </row>
      </sheetData>
      <sheetData sheetId="10780">
        <row r="7">
          <cell r="AI7">
            <v>10000</v>
          </cell>
        </row>
      </sheetData>
      <sheetData sheetId="10781">
        <row r="7">
          <cell r="AI7">
            <v>10000</v>
          </cell>
        </row>
      </sheetData>
      <sheetData sheetId="10782">
        <row r="7">
          <cell r="AI7">
            <v>10000</v>
          </cell>
        </row>
      </sheetData>
      <sheetData sheetId="10783">
        <row r="7">
          <cell r="AI7">
            <v>10000</v>
          </cell>
        </row>
      </sheetData>
      <sheetData sheetId="10784">
        <row r="7">
          <cell r="AI7">
            <v>10000</v>
          </cell>
        </row>
      </sheetData>
      <sheetData sheetId="10785">
        <row r="7">
          <cell r="AI7">
            <v>10000</v>
          </cell>
        </row>
      </sheetData>
      <sheetData sheetId="10786">
        <row r="7">
          <cell r="AI7">
            <v>10000</v>
          </cell>
        </row>
      </sheetData>
      <sheetData sheetId="10787">
        <row r="7">
          <cell r="AI7">
            <v>10000</v>
          </cell>
        </row>
      </sheetData>
      <sheetData sheetId="10788">
        <row r="7">
          <cell r="AI7">
            <v>10000</v>
          </cell>
        </row>
      </sheetData>
      <sheetData sheetId="10789">
        <row r="7">
          <cell r="AI7">
            <v>10000</v>
          </cell>
        </row>
      </sheetData>
      <sheetData sheetId="10790">
        <row r="7">
          <cell r="AI7">
            <v>10000</v>
          </cell>
        </row>
      </sheetData>
      <sheetData sheetId="10791">
        <row r="7">
          <cell r="AI7">
            <v>10000</v>
          </cell>
        </row>
      </sheetData>
      <sheetData sheetId="10792">
        <row r="7">
          <cell r="AI7">
            <v>10000</v>
          </cell>
        </row>
      </sheetData>
      <sheetData sheetId="10793">
        <row r="7">
          <cell r="AI7">
            <v>10000</v>
          </cell>
        </row>
      </sheetData>
      <sheetData sheetId="10794">
        <row r="7">
          <cell r="AI7">
            <v>10000</v>
          </cell>
        </row>
      </sheetData>
      <sheetData sheetId="10795">
        <row r="7">
          <cell r="AI7">
            <v>10000</v>
          </cell>
        </row>
      </sheetData>
      <sheetData sheetId="10796">
        <row r="7">
          <cell r="AI7">
            <v>10000</v>
          </cell>
        </row>
      </sheetData>
      <sheetData sheetId="10797">
        <row r="7">
          <cell r="AI7">
            <v>10000</v>
          </cell>
        </row>
      </sheetData>
      <sheetData sheetId="10798">
        <row r="7">
          <cell r="AI7">
            <v>10000</v>
          </cell>
        </row>
      </sheetData>
      <sheetData sheetId="10799">
        <row r="7">
          <cell r="AI7">
            <v>10000</v>
          </cell>
        </row>
      </sheetData>
      <sheetData sheetId="10800">
        <row r="7">
          <cell r="AI7">
            <v>10000</v>
          </cell>
        </row>
      </sheetData>
      <sheetData sheetId="10801">
        <row r="7">
          <cell r="AI7">
            <v>10000</v>
          </cell>
        </row>
      </sheetData>
      <sheetData sheetId="10802">
        <row r="7">
          <cell r="AI7">
            <v>10000</v>
          </cell>
        </row>
      </sheetData>
      <sheetData sheetId="10803">
        <row r="7">
          <cell r="AI7">
            <v>10000</v>
          </cell>
        </row>
      </sheetData>
      <sheetData sheetId="10804">
        <row r="7">
          <cell r="AI7">
            <v>10000</v>
          </cell>
        </row>
      </sheetData>
      <sheetData sheetId="10805" refreshError="1"/>
      <sheetData sheetId="10806">
        <row r="7">
          <cell r="AI7">
            <v>10000</v>
          </cell>
        </row>
      </sheetData>
      <sheetData sheetId="10807">
        <row r="7">
          <cell r="AI7">
            <v>10000</v>
          </cell>
        </row>
      </sheetData>
      <sheetData sheetId="10808">
        <row r="7">
          <cell r="AI7">
            <v>10000</v>
          </cell>
        </row>
      </sheetData>
      <sheetData sheetId="10809">
        <row r="7">
          <cell r="AI7">
            <v>10000</v>
          </cell>
        </row>
      </sheetData>
      <sheetData sheetId="10810">
        <row r="7">
          <cell r="AI7">
            <v>10000</v>
          </cell>
        </row>
      </sheetData>
      <sheetData sheetId="10811">
        <row r="7">
          <cell r="AI7">
            <v>10000</v>
          </cell>
        </row>
      </sheetData>
      <sheetData sheetId="10812">
        <row r="7">
          <cell r="AI7">
            <v>10000</v>
          </cell>
        </row>
      </sheetData>
      <sheetData sheetId="10813">
        <row r="7">
          <cell r="AI7">
            <v>10000</v>
          </cell>
        </row>
      </sheetData>
      <sheetData sheetId="10814">
        <row r="7">
          <cell r="AI7">
            <v>10000</v>
          </cell>
        </row>
      </sheetData>
      <sheetData sheetId="10815">
        <row r="7">
          <cell r="AI7">
            <v>10000</v>
          </cell>
        </row>
      </sheetData>
      <sheetData sheetId="10816">
        <row r="7">
          <cell r="AI7">
            <v>10000</v>
          </cell>
        </row>
      </sheetData>
      <sheetData sheetId="10817" refreshError="1"/>
      <sheetData sheetId="10818">
        <row r="7">
          <cell r="AI7">
            <v>10000</v>
          </cell>
        </row>
      </sheetData>
      <sheetData sheetId="10819">
        <row r="7">
          <cell r="AI7">
            <v>10000</v>
          </cell>
        </row>
      </sheetData>
      <sheetData sheetId="10820">
        <row r="7">
          <cell r="AI7">
            <v>10000</v>
          </cell>
        </row>
      </sheetData>
      <sheetData sheetId="10821">
        <row r="7">
          <cell r="AI7">
            <v>10000</v>
          </cell>
        </row>
      </sheetData>
      <sheetData sheetId="10822">
        <row r="7">
          <cell r="AI7">
            <v>10000</v>
          </cell>
        </row>
      </sheetData>
      <sheetData sheetId="10823">
        <row r="7">
          <cell r="AI7">
            <v>10000</v>
          </cell>
        </row>
      </sheetData>
      <sheetData sheetId="10824">
        <row r="7">
          <cell r="AI7">
            <v>10000</v>
          </cell>
        </row>
      </sheetData>
      <sheetData sheetId="10825">
        <row r="7">
          <cell r="AI7">
            <v>10000</v>
          </cell>
        </row>
      </sheetData>
      <sheetData sheetId="10826">
        <row r="7">
          <cell r="AI7">
            <v>10000</v>
          </cell>
        </row>
      </sheetData>
      <sheetData sheetId="10827">
        <row r="7">
          <cell r="AI7">
            <v>10000</v>
          </cell>
        </row>
      </sheetData>
      <sheetData sheetId="10828">
        <row r="7">
          <cell r="AI7">
            <v>10000</v>
          </cell>
        </row>
      </sheetData>
      <sheetData sheetId="10829">
        <row r="7">
          <cell r="AI7">
            <v>10000</v>
          </cell>
        </row>
      </sheetData>
      <sheetData sheetId="10830">
        <row r="7">
          <cell r="AI7">
            <v>10000</v>
          </cell>
        </row>
      </sheetData>
      <sheetData sheetId="10831">
        <row r="7">
          <cell r="AI7">
            <v>10000</v>
          </cell>
        </row>
      </sheetData>
      <sheetData sheetId="10832">
        <row r="7">
          <cell r="AI7">
            <v>10000</v>
          </cell>
        </row>
      </sheetData>
      <sheetData sheetId="10833">
        <row r="7">
          <cell r="AI7">
            <v>10000</v>
          </cell>
        </row>
      </sheetData>
      <sheetData sheetId="10834">
        <row r="7">
          <cell r="AI7">
            <v>10000</v>
          </cell>
        </row>
      </sheetData>
      <sheetData sheetId="10835">
        <row r="7">
          <cell r="AI7">
            <v>10000</v>
          </cell>
        </row>
      </sheetData>
      <sheetData sheetId="10836">
        <row r="7">
          <cell r="AI7">
            <v>10000</v>
          </cell>
        </row>
      </sheetData>
      <sheetData sheetId="10837">
        <row r="7">
          <cell r="AI7">
            <v>10000</v>
          </cell>
        </row>
      </sheetData>
      <sheetData sheetId="10838">
        <row r="7">
          <cell r="AI7">
            <v>10000</v>
          </cell>
        </row>
      </sheetData>
      <sheetData sheetId="10839">
        <row r="7">
          <cell r="AI7">
            <v>10000</v>
          </cell>
        </row>
      </sheetData>
      <sheetData sheetId="10840">
        <row r="7">
          <cell r="AI7">
            <v>10000</v>
          </cell>
        </row>
      </sheetData>
      <sheetData sheetId="10841">
        <row r="7">
          <cell r="AI7">
            <v>10000</v>
          </cell>
        </row>
      </sheetData>
      <sheetData sheetId="10842">
        <row r="7">
          <cell r="AI7">
            <v>10000</v>
          </cell>
        </row>
      </sheetData>
      <sheetData sheetId="10843">
        <row r="7">
          <cell r="AI7">
            <v>10000</v>
          </cell>
        </row>
      </sheetData>
      <sheetData sheetId="10844" refreshError="1"/>
      <sheetData sheetId="10845">
        <row r="7">
          <cell r="AI7">
            <v>10000</v>
          </cell>
        </row>
      </sheetData>
      <sheetData sheetId="10846">
        <row r="7">
          <cell r="AI7">
            <v>10000</v>
          </cell>
        </row>
      </sheetData>
      <sheetData sheetId="10847">
        <row r="7">
          <cell r="AI7">
            <v>10000</v>
          </cell>
        </row>
      </sheetData>
      <sheetData sheetId="10848">
        <row r="7">
          <cell r="AI7">
            <v>10000</v>
          </cell>
        </row>
      </sheetData>
      <sheetData sheetId="10849">
        <row r="7">
          <cell r="AI7">
            <v>10000</v>
          </cell>
        </row>
      </sheetData>
      <sheetData sheetId="10850">
        <row r="7">
          <cell r="AI7">
            <v>10000</v>
          </cell>
        </row>
      </sheetData>
      <sheetData sheetId="10851">
        <row r="7">
          <cell r="AI7">
            <v>10000</v>
          </cell>
        </row>
      </sheetData>
      <sheetData sheetId="10852">
        <row r="7">
          <cell r="AI7">
            <v>10000</v>
          </cell>
        </row>
      </sheetData>
      <sheetData sheetId="10853">
        <row r="7">
          <cell r="AI7">
            <v>10000</v>
          </cell>
        </row>
      </sheetData>
      <sheetData sheetId="10854">
        <row r="7">
          <cell r="AI7">
            <v>10000</v>
          </cell>
        </row>
      </sheetData>
      <sheetData sheetId="10855">
        <row r="7">
          <cell r="AI7">
            <v>10000</v>
          </cell>
        </row>
      </sheetData>
      <sheetData sheetId="10856">
        <row r="7">
          <cell r="AI7">
            <v>10000</v>
          </cell>
        </row>
      </sheetData>
      <sheetData sheetId="10857">
        <row r="7">
          <cell r="AI7">
            <v>10000</v>
          </cell>
        </row>
      </sheetData>
      <sheetData sheetId="10858">
        <row r="7">
          <cell r="AI7">
            <v>10000</v>
          </cell>
        </row>
      </sheetData>
      <sheetData sheetId="10859">
        <row r="7">
          <cell r="AI7">
            <v>10000</v>
          </cell>
        </row>
      </sheetData>
      <sheetData sheetId="10860">
        <row r="7">
          <cell r="AI7">
            <v>10000</v>
          </cell>
        </row>
      </sheetData>
      <sheetData sheetId="10861">
        <row r="7">
          <cell r="AI7">
            <v>10000</v>
          </cell>
        </row>
      </sheetData>
      <sheetData sheetId="10862">
        <row r="7">
          <cell r="AI7">
            <v>10000</v>
          </cell>
        </row>
      </sheetData>
      <sheetData sheetId="10863">
        <row r="7">
          <cell r="AI7">
            <v>10000</v>
          </cell>
        </row>
      </sheetData>
      <sheetData sheetId="10864">
        <row r="7">
          <cell r="AI7">
            <v>10000</v>
          </cell>
        </row>
      </sheetData>
      <sheetData sheetId="10865">
        <row r="7">
          <cell r="AI7">
            <v>10000</v>
          </cell>
        </row>
      </sheetData>
      <sheetData sheetId="10866">
        <row r="7">
          <cell r="AI7">
            <v>10000</v>
          </cell>
        </row>
      </sheetData>
      <sheetData sheetId="10867">
        <row r="7">
          <cell r="AI7">
            <v>10000</v>
          </cell>
        </row>
      </sheetData>
      <sheetData sheetId="10868">
        <row r="7">
          <cell r="AI7">
            <v>10000</v>
          </cell>
        </row>
      </sheetData>
      <sheetData sheetId="10869">
        <row r="7">
          <cell r="AI7">
            <v>10000</v>
          </cell>
        </row>
      </sheetData>
      <sheetData sheetId="10870">
        <row r="7">
          <cell r="AI7">
            <v>10000</v>
          </cell>
        </row>
      </sheetData>
      <sheetData sheetId="10871">
        <row r="7">
          <cell r="AI7">
            <v>10000</v>
          </cell>
        </row>
      </sheetData>
      <sheetData sheetId="10872">
        <row r="7">
          <cell r="AI7">
            <v>10000</v>
          </cell>
        </row>
      </sheetData>
      <sheetData sheetId="10873">
        <row r="7">
          <cell r="AI7">
            <v>10000</v>
          </cell>
        </row>
      </sheetData>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ow r="7">
          <cell r="AI7">
            <v>10000</v>
          </cell>
        </row>
      </sheetData>
      <sheetData sheetId="10884">
        <row r="7">
          <cell r="AI7">
            <v>10000</v>
          </cell>
        </row>
      </sheetData>
      <sheetData sheetId="10885">
        <row r="7">
          <cell r="AI7">
            <v>10000</v>
          </cell>
        </row>
      </sheetData>
      <sheetData sheetId="10886">
        <row r="7">
          <cell r="AI7">
            <v>10000</v>
          </cell>
        </row>
      </sheetData>
      <sheetData sheetId="10887">
        <row r="7">
          <cell r="AI7">
            <v>10000</v>
          </cell>
        </row>
      </sheetData>
      <sheetData sheetId="10888">
        <row r="7">
          <cell r="AI7">
            <v>10000</v>
          </cell>
        </row>
      </sheetData>
      <sheetData sheetId="10889">
        <row r="7">
          <cell r="AI7">
            <v>10000</v>
          </cell>
        </row>
      </sheetData>
      <sheetData sheetId="10890">
        <row r="7">
          <cell r="AI7">
            <v>10000</v>
          </cell>
        </row>
      </sheetData>
      <sheetData sheetId="10891">
        <row r="7">
          <cell r="AI7">
            <v>10000</v>
          </cell>
        </row>
      </sheetData>
      <sheetData sheetId="10892">
        <row r="7">
          <cell r="AI7">
            <v>10000</v>
          </cell>
        </row>
      </sheetData>
      <sheetData sheetId="10893">
        <row r="7">
          <cell r="AI7">
            <v>10000</v>
          </cell>
        </row>
      </sheetData>
      <sheetData sheetId="10894">
        <row r="7">
          <cell r="AI7">
            <v>10000</v>
          </cell>
        </row>
      </sheetData>
      <sheetData sheetId="10895">
        <row r="7">
          <cell r="AI7">
            <v>10000</v>
          </cell>
        </row>
      </sheetData>
      <sheetData sheetId="10896">
        <row r="7">
          <cell r="AI7">
            <v>10000</v>
          </cell>
        </row>
      </sheetData>
      <sheetData sheetId="10897">
        <row r="7">
          <cell r="AI7">
            <v>10000</v>
          </cell>
        </row>
      </sheetData>
      <sheetData sheetId="10898">
        <row r="7">
          <cell r="AI7">
            <v>10000</v>
          </cell>
        </row>
      </sheetData>
      <sheetData sheetId="10899">
        <row r="7">
          <cell r="AI7">
            <v>10000</v>
          </cell>
        </row>
      </sheetData>
      <sheetData sheetId="10900">
        <row r="7">
          <cell r="AI7">
            <v>10000</v>
          </cell>
        </row>
      </sheetData>
      <sheetData sheetId="10901">
        <row r="7">
          <cell r="AI7">
            <v>10000</v>
          </cell>
        </row>
      </sheetData>
      <sheetData sheetId="10902">
        <row r="7">
          <cell r="AI7">
            <v>10000</v>
          </cell>
        </row>
      </sheetData>
      <sheetData sheetId="10903">
        <row r="7">
          <cell r="AI7">
            <v>10000</v>
          </cell>
        </row>
      </sheetData>
      <sheetData sheetId="10904">
        <row r="7">
          <cell r="AI7">
            <v>10000</v>
          </cell>
        </row>
      </sheetData>
      <sheetData sheetId="10905">
        <row r="7">
          <cell r="AI7">
            <v>10000</v>
          </cell>
        </row>
      </sheetData>
      <sheetData sheetId="10906">
        <row r="7">
          <cell r="AI7">
            <v>10000</v>
          </cell>
        </row>
      </sheetData>
      <sheetData sheetId="10907">
        <row r="7">
          <cell r="AI7">
            <v>10000</v>
          </cell>
        </row>
      </sheetData>
      <sheetData sheetId="10908">
        <row r="7">
          <cell r="AI7">
            <v>10000</v>
          </cell>
        </row>
      </sheetData>
      <sheetData sheetId="10909">
        <row r="7">
          <cell r="AI7">
            <v>10000</v>
          </cell>
        </row>
      </sheetData>
      <sheetData sheetId="10910">
        <row r="7">
          <cell r="AI7">
            <v>10000</v>
          </cell>
        </row>
      </sheetData>
      <sheetData sheetId="10911">
        <row r="7">
          <cell r="AI7">
            <v>10000</v>
          </cell>
        </row>
      </sheetData>
      <sheetData sheetId="10912">
        <row r="7">
          <cell r="AI7">
            <v>10000</v>
          </cell>
        </row>
      </sheetData>
      <sheetData sheetId="10913">
        <row r="7">
          <cell r="AI7">
            <v>10000</v>
          </cell>
        </row>
      </sheetData>
      <sheetData sheetId="10914">
        <row r="7">
          <cell r="AI7">
            <v>10000</v>
          </cell>
        </row>
      </sheetData>
      <sheetData sheetId="10915">
        <row r="7">
          <cell r="AI7">
            <v>10000</v>
          </cell>
        </row>
      </sheetData>
      <sheetData sheetId="10916">
        <row r="7">
          <cell r="AI7">
            <v>10000</v>
          </cell>
        </row>
      </sheetData>
      <sheetData sheetId="10917">
        <row r="7">
          <cell r="AI7">
            <v>10000</v>
          </cell>
        </row>
      </sheetData>
      <sheetData sheetId="10918">
        <row r="7">
          <cell r="AI7">
            <v>10000</v>
          </cell>
        </row>
      </sheetData>
      <sheetData sheetId="10919">
        <row r="7">
          <cell r="AI7">
            <v>10000</v>
          </cell>
        </row>
      </sheetData>
      <sheetData sheetId="10920">
        <row r="7">
          <cell r="AI7">
            <v>10000</v>
          </cell>
        </row>
      </sheetData>
      <sheetData sheetId="10921">
        <row r="7">
          <cell r="AI7">
            <v>10000</v>
          </cell>
        </row>
      </sheetData>
      <sheetData sheetId="10922">
        <row r="7">
          <cell r="AI7">
            <v>10000</v>
          </cell>
        </row>
      </sheetData>
      <sheetData sheetId="10923">
        <row r="7">
          <cell r="AI7">
            <v>10000</v>
          </cell>
        </row>
      </sheetData>
      <sheetData sheetId="10924">
        <row r="7">
          <cell r="AI7">
            <v>10000</v>
          </cell>
        </row>
      </sheetData>
      <sheetData sheetId="10925">
        <row r="7">
          <cell r="AI7">
            <v>10000</v>
          </cell>
        </row>
      </sheetData>
      <sheetData sheetId="10926">
        <row r="7">
          <cell r="AI7">
            <v>10000</v>
          </cell>
        </row>
      </sheetData>
      <sheetData sheetId="10927">
        <row r="7">
          <cell r="AI7">
            <v>10000</v>
          </cell>
        </row>
      </sheetData>
      <sheetData sheetId="10928">
        <row r="7">
          <cell r="AI7">
            <v>10000</v>
          </cell>
        </row>
      </sheetData>
      <sheetData sheetId="10929">
        <row r="7">
          <cell r="AI7">
            <v>10000</v>
          </cell>
        </row>
      </sheetData>
      <sheetData sheetId="10930">
        <row r="7">
          <cell r="AI7">
            <v>10000</v>
          </cell>
        </row>
      </sheetData>
      <sheetData sheetId="10931">
        <row r="7">
          <cell r="AI7">
            <v>10000</v>
          </cell>
        </row>
      </sheetData>
      <sheetData sheetId="10932">
        <row r="7">
          <cell r="AI7">
            <v>10000</v>
          </cell>
        </row>
      </sheetData>
      <sheetData sheetId="10933">
        <row r="7">
          <cell r="AI7">
            <v>10000</v>
          </cell>
        </row>
      </sheetData>
      <sheetData sheetId="10934">
        <row r="7">
          <cell r="AI7">
            <v>10000</v>
          </cell>
        </row>
      </sheetData>
      <sheetData sheetId="10935">
        <row r="7">
          <cell r="AI7">
            <v>10000</v>
          </cell>
        </row>
      </sheetData>
      <sheetData sheetId="10936">
        <row r="7">
          <cell r="AI7">
            <v>10000</v>
          </cell>
        </row>
      </sheetData>
      <sheetData sheetId="10937">
        <row r="7">
          <cell r="AI7">
            <v>10000</v>
          </cell>
        </row>
      </sheetData>
      <sheetData sheetId="10938">
        <row r="7">
          <cell r="AI7">
            <v>10000</v>
          </cell>
        </row>
      </sheetData>
      <sheetData sheetId="10939">
        <row r="7">
          <cell r="AI7">
            <v>10000</v>
          </cell>
        </row>
      </sheetData>
      <sheetData sheetId="10940">
        <row r="7">
          <cell r="AI7">
            <v>10000</v>
          </cell>
        </row>
      </sheetData>
      <sheetData sheetId="10941">
        <row r="7">
          <cell r="AI7">
            <v>10000</v>
          </cell>
        </row>
      </sheetData>
      <sheetData sheetId="10942">
        <row r="7">
          <cell r="AI7">
            <v>10000</v>
          </cell>
        </row>
      </sheetData>
      <sheetData sheetId="10943">
        <row r="7">
          <cell r="AI7">
            <v>10000</v>
          </cell>
        </row>
      </sheetData>
      <sheetData sheetId="10944">
        <row r="7">
          <cell r="AI7">
            <v>10000</v>
          </cell>
        </row>
      </sheetData>
      <sheetData sheetId="10945">
        <row r="7">
          <cell r="AI7">
            <v>10000</v>
          </cell>
        </row>
      </sheetData>
      <sheetData sheetId="10946">
        <row r="7">
          <cell r="AI7">
            <v>10000</v>
          </cell>
        </row>
      </sheetData>
      <sheetData sheetId="10947">
        <row r="7">
          <cell r="AI7">
            <v>10000</v>
          </cell>
        </row>
      </sheetData>
      <sheetData sheetId="10948">
        <row r="7">
          <cell r="AI7">
            <v>10000</v>
          </cell>
        </row>
      </sheetData>
      <sheetData sheetId="10949">
        <row r="7">
          <cell r="AI7">
            <v>10000</v>
          </cell>
        </row>
      </sheetData>
      <sheetData sheetId="10950">
        <row r="7">
          <cell r="AI7">
            <v>10000</v>
          </cell>
        </row>
      </sheetData>
      <sheetData sheetId="10951">
        <row r="7">
          <cell r="AI7">
            <v>10000</v>
          </cell>
        </row>
      </sheetData>
      <sheetData sheetId="10952">
        <row r="7">
          <cell r="AI7">
            <v>10000</v>
          </cell>
        </row>
      </sheetData>
      <sheetData sheetId="10953">
        <row r="7">
          <cell r="AI7">
            <v>10000</v>
          </cell>
        </row>
      </sheetData>
      <sheetData sheetId="10954">
        <row r="7">
          <cell r="AI7">
            <v>10000</v>
          </cell>
        </row>
      </sheetData>
      <sheetData sheetId="10955">
        <row r="7">
          <cell r="AI7">
            <v>10000</v>
          </cell>
        </row>
      </sheetData>
      <sheetData sheetId="10956">
        <row r="7">
          <cell r="AI7">
            <v>10000</v>
          </cell>
        </row>
      </sheetData>
      <sheetData sheetId="10957">
        <row r="7">
          <cell r="AI7">
            <v>10000</v>
          </cell>
        </row>
      </sheetData>
      <sheetData sheetId="10958">
        <row r="7">
          <cell r="AI7">
            <v>10000</v>
          </cell>
        </row>
      </sheetData>
      <sheetData sheetId="10959">
        <row r="7">
          <cell r="AI7">
            <v>10000</v>
          </cell>
        </row>
      </sheetData>
      <sheetData sheetId="10960">
        <row r="7">
          <cell r="AI7">
            <v>10000</v>
          </cell>
        </row>
      </sheetData>
      <sheetData sheetId="10961">
        <row r="7">
          <cell r="AI7">
            <v>10000</v>
          </cell>
        </row>
      </sheetData>
      <sheetData sheetId="10962">
        <row r="7">
          <cell r="AI7">
            <v>10000</v>
          </cell>
        </row>
      </sheetData>
      <sheetData sheetId="10963">
        <row r="7">
          <cell r="AI7">
            <v>10000</v>
          </cell>
        </row>
      </sheetData>
      <sheetData sheetId="10964">
        <row r="7">
          <cell r="AI7">
            <v>10000</v>
          </cell>
        </row>
      </sheetData>
      <sheetData sheetId="10965">
        <row r="7">
          <cell r="AI7">
            <v>10000</v>
          </cell>
        </row>
      </sheetData>
      <sheetData sheetId="10966">
        <row r="7">
          <cell r="AI7">
            <v>10000</v>
          </cell>
        </row>
      </sheetData>
      <sheetData sheetId="10967">
        <row r="7">
          <cell r="AI7">
            <v>10000</v>
          </cell>
        </row>
      </sheetData>
      <sheetData sheetId="10968">
        <row r="7">
          <cell r="AI7">
            <v>10000</v>
          </cell>
        </row>
      </sheetData>
      <sheetData sheetId="10969">
        <row r="7">
          <cell r="AI7">
            <v>10000</v>
          </cell>
        </row>
      </sheetData>
      <sheetData sheetId="10970">
        <row r="7">
          <cell r="AI7">
            <v>10000</v>
          </cell>
        </row>
      </sheetData>
      <sheetData sheetId="10971">
        <row r="7">
          <cell r="AI7">
            <v>10000</v>
          </cell>
        </row>
      </sheetData>
      <sheetData sheetId="10972">
        <row r="7">
          <cell r="AI7">
            <v>10000</v>
          </cell>
        </row>
      </sheetData>
      <sheetData sheetId="10973">
        <row r="7">
          <cell r="AI7">
            <v>10000</v>
          </cell>
        </row>
      </sheetData>
      <sheetData sheetId="10974">
        <row r="7">
          <cell r="AI7">
            <v>10000</v>
          </cell>
        </row>
      </sheetData>
      <sheetData sheetId="10975">
        <row r="7">
          <cell r="AI7">
            <v>10000</v>
          </cell>
        </row>
      </sheetData>
      <sheetData sheetId="10976">
        <row r="7">
          <cell r="AI7">
            <v>10000</v>
          </cell>
        </row>
      </sheetData>
      <sheetData sheetId="10977">
        <row r="7">
          <cell r="AI7">
            <v>10000</v>
          </cell>
        </row>
      </sheetData>
      <sheetData sheetId="10978">
        <row r="7">
          <cell r="AI7">
            <v>10000</v>
          </cell>
        </row>
      </sheetData>
      <sheetData sheetId="10979">
        <row r="7">
          <cell r="AI7">
            <v>10000</v>
          </cell>
        </row>
      </sheetData>
      <sheetData sheetId="10980">
        <row r="7">
          <cell r="AI7">
            <v>10000</v>
          </cell>
        </row>
      </sheetData>
      <sheetData sheetId="10981">
        <row r="7">
          <cell r="AI7">
            <v>10000</v>
          </cell>
        </row>
      </sheetData>
      <sheetData sheetId="10982" refreshError="1"/>
      <sheetData sheetId="10983" refreshError="1"/>
      <sheetData sheetId="10984">
        <row r="7">
          <cell r="AI7">
            <v>10000</v>
          </cell>
        </row>
      </sheetData>
      <sheetData sheetId="10985">
        <row r="7">
          <cell r="AI7">
            <v>10000</v>
          </cell>
        </row>
      </sheetData>
      <sheetData sheetId="10986">
        <row r="7">
          <cell r="AI7">
            <v>10000</v>
          </cell>
        </row>
      </sheetData>
      <sheetData sheetId="10987">
        <row r="7">
          <cell r="AI7">
            <v>10000</v>
          </cell>
        </row>
      </sheetData>
      <sheetData sheetId="10988">
        <row r="7">
          <cell r="AI7">
            <v>10000</v>
          </cell>
        </row>
      </sheetData>
      <sheetData sheetId="10989">
        <row r="7">
          <cell r="AI7">
            <v>10000</v>
          </cell>
        </row>
      </sheetData>
      <sheetData sheetId="10990">
        <row r="7">
          <cell r="AI7">
            <v>10000</v>
          </cell>
        </row>
      </sheetData>
      <sheetData sheetId="10991">
        <row r="7">
          <cell r="AI7">
            <v>10000</v>
          </cell>
        </row>
      </sheetData>
      <sheetData sheetId="10992">
        <row r="7">
          <cell r="AI7">
            <v>10000</v>
          </cell>
        </row>
      </sheetData>
      <sheetData sheetId="10993">
        <row r="7">
          <cell r="AI7">
            <v>10000</v>
          </cell>
        </row>
      </sheetData>
      <sheetData sheetId="10994">
        <row r="7">
          <cell r="AI7">
            <v>10000</v>
          </cell>
        </row>
      </sheetData>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ow r="7">
          <cell r="AI7">
            <v>10000</v>
          </cell>
        </row>
      </sheetData>
      <sheetData sheetId="11009">
        <row r="7">
          <cell r="AI7">
            <v>10000</v>
          </cell>
        </row>
      </sheetData>
      <sheetData sheetId="11010">
        <row r="7">
          <cell r="AI7">
            <v>10000</v>
          </cell>
        </row>
      </sheetData>
      <sheetData sheetId="11011">
        <row r="7">
          <cell r="AI7">
            <v>10000</v>
          </cell>
        </row>
      </sheetData>
      <sheetData sheetId="11012">
        <row r="7">
          <cell r="AI7">
            <v>10000</v>
          </cell>
        </row>
      </sheetData>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ow r="7">
          <cell r="AI7">
            <v>10000</v>
          </cell>
        </row>
      </sheetData>
      <sheetData sheetId="11095">
        <row r="7">
          <cell r="AI7">
            <v>10000</v>
          </cell>
        </row>
      </sheetData>
      <sheetData sheetId="11096">
        <row r="7">
          <cell r="AI7">
            <v>10000</v>
          </cell>
        </row>
      </sheetData>
      <sheetData sheetId="11097">
        <row r="7">
          <cell r="AI7">
            <v>10000</v>
          </cell>
        </row>
      </sheetData>
      <sheetData sheetId="11098">
        <row r="7">
          <cell r="AI7">
            <v>10000</v>
          </cell>
        </row>
      </sheetData>
      <sheetData sheetId="11099">
        <row r="7">
          <cell r="AI7">
            <v>10000</v>
          </cell>
        </row>
      </sheetData>
      <sheetData sheetId="11100">
        <row r="7">
          <cell r="AI7">
            <v>10000</v>
          </cell>
        </row>
      </sheetData>
      <sheetData sheetId="11101">
        <row r="7">
          <cell r="AI7">
            <v>10000</v>
          </cell>
        </row>
      </sheetData>
      <sheetData sheetId="11102">
        <row r="7">
          <cell r="AI7">
            <v>10000</v>
          </cell>
        </row>
      </sheetData>
      <sheetData sheetId="11103">
        <row r="7">
          <cell r="AI7">
            <v>10000</v>
          </cell>
        </row>
      </sheetData>
      <sheetData sheetId="11104">
        <row r="7">
          <cell r="AI7">
            <v>10000</v>
          </cell>
        </row>
      </sheetData>
      <sheetData sheetId="11105">
        <row r="7">
          <cell r="AI7">
            <v>10000</v>
          </cell>
        </row>
      </sheetData>
      <sheetData sheetId="11106">
        <row r="7">
          <cell r="AI7">
            <v>10000</v>
          </cell>
        </row>
      </sheetData>
      <sheetData sheetId="11107">
        <row r="7">
          <cell r="AI7">
            <v>10000</v>
          </cell>
        </row>
      </sheetData>
      <sheetData sheetId="11108">
        <row r="7">
          <cell r="AI7">
            <v>10000</v>
          </cell>
        </row>
      </sheetData>
      <sheetData sheetId="11109">
        <row r="7">
          <cell r="AI7">
            <v>10000</v>
          </cell>
        </row>
      </sheetData>
      <sheetData sheetId="11110">
        <row r="7">
          <cell r="AI7">
            <v>10000</v>
          </cell>
        </row>
      </sheetData>
      <sheetData sheetId="11111">
        <row r="7">
          <cell r="AI7">
            <v>10000</v>
          </cell>
        </row>
      </sheetData>
      <sheetData sheetId="11112">
        <row r="7">
          <cell r="AI7">
            <v>10000</v>
          </cell>
        </row>
      </sheetData>
      <sheetData sheetId="11113">
        <row r="7">
          <cell r="AI7">
            <v>10000</v>
          </cell>
        </row>
      </sheetData>
      <sheetData sheetId="11114">
        <row r="7">
          <cell r="AI7">
            <v>10000</v>
          </cell>
        </row>
      </sheetData>
      <sheetData sheetId="11115">
        <row r="7">
          <cell r="AI7">
            <v>10000</v>
          </cell>
        </row>
      </sheetData>
      <sheetData sheetId="11116">
        <row r="7">
          <cell r="AI7">
            <v>10000</v>
          </cell>
        </row>
      </sheetData>
      <sheetData sheetId="11117">
        <row r="7">
          <cell r="AI7">
            <v>10000</v>
          </cell>
        </row>
      </sheetData>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ow r="7">
          <cell r="AI7">
            <v>10000</v>
          </cell>
        </row>
      </sheetData>
      <sheetData sheetId="11135"/>
      <sheetData sheetId="11136" refreshError="1"/>
      <sheetData sheetId="11137" refreshError="1"/>
      <sheetData sheetId="11138" refreshError="1"/>
      <sheetData sheetId="11139" refreshError="1"/>
      <sheetData sheetId="11140"/>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ow r="7">
          <cell r="AH7" t="str">
            <v>SP1</v>
          </cell>
        </row>
      </sheetData>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ow r="7">
          <cell r="AH7" t="str">
            <v>SP1</v>
          </cell>
        </row>
      </sheetData>
      <sheetData sheetId="11235">
        <row r="7">
          <cell r="AH7" t="str">
            <v>SP1</v>
          </cell>
        </row>
      </sheetData>
      <sheetData sheetId="11236">
        <row r="7">
          <cell r="AH7" t="str">
            <v>SP1</v>
          </cell>
        </row>
      </sheetData>
      <sheetData sheetId="11237" refreshError="1"/>
      <sheetData sheetId="11238">
        <row r="7">
          <cell r="AI7">
            <v>10000</v>
          </cell>
        </row>
      </sheetData>
      <sheetData sheetId="11239" refreshError="1"/>
      <sheetData sheetId="11240" refreshError="1"/>
      <sheetData sheetId="11241">
        <row r="7">
          <cell r="AI7">
            <v>10000</v>
          </cell>
        </row>
      </sheetData>
      <sheetData sheetId="11242" refreshError="1"/>
      <sheetData sheetId="11243">
        <row r="7">
          <cell r="AI7">
            <v>10000</v>
          </cell>
        </row>
      </sheetData>
      <sheetData sheetId="11244">
        <row r="7">
          <cell r="AI7">
            <v>10000</v>
          </cell>
        </row>
      </sheetData>
      <sheetData sheetId="11245"/>
      <sheetData sheetId="11246">
        <row r="7">
          <cell r="AI7">
            <v>10000</v>
          </cell>
        </row>
      </sheetData>
      <sheetData sheetId="11247"/>
      <sheetData sheetId="11248">
        <row r="7">
          <cell r="AI7">
            <v>10000</v>
          </cell>
        </row>
      </sheetData>
      <sheetData sheetId="11249">
        <row r="7">
          <cell r="AI7">
            <v>10000</v>
          </cell>
        </row>
      </sheetData>
      <sheetData sheetId="11250">
        <row r="7">
          <cell r="AI7">
            <v>10000</v>
          </cell>
        </row>
      </sheetData>
      <sheetData sheetId="11251">
        <row r="7">
          <cell r="AI7">
            <v>10000</v>
          </cell>
        </row>
      </sheetData>
      <sheetData sheetId="11252">
        <row r="7">
          <cell r="AI7">
            <v>10000</v>
          </cell>
        </row>
      </sheetData>
      <sheetData sheetId="11253">
        <row r="7">
          <cell r="AI7">
            <v>10000</v>
          </cell>
        </row>
      </sheetData>
      <sheetData sheetId="11254">
        <row r="7">
          <cell r="AI7">
            <v>10000</v>
          </cell>
        </row>
      </sheetData>
      <sheetData sheetId="11255">
        <row r="7">
          <cell r="AI7">
            <v>10000</v>
          </cell>
        </row>
      </sheetData>
      <sheetData sheetId="11256">
        <row r="7">
          <cell r="AI7">
            <v>10000</v>
          </cell>
        </row>
      </sheetData>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ow r="7">
          <cell r="AI7">
            <v>10000</v>
          </cell>
        </row>
      </sheetData>
      <sheetData sheetId="11269">
        <row r="7">
          <cell r="AI7">
            <v>10000</v>
          </cell>
        </row>
      </sheetData>
      <sheetData sheetId="11270">
        <row r="7">
          <cell r="AI7">
            <v>10000</v>
          </cell>
        </row>
      </sheetData>
      <sheetData sheetId="11271">
        <row r="7">
          <cell r="AI7">
            <v>10000</v>
          </cell>
        </row>
      </sheetData>
      <sheetData sheetId="11272">
        <row r="7">
          <cell r="AI7">
            <v>10000</v>
          </cell>
        </row>
      </sheetData>
      <sheetData sheetId="11273">
        <row r="7">
          <cell r="AI7">
            <v>10000</v>
          </cell>
        </row>
      </sheetData>
      <sheetData sheetId="11274">
        <row r="7">
          <cell r="AI7">
            <v>10000</v>
          </cell>
        </row>
      </sheetData>
      <sheetData sheetId="11275">
        <row r="7">
          <cell r="AI7">
            <v>10000</v>
          </cell>
        </row>
      </sheetData>
      <sheetData sheetId="11276">
        <row r="7">
          <cell r="AI7">
            <v>10000</v>
          </cell>
        </row>
      </sheetData>
      <sheetData sheetId="11277">
        <row r="7">
          <cell r="AI7">
            <v>10000</v>
          </cell>
        </row>
      </sheetData>
      <sheetData sheetId="11278">
        <row r="7">
          <cell r="AI7">
            <v>10000</v>
          </cell>
        </row>
      </sheetData>
      <sheetData sheetId="11279">
        <row r="7">
          <cell r="AI7">
            <v>10000</v>
          </cell>
        </row>
      </sheetData>
      <sheetData sheetId="11280">
        <row r="7">
          <cell r="AI7">
            <v>10000</v>
          </cell>
        </row>
      </sheetData>
      <sheetData sheetId="11281">
        <row r="7">
          <cell r="AI7">
            <v>10000</v>
          </cell>
        </row>
      </sheetData>
      <sheetData sheetId="11282">
        <row r="7">
          <cell r="AI7">
            <v>10000</v>
          </cell>
        </row>
      </sheetData>
      <sheetData sheetId="11283">
        <row r="7">
          <cell r="AI7">
            <v>10000</v>
          </cell>
        </row>
      </sheetData>
      <sheetData sheetId="11284">
        <row r="7">
          <cell r="AI7">
            <v>10000</v>
          </cell>
        </row>
      </sheetData>
      <sheetData sheetId="11285">
        <row r="7">
          <cell r="AI7">
            <v>10000</v>
          </cell>
        </row>
      </sheetData>
      <sheetData sheetId="11286">
        <row r="7">
          <cell r="AI7">
            <v>10000</v>
          </cell>
        </row>
      </sheetData>
      <sheetData sheetId="11287">
        <row r="7">
          <cell r="AI7">
            <v>10000</v>
          </cell>
        </row>
      </sheetData>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sheetData sheetId="11311">
        <row r="7">
          <cell r="AI7">
            <v>10000</v>
          </cell>
        </row>
      </sheetData>
      <sheetData sheetId="11312" refreshError="1"/>
      <sheetData sheetId="11313">
        <row r="7">
          <cell r="AI7">
            <v>10000</v>
          </cell>
        </row>
      </sheetData>
      <sheetData sheetId="11314">
        <row r="7">
          <cell r="AI7">
            <v>10000</v>
          </cell>
        </row>
      </sheetData>
      <sheetData sheetId="11315">
        <row r="7">
          <cell r="AI7">
            <v>10000</v>
          </cell>
        </row>
      </sheetData>
      <sheetData sheetId="11316">
        <row r="7">
          <cell r="AI7">
            <v>10000</v>
          </cell>
        </row>
      </sheetData>
      <sheetData sheetId="11317" refreshError="1"/>
      <sheetData sheetId="11318" refreshError="1"/>
      <sheetData sheetId="11319" refreshError="1"/>
      <sheetData sheetId="11320" refreshError="1"/>
      <sheetData sheetId="11321" refreshError="1"/>
      <sheetData sheetId="11322" refreshError="1"/>
      <sheetData sheetId="11323">
        <row r="7">
          <cell r="AI7">
            <v>10000</v>
          </cell>
        </row>
      </sheetData>
      <sheetData sheetId="11324">
        <row r="7">
          <cell r="AI7">
            <v>10000</v>
          </cell>
        </row>
      </sheetData>
      <sheetData sheetId="11325">
        <row r="7">
          <cell r="AI7">
            <v>10000</v>
          </cell>
        </row>
      </sheetData>
      <sheetData sheetId="11326">
        <row r="7">
          <cell r="AI7">
            <v>10000</v>
          </cell>
        </row>
      </sheetData>
      <sheetData sheetId="11327">
        <row r="7">
          <cell r="AI7">
            <v>10000</v>
          </cell>
        </row>
      </sheetData>
      <sheetData sheetId="11328">
        <row r="7">
          <cell r="AI7">
            <v>10000</v>
          </cell>
        </row>
      </sheetData>
      <sheetData sheetId="11329">
        <row r="7">
          <cell r="AI7">
            <v>10000</v>
          </cell>
        </row>
      </sheetData>
      <sheetData sheetId="11330">
        <row r="7">
          <cell r="AI7">
            <v>10000</v>
          </cell>
        </row>
      </sheetData>
      <sheetData sheetId="11331">
        <row r="7">
          <cell r="AI7">
            <v>10000</v>
          </cell>
        </row>
      </sheetData>
      <sheetData sheetId="11332">
        <row r="7">
          <cell r="AI7">
            <v>10000</v>
          </cell>
        </row>
      </sheetData>
      <sheetData sheetId="11333">
        <row r="7">
          <cell r="AI7">
            <v>10000</v>
          </cell>
        </row>
      </sheetData>
      <sheetData sheetId="11334" refreshError="1"/>
      <sheetData sheetId="11335" refreshError="1"/>
      <sheetData sheetId="11336" refreshError="1"/>
      <sheetData sheetId="11337" refreshError="1"/>
      <sheetData sheetId="11338" refreshError="1"/>
      <sheetData sheetId="11339">
        <row r="7">
          <cell r="AI7">
            <v>10000</v>
          </cell>
        </row>
      </sheetData>
      <sheetData sheetId="11340">
        <row r="7">
          <cell r="AI7">
            <v>10000</v>
          </cell>
        </row>
      </sheetData>
      <sheetData sheetId="11341"/>
      <sheetData sheetId="11342">
        <row r="7">
          <cell r="AI7">
            <v>10000</v>
          </cell>
        </row>
      </sheetData>
      <sheetData sheetId="11343"/>
      <sheetData sheetId="11344"/>
      <sheetData sheetId="11345"/>
      <sheetData sheetId="11346"/>
      <sheetData sheetId="11347">
        <row r="7">
          <cell r="AI7">
            <v>10000</v>
          </cell>
        </row>
      </sheetData>
      <sheetData sheetId="11348">
        <row r="7">
          <cell r="AI7">
            <v>10000</v>
          </cell>
        </row>
      </sheetData>
      <sheetData sheetId="11349">
        <row r="7">
          <cell r="AI7">
            <v>10000</v>
          </cell>
        </row>
      </sheetData>
      <sheetData sheetId="11350">
        <row r="7">
          <cell r="AI7">
            <v>10000</v>
          </cell>
        </row>
      </sheetData>
      <sheetData sheetId="11351">
        <row r="7">
          <cell r="AI7">
            <v>10000</v>
          </cell>
        </row>
      </sheetData>
      <sheetData sheetId="11352">
        <row r="7">
          <cell r="AI7">
            <v>10000</v>
          </cell>
        </row>
      </sheetData>
      <sheetData sheetId="11353"/>
      <sheetData sheetId="11354">
        <row r="7">
          <cell r="AI7">
            <v>10000</v>
          </cell>
        </row>
      </sheetData>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ow r="7">
          <cell r="AI7">
            <v>10000</v>
          </cell>
        </row>
      </sheetData>
      <sheetData sheetId="11371">
        <row r="7">
          <cell r="AI7">
            <v>10000</v>
          </cell>
        </row>
      </sheetData>
      <sheetData sheetId="11372">
        <row r="7">
          <cell r="AI7">
            <v>10000</v>
          </cell>
        </row>
      </sheetData>
      <sheetData sheetId="11373">
        <row r="7">
          <cell r="AI7">
            <v>10000</v>
          </cell>
        </row>
      </sheetData>
      <sheetData sheetId="11374">
        <row r="7">
          <cell r="AI7">
            <v>10000</v>
          </cell>
        </row>
      </sheetData>
      <sheetData sheetId="11375">
        <row r="7">
          <cell r="AI7">
            <v>10000</v>
          </cell>
        </row>
      </sheetData>
      <sheetData sheetId="11376">
        <row r="7">
          <cell r="AI7">
            <v>10000</v>
          </cell>
        </row>
      </sheetData>
      <sheetData sheetId="11377">
        <row r="7">
          <cell r="AI7">
            <v>10000</v>
          </cell>
        </row>
      </sheetData>
      <sheetData sheetId="11378">
        <row r="7">
          <cell r="AI7">
            <v>10000</v>
          </cell>
        </row>
      </sheetData>
      <sheetData sheetId="11379">
        <row r="7">
          <cell r="AI7">
            <v>10000</v>
          </cell>
        </row>
      </sheetData>
      <sheetData sheetId="11380">
        <row r="7">
          <cell r="AI7">
            <v>10000</v>
          </cell>
        </row>
      </sheetData>
      <sheetData sheetId="11381">
        <row r="7">
          <cell r="AI7">
            <v>10000</v>
          </cell>
        </row>
      </sheetData>
      <sheetData sheetId="11382">
        <row r="7">
          <cell r="AI7">
            <v>10000</v>
          </cell>
        </row>
      </sheetData>
      <sheetData sheetId="11383">
        <row r="7">
          <cell r="AI7">
            <v>10000</v>
          </cell>
        </row>
      </sheetData>
      <sheetData sheetId="11384">
        <row r="7">
          <cell r="AI7">
            <v>10000</v>
          </cell>
        </row>
      </sheetData>
      <sheetData sheetId="11385">
        <row r="7">
          <cell r="AI7">
            <v>10000</v>
          </cell>
        </row>
      </sheetData>
      <sheetData sheetId="11386">
        <row r="7">
          <cell r="AI7">
            <v>10000</v>
          </cell>
        </row>
      </sheetData>
      <sheetData sheetId="11387">
        <row r="7">
          <cell r="AI7">
            <v>10000</v>
          </cell>
        </row>
      </sheetData>
      <sheetData sheetId="11388">
        <row r="7">
          <cell r="AI7">
            <v>10000</v>
          </cell>
        </row>
      </sheetData>
      <sheetData sheetId="11389">
        <row r="7">
          <cell r="AI7">
            <v>10000</v>
          </cell>
        </row>
      </sheetData>
      <sheetData sheetId="11390">
        <row r="7">
          <cell r="AI7">
            <v>10000</v>
          </cell>
        </row>
      </sheetData>
      <sheetData sheetId="11391">
        <row r="7">
          <cell r="AI7">
            <v>10000</v>
          </cell>
        </row>
      </sheetData>
      <sheetData sheetId="11392">
        <row r="7">
          <cell r="AI7">
            <v>10000</v>
          </cell>
        </row>
      </sheetData>
      <sheetData sheetId="11393">
        <row r="7">
          <cell r="AI7">
            <v>10000</v>
          </cell>
        </row>
      </sheetData>
      <sheetData sheetId="11394">
        <row r="7">
          <cell r="AI7">
            <v>10000</v>
          </cell>
        </row>
      </sheetData>
      <sheetData sheetId="11395">
        <row r="7">
          <cell r="AI7">
            <v>10000</v>
          </cell>
        </row>
      </sheetData>
      <sheetData sheetId="11396">
        <row r="7">
          <cell r="AI7">
            <v>10000</v>
          </cell>
        </row>
      </sheetData>
      <sheetData sheetId="11397">
        <row r="7">
          <cell r="AI7">
            <v>10000</v>
          </cell>
        </row>
      </sheetData>
      <sheetData sheetId="11398">
        <row r="7">
          <cell r="AI7">
            <v>10000</v>
          </cell>
        </row>
      </sheetData>
      <sheetData sheetId="11399">
        <row r="7">
          <cell r="AI7">
            <v>10000</v>
          </cell>
        </row>
      </sheetData>
      <sheetData sheetId="11400">
        <row r="7">
          <cell r="AI7">
            <v>10000</v>
          </cell>
        </row>
      </sheetData>
      <sheetData sheetId="11401">
        <row r="7">
          <cell r="AI7">
            <v>10000</v>
          </cell>
        </row>
      </sheetData>
      <sheetData sheetId="11402">
        <row r="7">
          <cell r="AI7">
            <v>10000</v>
          </cell>
        </row>
      </sheetData>
      <sheetData sheetId="11403">
        <row r="7">
          <cell r="AI7">
            <v>10000</v>
          </cell>
        </row>
      </sheetData>
      <sheetData sheetId="11404">
        <row r="7">
          <cell r="AI7">
            <v>10000</v>
          </cell>
        </row>
      </sheetData>
      <sheetData sheetId="11405">
        <row r="7">
          <cell r="AI7">
            <v>10000</v>
          </cell>
        </row>
      </sheetData>
      <sheetData sheetId="11406">
        <row r="7">
          <cell r="AI7">
            <v>10000</v>
          </cell>
        </row>
      </sheetData>
      <sheetData sheetId="11407">
        <row r="7">
          <cell r="AI7">
            <v>10000</v>
          </cell>
        </row>
      </sheetData>
      <sheetData sheetId="11408">
        <row r="7">
          <cell r="AI7">
            <v>10000</v>
          </cell>
        </row>
      </sheetData>
      <sheetData sheetId="11409">
        <row r="7">
          <cell r="AI7">
            <v>10000</v>
          </cell>
        </row>
      </sheetData>
      <sheetData sheetId="11410">
        <row r="7">
          <cell r="AI7">
            <v>10000</v>
          </cell>
        </row>
      </sheetData>
      <sheetData sheetId="11411">
        <row r="7">
          <cell r="AI7">
            <v>10000</v>
          </cell>
        </row>
      </sheetData>
      <sheetData sheetId="11412">
        <row r="7">
          <cell r="AI7">
            <v>10000</v>
          </cell>
        </row>
      </sheetData>
      <sheetData sheetId="11413">
        <row r="7">
          <cell r="AI7">
            <v>10000</v>
          </cell>
        </row>
      </sheetData>
      <sheetData sheetId="11414">
        <row r="7">
          <cell r="AI7">
            <v>10000</v>
          </cell>
        </row>
      </sheetData>
      <sheetData sheetId="11415">
        <row r="7">
          <cell r="AI7">
            <v>10000</v>
          </cell>
        </row>
      </sheetData>
      <sheetData sheetId="11416">
        <row r="7">
          <cell r="AI7">
            <v>10000</v>
          </cell>
        </row>
      </sheetData>
      <sheetData sheetId="11417">
        <row r="7">
          <cell r="AI7">
            <v>10000</v>
          </cell>
        </row>
      </sheetData>
      <sheetData sheetId="11418">
        <row r="7">
          <cell r="AI7">
            <v>10000</v>
          </cell>
        </row>
      </sheetData>
      <sheetData sheetId="11419">
        <row r="7">
          <cell r="AI7">
            <v>10000</v>
          </cell>
        </row>
      </sheetData>
      <sheetData sheetId="11420">
        <row r="7">
          <cell r="AI7">
            <v>10000</v>
          </cell>
        </row>
      </sheetData>
      <sheetData sheetId="11421">
        <row r="7">
          <cell r="AI7">
            <v>10000</v>
          </cell>
        </row>
      </sheetData>
      <sheetData sheetId="11422">
        <row r="7">
          <cell r="AI7">
            <v>10000</v>
          </cell>
        </row>
      </sheetData>
      <sheetData sheetId="11423">
        <row r="7">
          <cell r="AI7">
            <v>10000</v>
          </cell>
        </row>
      </sheetData>
      <sheetData sheetId="11424">
        <row r="7">
          <cell r="AI7">
            <v>10000</v>
          </cell>
        </row>
      </sheetData>
      <sheetData sheetId="11425">
        <row r="7">
          <cell r="AI7">
            <v>10000</v>
          </cell>
        </row>
      </sheetData>
      <sheetData sheetId="11426">
        <row r="7">
          <cell r="AI7">
            <v>10000</v>
          </cell>
        </row>
      </sheetData>
      <sheetData sheetId="11427">
        <row r="7">
          <cell r="AI7">
            <v>10000</v>
          </cell>
        </row>
      </sheetData>
      <sheetData sheetId="11428">
        <row r="7">
          <cell r="AI7">
            <v>10000</v>
          </cell>
        </row>
      </sheetData>
      <sheetData sheetId="11429">
        <row r="7">
          <cell r="AI7">
            <v>10000</v>
          </cell>
        </row>
      </sheetData>
      <sheetData sheetId="11430">
        <row r="7">
          <cell r="AI7">
            <v>10000</v>
          </cell>
        </row>
      </sheetData>
      <sheetData sheetId="11431">
        <row r="7">
          <cell r="AI7">
            <v>10000</v>
          </cell>
        </row>
      </sheetData>
      <sheetData sheetId="11432">
        <row r="7">
          <cell r="AI7">
            <v>10000</v>
          </cell>
        </row>
      </sheetData>
      <sheetData sheetId="11433">
        <row r="7">
          <cell r="AI7">
            <v>10000</v>
          </cell>
        </row>
      </sheetData>
      <sheetData sheetId="11434">
        <row r="7">
          <cell r="AI7">
            <v>10000</v>
          </cell>
        </row>
      </sheetData>
      <sheetData sheetId="11435">
        <row r="7">
          <cell r="AI7">
            <v>10000</v>
          </cell>
        </row>
      </sheetData>
      <sheetData sheetId="11436">
        <row r="7">
          <cell r="AI7">
            <v>10000</v>
          </cell>
        </row>
      </sheetData>
      <sheetData sheetId="11437">
        <row r="7">
          <cell r="AI7">
            <v>10000</v>
          </cell>
        </row>
      </sheetData>
      <sheetData sheetId="11438">
        <row r="7">
          <cell r="AI7">
            <v>10000</v>
          </cell>
        </row>
      </sheetData>
      <sheetData sheetId="11439">
        <row r="7">
          <cell r="AI7">
            <v>10000</v>
          </cell>
        </row>
      </sheetData>
      <sheetData sheetId="11440">
        <row r="7">
          <cell r="AI7">
            <v>10000</v>
          </cell>
        </row>
      </sheetData>
      <sheetData sheetId="11441">
        <row r="7">
          <cell r="AI7">
            <v>10000</v>
          </cell>
        </row>
      </sheetData>
      <sheetData sheetId="11442">
        <row r="7">
          <cell r="AI7">
            <v>10000</v>
          </cell>
        </row>
      </sheetData>
      <sheetData sheetId="11443">
        <row r="7">
          <cell r="AI7">
            <v>10000</v>
          </cell>
        </row>
      </sheetData>
      <sheetData sheetId="11444">
        <row r="7">
          <cell r="AI7">
            <v>10000</v>
          </cell>
        </row>
      </sheetData>
      <sheetData sheetId="11445">
        <row r="7">
          <cell r="AI7">
            <v>10000</v>
          </cell>
        </row>
      </sheetData>
      <sheetData sheetId="11446">
        <row r="7">
          <cell r="AI7">
            <v>10000</v>
          </cell>
        </row>
      </sheetData>
      <sheetData sheetId="11447">
        <row r="7">
          <cell r="AI7">
            <v>10000</v>
          </cell>
        </row>
      </sheetData>
      <sheetData sheetId="11448">
        <row r="7">
          <cell r="AI7">
            <v>10000</v>
          </cell>
        </row>
      </sheetData>
      <sheetData sheetId="11449">
        <row r="7">
          <cell r="AI7">
            <v>10000</v>
          </cell>
        </row>
      </sheetData>
      <sheetData sheetId="11450">
        <row r="7">
          <cell r="AI7">
            <v>10000</v>
          </cell>
        </row>
      </sheetData>
      <sheetData sheetId="11451">
        <row r="7">
          <cell r="AI7">
            <v>10000</v>
          </cell>
        </row>
      </sheetData>
      <sheetData sheetId="11452">
        <row r="7">
          <cell r="AI7">
            <v>10000</v>
          </cell>
        </row>
      </sheetData>
      <sheetData sheetId="11453">
        <row r="7">
          <cell r="AI7">
            <v>10000</v>
          </cell>
        </row>
      </sheetData>
      <sheetData sheetId="11454">
        <row r="7">
          <cell r="AI7">
            <v>10000</v>
          </cell>
        </row>
      </sheetData>
      <sheetData sheetId="11455">
        <row r="7">
          <cell r="AI7">
            <v>10000</v>
          </cell>
        </row>
      </sheetData>
      <sheetData sheetId="11456"/>
      <sheetData sheetId="11457">
        <row r="7">
          <cell r="AI7">
            <v>10000</v>
          </cell>
        </row>
      </sheetData>
      <sheetData sheetId="11458"/>
      <sheetData sheetId="11459"/>
      <sheetData sheetId="11460"/>
      <sheetData sheetId="11461"/>
      <sheetData sheetId="11462">
        <row r="7">
          <cell r="AI7">
            <v>10000</v>
          </cell>
        </row>
      </sheetData>
      <sheetData sheetId="11463">
        <row r="7">
          <cell r="AI7">
            <v>10000</v>
          </cell>
        </row>
      </sheetData>
      <sheetData sheetId="11464">
        <row r="7">
          <cell r="AI7">
            <v>10000</v>
          </cell>
        </row>
      </sheetData>
      <sheetData sheetId="11465">
        <row r="7">
          <cell r="AI7">
            <v>10000</v>
          </cell>
        </row>
      </sheetData>
      <sheetData sheetId="11466">
        <row r="7">
          <cell r="AI7">
            <v>10000</v>
          </cell>
        </row>
      </sheetData>
      <sheetData sheetId="11467">
        <row r="7">
          <cell r="AI7">
            <v>10000</v>
          </cell>
        </row>
      </sheetData>
      <sheetData sheetId="11468">
        <row r="7">
          <cell r="AI7">
            <v>10000</v>
          </cell>
        </row>
      </sheetData>
      <sheetData sheetId="11469">
        <row r="7">
          <cell r="AI7">
            <v>10000</v>
          </cell>
        </row>
      </sheetData>
      <sheetData sheetId="11470">
        <row r="7">
          <cell r="AI7">
            <v>10000</v>
          </cell>
        </row>
      </sheetData>
      <sheetData sheetId="11471">
        <row r="7">
          <cell r="AI7">
            <v>10000</v>
          </cell>
        </row>
      </sheetData>
      <sheetData sheetId="11472">
        <row r="7">
          <cell r="AI7">
            <v>10000</v>
          </cell>
        </row>
      </sheetData>
      <sheetData sheetId="11473">
        <row r="7">
          <cell r="AI7">
            <v>10000</v>
          </cell>
        </row>
      </sheetData>
      <sheetData sheetId="11474">
        <row r="7">
          <cell r="AI7">
            <v>10000</v>
          </cell>
        </row>
      </sheetData>
      <sheetData sheetId="11475">
        <row r="7">
          <cell r="AI7">
            <v>10000</v>
          </cell>
        </row>
      </sheetData>
      <sheetData sheetId="11476">
        <row r="7">
          <cell r="AI7">
            <v>10000</v>
          </cell>
        </row>
      </sheetData>
      <sheetData sheetId="11477">
        <row r="7">
          <cell r="AI7">
            <v>10000</v>
          </cell>
        </row>
      </sheetData>
      <sheetData sheetId="11478">
        <row r="7">
          <cell r="AI7">
            <v>10000</v>
          </cell>
        </row>
      </sheetData>
      <sheetData sheetId="11479">
        <row r="7">
          <cell r="AI7">
            <v>10000</v>
          </cell>
        </row>
      </sheetData>
      <sheetData sheetId="11480">
        <row r="7">
          <cell r="AI7">
            <v>10000</v>
          </cell>
        </row>
      </sheetData>
      <sheetData sheetId="11481">
        <row r="7">
          <cell r="AI7">
            <v>10000</v>
          </cell>
        </row>
      </sheetData>
      <sheetData sheetId="11482">
        <row r="7">
          <cell r="AI7">
            <v>10000</v>
          </cell>
        </row>
      </sheetData>
      <sheetData sheetId="11483">
        <row r="7">
          <cell r="AI7">
            <v>10000</v>
          </cell>
        </row>
      </sheetData>
      <sheetData sheetId="11484">
        <row r="7">
          <cell r="AI7">
            <v>10000</v>
          </cell>
        </row>
      </sheetData>
      <sheetData sheetId="11485">
        <row r="7">
          <cell r="AI7">
            <v>10000</v>
          </cell>
        </row>
      </sheetData>
      <sheetData sheetId="11486">
        <row r="7">
          <cell r="AI7">
            <v>10000</v>
          </cell>
        </row>
      </sheetData>
      <sheetData sheetId="11487">
        <row r="7">
          <cell r="AI7">
            <v>10000</v>
          </cell>
        </row>
      </sheetData>
      <sheetData sheetId="11488">
        <row r="7">
          <cell r="AI7">
            <v>10000</v>
          </cell>
        </row>
      </sheetData>
      <sheetData sheetId="11489">
        <row r="7">
          <cell r="AI7">
            <v>10000</v>
          </cell>
        </row>
      </sheetData>
      <sheetData sheetId="11490">
        <row r="7">
          <cell r="AI7">
            <v>10000</v>
          </cell>
        </row>
      </sheetData>
      <sheetData sheetId="11491">
        <row r="7">
          <cell r="AI7">
            <v>10000</v>
          </cell>
        </row>
      </sheetData>
      <sheetData sheetId="11492">
        <row r="7">
          <cell r="AI7">
            <v>10000</v>
          </cell>
        </row>
      </sheetData>
      <sheetData sheetId="11493">
        <row r="7">
          <cell r="AI7">
            <v>10000</v>
          </cell>
        </row>
      </sheetData>
      <sheetData sheetId="11494">
        <row r="7">
          <cell r="AI7">
            <v>10000</v>
          </cell>
        </row>
      </sheetData>
      <sheetData sheetId="11495">
        <row r="7">
          <cell r="AI7">
            <v>10000</v>
          </cell>
        </row>
      </sheetData>
      <sheetData sheetId="11496">
        <row r="7">
          <cell r="AI7">
            <v>10000</v>
          </cell>
        </row>
      </sheetData>
      <sheetData sheetId="11497">
        <row r="7">
          <cell r="AI7">
            <v>10000</v>
          </cell>
        </row>
      </sheetData>
      <sheetData sheetId="11498">
        <row r="7">
          <cell r="AI7">
            <v>10000</v>
          </cell>
        </row>
      </sheetData>
      <sheetData sheetId="11499">
        <row r="7">
          <cell r="AI7">
            <v>10000</v>
          </cell>
        </row>
      </sheetData>
      <sheetData sheetId="11500">
        <row r="7">
          <cell r="AI7">
            <v>10000</v>
          </cell>
        </row>
      </sheetData>
      <sheetData sheetId="11501">
        <row r="7">
          <cell r="AI7">
            <v>10000</v>
          </cell>
        </row>
      </sheetData>
      <sheetData sheetId="11502">
        <row r="7">
          <cell r="AI7">
            <v>10000</v>
          </cell>
        </row>
      </sheetData>
      <sheetData sheetId="11503">
        <row r="7">
          <cell r="AI7">
            <v>10000</v>
          </cell>
        </row>
      </sheetData>
      <sheetData sheetId="11504">
        <row r="7">
          <cell r="AI7">
            <v>10000</v>
          </cell>
        </row>
      </sheetData>
      <sheetData sheetId="11505">
        <row r="7">
          <cell r="AI7">
            <v>10000</v>
          </cell>
        </row>
      </sheetData>
      <sheetData sheetId="11506">
        <row r="7">
          <cell r="AI7">
            <v>10000</v>
          </cell>
        </row>
      </sheetData>
      <sheetData sheetId="11507">
        <row r="7">
          <cell r="AI7">
            <v>10000</v>
          </cell>
        </row>
      </sheetData>
      <sheetData sheetId="11508">
        <row r="7">
          <cell r="AI7">
            <v>10000</v>
          </cell>
        </row>
      </sheetData>
      <sheetData sheetId="11509">
        <row r="7">
          <cell r="AI7">
            <v>10000</v>
          </cell>
        </row>
      </sheetData>
      <sheetData sheetId="11510">
        <row r="7">
          <cell r="AI7">
            <v>10000</v>
          </cell>
        </row>
      </sheetData>
      <sheetData sheetId="11511">
        <row r="7">
          <cell r="AI7">
            <v>10000</v>
          </cell>
        </row>
      </sheetData>
      <sheetData sheetId="11512">
        <row r="7">
          <cell r="AI7">
            <v>10000</v>
          </cell>
        </row>
      </sheetData>
      <sheetData sheetId="11513">
        <row r="7">
          <cell r="AI7">
            <v>10000</v>
          </cell>
        </row>
      </sheetData>
      <sheetData sheetId="11514">
        <row r="7">
          <cell r="AI7">
            <v>10000</v>
          </cell>
        </row>
      </sheetData>
      <sheetData sheetId="11515">
        <row r="7">
          <cell r="AI7">
            <v>10000</v>
          </cell>
        </row>
      </sheetData>
      <sheetData sheetId="11516">
        <row r="7">
          <cell r="AI7">
            <v>10000</v>
          </cell>
        </row>
      </sheetData>
      <sheetData sheetId="11517">
        <row r="7">
          <cell r="AI7">
            <v>10000</v>
          </cell>
        </row>
      </sheetData>
      <sheetData sheetId="11518">
        <row r="7">
          <cell r="AI7">
            <v>10000</v>
          </cell>
        </row>
      </sheetData>
      <sheetData sheetId="11519">
        <row r="7">
          <cell r="AI7">
            <v>10000</v>
          </cell>
        </row>
      </sheetData>
      <sheetData sheetId="11520">
        <row r="7">
          <cell r="AI7">
            <v>10000</v>
          </cell>
        </row>
      </sheetData>
      <sheetData sheetId="11521">
        <row r="7">
          <cell r="AI7">
            <v>10000</v>
          </cell>
        </row>
      </sheetData>
      <sheetData sheetId="11522">
        <row r="7">
          <cell r="AI7">
            <v>10000</v>
          </cell>
        </row>
      </sheetData>
      <sheetData sheetId="11523">
        <row r="7">
          <cell r="AI7">
            <v>10000</v>
          </cell>
        </row>
      </sheetData>
      <sheetData sheetId="11524">
        <row r="7">
          <cell r="AI7">
            <v>10000</v>
          </cell>
        </row>
      </sheetData>
      <sheetData sheetId="11525">
        <row r="7">
          <cell r="AI7">
            <v>10000</v>
          </cell>
        </row>
      </sheetData>
      <sheetData sheetId="11526">
        <row r="7">
          <cell r="AI7">
            <v>10000</v>
          </cell>
        </row>
      </sheetData>
      <sheetData sheetId="11527">
        <row r="7">
          <cell r="AI7">
            <v>10000</v>
          </cell>
        </row>
      </sheetData>
      <sheetData sheetId="11528">
        <row r="7">
          <cell r="AI7">
            <v>10000</v>
          </cell>
        </row>
      </sheetData>
      <sheetData sheetId="11529">
        <row r="7">
          <cell r="AI7">
            <v>10000</v>
          </cell>
        </row>
      </sheetData>
      <sheetData sheetId="11530">
        <row r="7">
          <cell r="AI7">
            <v>10000</v>
          </cell>
        </row>
      </sheetData>
      <sheetData sheetId="11531">
        <row r="7">
          <cell r="AI7">
            <v>10000</v>
          </cell>
        </row>
      </sheetData>
      <sheetData sheetId="11532">
        <row r="7">
          <cell r="AI7">
            <v>10000</v>
          </cell>
        </row>
      </sheetData>
      <sheetData sheetId="11533">
        <row r="7">
          <cell r="AI7">
            <v>10000</v>
          </cell>
        </row>
      </sheetData>
      <sheetData sheetId="11534">
        <row r="7">
          <cell r="AI7">
            <v>10000</v>
          </cell>
        </row>
      </sheetData>
      <sheetData sheetId="11535">
        <row r="7">
          <cell r="AI7">
            <v>10000</v>
          </cell>
        </row>
      </sheetData>
      <sheetData sheetId="11536">
        <row r="7">
          <cell r="AI7">
            <v>10000</v>
          </cell>
        </row>
      </sheetData>
      <sheetData sheetId="11537">
        <row r="7">
          <cell r="AI7">
            <v>10000</v>
          </cell>
        </row>
      </sheetData>
      <sheetData sheetId="11538">
        <row r="7">
          <cell r="AI7">
            <v>10000</v>
          </cell>
        </row>
      </sheetData>
      <sheetData sheetId="11539">
        <row r="7">
          <cell r="AI7">
            <v>10000</v>
          </cell>
        </row>
      </sheetData>
      <sheetData sheetId="11540">
        <row r="7">
          <cell r="AI7">
            <v>10000</v>
          </cell>
        </row>
      </sheetData>
      <sheetData sheetId="11541">
        <row r="7">
          <cell r="AI7">
            <v>10000</v>
          </cell>
        </row>
      </sheetData>
      <sheetData sheetId="11542">
        <row r="7">
          <cell r="AI7">
            <v>10000</v>
          </cell>
        </row>
      </sheetData>
      <sheetData sheetId="11543">
        <row r="7">
          <cell r="AI7">
            <v>10000</v>
          </cell>
        </row>
      </sheetData>
      <sheetData sheetId="11544">
        <row r="7">
          <cell r="AI7">
            <v>10000</v>
          </cell>
        </row>
      </sheetData>
      <sheetData sheetId="11545">
        <row r="7">
          <cell r="AI7">
            <v>10000</v>
          </cell>
        </row>
      </sheetData>
      <sheetData sheetId="11546">
        <row r="7">
          <cell r="AI7">
            <v>10000</v>
          </cell>
        </row>
      </sheetData>
      <sheetData sheetId="11547">
        <row r="7">
          <cell r="AI7">
            <v>10000</v>
          </cell>
        </row>
      </sheetData>
      <sheetData sheetId="11548">
        <row r="7">
          <cell r="AI7">
            <v>10000</v>
          </cell>
        </row>
      </sheetData>
      <sheetData sheetId="11549">
        <row r="7">
          <cell r="AI7">
            <v>10000</v>
          </cell>
        </row>
      </sheetData>
      <sheetData sheetId="11550">
        <row r="7">
          <cell r="AI7">
            <v>10000</v>
          </cell>
        </row>
      </sheetData>
      <sheetData sheetId="11551">
        <row r="7">
          <cell r="AI7">
            <v>10000</v>
          </cell>
        </row>
      </sheetData>
      <sheetData sheetId="11552">
        <row r="7">
          <cell r="AI7">
            <v>10000</v>
          </cell>
        </row>
      </sheetData>
      <sheetData sheetId="11553">
        <row r="7">
          <cell r="AI7">
            <v>10000</v>
          </cell>
        </row>
      </sheetData>
      <sheetData sheetId="11554">
        <row r="7">
          <cell r="AI7">
            <v>10000</v>
          </cell>
        </row>
      </sheetData>
      <sheetData sheetId="11555">
        <row r="7">
          <cell r="AI7">
            <v>10000</v>
          </cell>
        </row>
      </sheetData>
      <sheetData sheetId="11556">
        <row r="7">
          <cell r="AI7">
            <v>10000</v>
          </cell>
        </row>
      </sheetData>
      <sheetData sheetId="11557">
        <row r="7">
          <cell r="AI7">
            <v>10000</v>
          </cell>
        </row>
      </sheetData>
      <sheetData sheetId="11558">
        <row r="7">
          <cell r="AI7">
            <v>10000</v>
          </cell>
        </row>
      </sheetData>
      <sheetData sheetId="11559">
        <row r="7">
          <cell r="AI7">
            <v>10000</v>
          </cell>
        </row>
      </sheetData>
      <sheetData sheetId="11560">
        <row r="7">
          <cell r="AI7">
            <v>10000</v>
          </cell>
        </row>
      </sheetData>
      <sheetData sheetId="11561">
        <row r="7">
          <cell r="AI7">
            <v>10000</v>
          </cell>
        </row>
      </sheetData>
      <sheetData sheetId="11562">
        <row r="7">
          <cell r="AI7">
            <v>10000</v>
          </cell>
        </row>
      </sheetData>
      <sheetData sheetId="11563">
        <row r="7">
          <cell r="AI7">
            <v>10000</v>
          </cell>
        </row>
      </sheetData>
      <sheetData sheetId="11564">
        <row r="7">
          <cell r="AI7">
            <v>10000</v>
          </cell>
        </row>
      </sheetData>
      <sheetData sheetId="11565">
        <row r="7">
          <cell r="AI7">
            <v>10000</v>
          </cell>
        </row>
      </sheetData>
      <sheetData sheetId="11566">
        <row r="7">
          <cell r="AI7">
            <v>10000</v>
          </cell>
        </row>
      </sheetData>
      <sheetData sheetId="11567">
        <row r="7">
          <cell r="AI7">
            <v>10000</v>
          </cell>
        </row>
      </sheetData>
      <sheetData sheetId="11568">
        <row r="7">
          <cell r="AI7">
            <v>10000</v>
          </cell>
        </row>
      </sheetData>
      <sheetData sheetId="11569">
        <row r="7">
          <cell r="AI7">
            <v>10000</v>
          </cell>
        </row>
      </sheetData>
      <sheetData sheetId="11570">
        <row r="7">
          <cell r="AI7">
            <v>10000</v>
          </cell>
        </row>
      </sheetData>
      <sheetData sheetId="11571">
        <row r="7">
          <cell r="AI7">
            <v>10000</v>
          </cell>
        </row>
      </sheetData>
      <sheetData sheetId="11572">
        <row r="7">
          <cell r="AI7">
            <v>10000</v>
          </cell>
        </row>
      </sheetData>
      <sheetData sheetId="11573">
        <row r="7">
          <cell r="AI7">
            <v>10000</v>
          </cell>
        </row>
      </sheetData>
      <sheetData sheetId="11574">
        <row r="7">
          <cell r="AI7">
            <v>10000</v>
          </cell>
        </row>
      </sheetData>
      <sheetData sheetId="11575">
        <row r="7">
          <cell r="AI7">
            <v>10000</v>
          </cell>
        </row>
      </sheetData>
      <sheetData sheetId="11576">
        <row r="7">
          <cell r="AI7">
            <v>10000</v>
          </cell>
        </row>
      </sheetData>
      <sheetData sheetId="11577">
        <row r="7">
          <cell r="AI7">
            <v>10000</v>
          </cell>
        </row>
      </sheetData>
      <sheetData sheetId="11578">
        <row r="7">
          <cell r="AI7">
            <v>10000</v>
          </cell>
        </row>
      </sheetData>
      <sheetData sheetId="11579">
        <row r="7">
          <cell r="AI7">
            <v>10000</v>
          </cell>
        </row>
      </sheetData>
      <sheetData sheetId="11580">
        <row r="7">
          <cell r="AI7">
            <v>10000</v>
          </cell>
        </row>
      </sheetData>
      <sheetData sheetId="11581">
        <row r="7">
          <cell r="AI7">
            <v>10000</v>
          </cell>
        </row>
      </sheetData>
      <sheetData sheetId="11582">
        <row r="7">
          <cell r="AI7">
            <v>10000</v>
          </cell>
        </row>
      </sheetData>
      <sheetData sheetId="11583">
        <row r="7">
          <cell r="AI7">
            <v>10000</v>
          </cell>
        </row>
      </sheetData>
      <sheetData sheetId="11584">
        <row r="7">
          <cell r="AI7">
            <v>10000</v>
          </cell>
        </row>
      </sheetData>
      <sheetData sheetId="11585">
        <row r="7">
          <cell r="AI7">
            <v>10000</v>
          </cell>
        </row>
      </sheetData>
      <sheetData sheetId="11586">
        <row r="7">
          <cell r="AI7">
            <v>10000</v>
          </cell>
        </row>
      </sheetData>
      <sheetData sheetId="11587">
        <row r="7">
          <cell r="AI7">
            <v>10000</v>
          </cell>
        </row>
      </sheetData>
      <sheetData sheetId="11588">
        <row r="7">
          <cell r="AI7">
            <v>10000</v>
          </cell>
        </row>
      </sheetData>
      <sheetData sheetId="11589">
        <row r="7">
          <cell r="AI7">
            <v>10000</v>
          </cell>
        </row>
      </sheetData>
      <sheetData sheetId="11590">
        <row r="7">
          <cell r="AI7">
            <v>10000</v>
          </cell>
        </row>
      </sheetData>
      <sheetData sheetId="11591">
        <row r="7">
          <cell r="AI7">
            <v>10000</v>
          </cell>
        </row>
      </sheetData>
      <sheetData sheetId="11592">
        <row r="7">
          <cell r="AI7">
            <v>10000</v>
          </cell>
        </row>
      </sheetData>
      <sheetData sheetId="11593">
        <row r="7">
          <cell r="AI7">
            <v>10000</v>
          </cell>
        </row>
      </sheetData>
      <sheetData sheetId="11594">
        <row r="7">
          <cell r="AI7">
            <v>10000</v>
          </cell>
        </row>
      </sheetData>
      <sheetData sheetId="11595">
        <row r="7">
          <cell r="AI7">
            <v>10000</v>
          </cell>
        </row>
      </sheetData>
      <sheetData sheetId="11596">
        <row r="7">
          <cell r="AI7">
            <v>10000</v>
          </cell>
        </row>
      </sheetData>
      <sheetData sheetId="11597">
        <row r="7">
          <cell r="AI7">
            <v>10000</v>
          </cell>
        </row>
      </sheetData>
      <sheetData sheetId="11598">
        <row r="7">
          <cell r="AI7">
            <v>10000</v>
          </cell>
        </row>
      </sheetData>
      <sheetData sheetId="11599">
        <row r="7">
          <cell r="AI7">
            <v>10000</v>
          </cell>
        </row>
      </sheetData>
      <sheetData sheetId="11600">
        <row r="7">
          <cell r="AI7">
            <v>10000</v>
          </cell>
        </row>
      </sheetData>
      <sheetData sheetId="11601">
        <row r="7">
          <cell r="AI7">
            <v>10000</v>
          </cell>
        </row>
      </sheetData>
      <sheetData sheetId="11602">
        <row r="7">
          <cell r="AI7">
            <v>10000</v>
          </cell>
        </row>
      </sheetData>
      <sheetData sheetId="11603">
        <row r="7">
          <cell r="AI7">
            <v>10000</v>
          </cell>
        </row>
      </sheetData>
      <sheetData sheetId="11604">
        <row r="7">
          <cell r="AI7">
            <v>10000</v>
          </cell>
        </row>
      </sheetData>
      <sheetData sheetId="11605">
        <row r="7">
          <cell r="AI7">
            <v>10000</v>
          </cell>
        </row>
      </sheetData>
      <sheetData sheetId="11606">
        <row r="7">
          <cell r="AI7">
            <v>10000</v>
          </cell>
        </row>
      </sheetData>
      <sheetData sheetId="11607">
        <row r="7">
          <cell r="AI7">
            <v>10000</v>
          </cell>
        </row>
      </sheetData>
      <sheetData sheetId="11608">
        <row r="7">
          <cell r="AI7">
            <v>10000</v>
          </cell>
        </row>
      </sheetData>
      <sheetData sheetId="11609">
        <row r="7">
          <cell r="AI7">
            <v>10000</v>
          </cell>
        </row>
      </sheetData>
      <sheetData sheetId="11610">
        <row r="7">
          <cell r="AI7">
            <v>10000</v>
          </cell>
        </row>
      </sheetData>
      <sheetData sheetId="11611">
        <row r="7">
          <cell r="AI7">
            <v>10000</v>
          </cell>
        </row>
      </sheetData>
      <sheetData sheetId="11612">
        <row r="7">
          <cell r="AI7">
            <v>10000</v>
          </cell>
        </row>
      </sheetData>
      <sheetData sheetId="11613">
        <row r="7">
          <cell r="AI7">
            <v>10000</v>
          </cell>
        </row>
      </sheetData>
      <sheetData sheetId="11614">
        <row r="7">
          <cell r="AI7">
            <v>10000</v>
          </cell>
        </row>
      </sheetData>
      <sheetData sheetId="11615">
        <row r="7">
          <cell r="AI7">
            <v>10000</v>
          </cell>
        </row>
      </sheetData>
      <sheetData sheetId="11616">
        <row r="7">
          <cell r="AI7">
            <v>10000</v>
          </cell>
        </row>
      </sheetData>
      <sheetData sheetId="11617">
        <row r="7">
          <cell r="AI7">
            <v>10000</v>
          </cell>
        </row>
      </sheetData>
      <sheetData sheetId="11618">
        <row r="7">
          <cell r="AI7">
            <v>10000</v>
          </cell>
        </row>
      </sheetData>
      <sheetData sheetId="11619">
        <row r="7">
          <cell r="AI7">
            <v>10000</v>
          </cell>
        </row>
      </sheetData>
      <sheetData sheetId="11620">
        <row r="7">
          <cell r="AI7">
            <v>10000</v>
          </cell>
        </row>
      </sheetData>
      <sheetData sheetId="11621"/>
      <sheetData sheetId="11622">
        <row r="7">
          <cell r="AI7">
            <v>10000</v>
          </cell>
        </row>
      </sheetData>
      <sheetData sheetId="11623">
        <row r="7">
          <cell r="AI7">
            <v>10000</v>
          </cell>
        </row>
      </sheetData>
      <sheetData sheetId="11624">
        <row r="7">
          <cell r="AI7">
            <v>10000</v>
          </cell>
        </row>
      </sheetData>
      <sheetData sheetId="11625">
        <row r="7">
          <cell r="AI7">
            <v>10000</v>
          </cell>
        </row>
      </sheetData>
      <sheetData sheetId="11626">
        <row r="7">
          <cell r="AI7">
            <v>10000</v>
          </cell>
        </row>
      </sheetData>
      <sheetData sheetId="11627">
        <row r="7">
          <cell r="AI7">
            <v>10000</v>
          </cell>
        </row>
      </sheetData>
      <sheetData sheetId="11628">
        <row r="7">
          <cell r="AI7">
            <v>10000</v>
          </cell>
        </row>
      </sheetData>
      <sheetData sheetId="11629"/>
      <sheetData sheetId="11630">
        <row r="7">
          <cell r="AI7">
            <v>10000</v>
          </cell>
        </row>
      </sheetData>
      <sheetData sheetId="11631">
        <row r="7">
          <cell r="AI7">
            <v>10000</v>
          </cell>
        </row>
      </sheetData>
      <sheetData sheetId="11632">
        <row r="7">
          <cell r="AI7">
            <v>10000</v>
          </cell>
        </row>
      </sheetData>
      <sheetData sheetId="11633">
        <row r="7">
          <cell r="AI7">
            <v>10000</v>
          </cell>
        </row>
      </sheetData>
      <sheetData sheetId="11634">
        <row r="7">
          <cell r="AI7">
            <v>10000</v>
          </cell>
        </row>
      </sheetData>
      <sheetData sheetId="11635">
        <row r="7">
          <cell r="AI7">
            <v>10000</v>
          </cell>
        </row>
      </sheetData>
      <sheetData sheetId="11636">
        <row r="7">
          <cell r="AI7">
            <v>10000</v>
          </cell>
        </row>
      </sheetData>
      <sheetData sheetId="11637">
        <row r="7">
          <cell r="AI7">
            <v>10000</v>
          </cell>
        </row>
      </sheetData>
      <sheetData sheetId="11638">
        <row r="7">
          <cell r="AI7">
            <v>10000</v>
          </cell>
        </row>
      </sheetData>
      <sheetData sheetId="11639">
        <row r="7">
          <cell r="AI7">
            <v>10000</v>
          </cell>
        </row>
      </sheetData>
      <sheetData sheetId="11640">
        <row r="7">
          <cell r="AI7">
            <v>10000</v>
          </cell>
        </row>
      </sheetData>
      <sheetData sheetId="11641"/>
      <sheetData sheetId="11642">
        <row r="7">
          <cell r="AI7">
            <v>10000</v>
          </cell>
        </row>
      </sheetData>
      <sheetData sheetId="11643">
        <row r="7">
          <cell r="AI7">
            <v>10000</v>
          </cell>
        </row>
      </sheetData>
      <sheetData sheetId="11644">
        <row r="7">
          <cell r="AI7">
            <v>10000</v>
          </cell>
        </row>
      </sheetData>
      <sheetData sheetId="11645">
        <row r="7">
          <cell r="AI7">
            <v>10000</v>
          </cell>
        </row>
      </sheetData>
      <sheetData sheetId="11646">
        <row r="7">
          <cell r="AI7">
            <v>10000</v>
          </cell>
        </row>
      </sheetData>
      <sheetData sheetId="11647">
        <row r="7">
          <cell r="AI7">
            <v>10000</v>
          </cell>
        </row>
      </sheetData>
      <sheetData sheetId="11648">
        <row r="7">
          <cell r="AI7">
            <v>10000</v>
          </cell>
        </row>
      </sheetData>
      <sheetData sheetId="11649">
        <row r="7">
          <cell r="AI7">
            <v>10000</v>
          </cell>
        </row>
      </sheetData>
      <sheetData sheetId="11650">
        <row r="7">
          <cell r="AI7">
            <v>10000</v>
          </cell>
        </row>
      </sheetData>
      <sheetData sheetId="11651">
        <row r="7">
          <cell r="AI7">
            <v>10000</v>
          </cell>
        </row>
      </sheetData>
      <sheetData sheetId="11652">
        <row r="7">
          <cell r="AI7">
            <v>10000</v>
          </cell>
        </row>
      </sheetData>
      <sheetData sheetId="11653">
        <row r="7">
          <cell r="AI7">
            <v>10000</v>
          </cell>
        </row>
      </sheetData>
      <sheetData sheetId="11654">
        <row r="7">
          <cell r="AI7">
            <v>10000</v>
          </cell>
        </row>
      </sheetData>
      <sheetData sheetId="11655">
        <row r="7">
          <cell r="AI7">
            <v>10000</v>
          </cell>
        </row>
      </sheetData>
      <sheetData sheetId="11656">
        <row r="7">
          <cell r="AI7">
            <v>10000</v>
          </cell>
        </row>
      </sheetData>
      <sheetData sheetId="11657">
        <row r="7">
          <cell r="AI7">
            <v>10000</v>
          </cell>
        </row>
      </sheetData>
      <sheetData sheetId="11658">
        <row r="7">
          <cell r="AI7">
            <v>10000</v>
          </cell>
        </row>
      </sheetData>
      <sheetData sheetId="11659">
        <row r="7">
          <cell r="AI7">
            <v>10000</v>
          </cell>
        </row>
      </sheetData>
      <sheetData sheetId="11660">
        <row r="7">
          <cell r="AI7">
            <v>10000</v>
          </cell>
        </row>
      </sheetData>
      <sheetData sheetId="11661">
        <row r="7">
          <cell r="AI7">
            <v>10000</v>
          </cell>
        </row>
      </sheetData>
      <sheetData sheetId="11662">
        <row r="7">
          <cell r="AI7">
            <v>10000</v>
          </cell>
        </row>
      </sheetData>
      <sheetData sheetId="11663">
        <row r="7">
          <cell r="AI7">
            <v>10000</v>
          </cell>
        </row>
      </sheetData>
      <sheetData sheetId="11664">
        <row r="7">
          <cell r="AI7">
            <v>10000</v>
          </cell>
        </row>
      </sheetData>
      <sheetData sheetId="11665">
        <row r="7">
          <cell r="AI7">
            <v>10000</v>
          </cell>
        </row>
      </sheetData>
      <sheetData sheetId="11666">
        <row r="7">
          <cell r="AI7">
            <v>10000</v>
          </cell>
        </row>
      </sheetData>
      <sheetData sheetId="11667">
        <row r="7">
          <cell r="AI7">
            <v>10000</v>
          </cell>
        </row>
      </sheetData>
      <sheetData sheetId="11668">
        <row r="7">
          <cell r="AI7">
            <v>10000</v>
          </cell>
        </row>
      </sheetData>
      <sheetData sheetId="11669">
        <row r="7">
          <cell r="AI7">
            <v>10000</v>
          </cell>
        </row>
      </sheetData>
      <sheetData sheetId="11670">
        <row r="7">
          <cell r="AI7">
            <v>10000</v>
          </cell>
        </row>
      </sheetData>
      <sheetData sheetId="11671">
        <row r="7">
          <cell r="AI7">
            <v>10000</v>
          </cell>
        </row>
      </sheetData>
      <sheetData sheetId="11672">
        <row r="7">
          <cell r="AI7">
            <v>10000</v>
          </cell>
        </row>
      </sheetData>
      <sheetData sheetId="11673">
        <row r="7">
          <cell r="AI7">
            <v>10000</v>
          </cell>
        </row>
      </sheetData>
      <sheetData sheetId="11674">
        <row r="7">
          <cell r="AI7">
            <v>10000</v>
          </cell>
        </row>
      </sheetData>
      <sheetData sheetId="11675">
        <row r="7">
          <cell r="AI7">
            <v>10000</v>
          </cell>
        </row>
      </sheetData>
      <sheetData sheetId="11676">
        <row r="7">
          <cell r="AI7">
            <v>10000</v>
          </cell>
        </row>
      </sheetData>
      <sheetData sheetId="11677">
        <row r="7">
          <cell r="AI7">
            <v>10000</v>
          </cell>
        </row>
      </sheetData>
      <sheetData sheetId="11678">
        <row r="7">
          <cell r="AI7">
            <v>10000</v>
          </cell>
        </row>
      </sheetData>
      <sheetData sheetId="11679">
        <row r="7">
          <cell r="AI7">
            <v>10000</v>
          </cell>
        </row>
      </sheetData>
      <sheetData sheetId="11680">
        <row r="7">
          <cell r="AI7">
            <v>10000</v>
          </cell>
        </row>
      </sheetData>
      <sheetData sheetId="11681">
        <row r="7">
          <cell r="AI7">
            <v>10000</v>
          </cell>
        </row>
      </sheetData>
      <sheetData sheetId="11682">
        <row r="7">
          <cell r="AI7">
            <v>10000</v>
          </cell>
        </row>
      </sheetData>
      <sheetData sheetId="11683">
        <row r="7">
          <cell r="AI7">
            <v>10000</v>
          </cell>
        </row>
      </sheetData>
      <sheetData sheetId="11684">
        <row r="7">
          <cell r="AI7">
            <v>10000</v>
          </cell>
        </row>
      </sheetData>
      <sheetData sheetId="11685">
        <row r="7">
          <cell r="AI7">
            <v>10000</v>
          </cell>
        </row>
      </sheetData>
      <sheetData sheetId="11686">
        <row r="7">
          <cell r="AI7">
            <v>10000</v>
          </cell>
        </row>
      </sheetData>
      <sheetData sheetId="11687">
        <row r="7">
          <cell r="AI7">
            <v>10000</v>
          </cell>
        </row>
      </sheetData>
      <sheetData sheetId="11688">
        <row r="7">
          <cell r="AI7">
            <v>10000</v>
          </cell>
        </row>
      </sheetData>
      <sheetData sheetId="11689">
        <row r="7">
          <cell r="AI7">
            <v>10000</v>
          </cell>
        </row>
      </sheetData>
      <sheetData sheetId="11690">
        <row r="7">
          <cell r="AI7">
            <v>10000</v>
          </cell>
        </row>
      </sheetData>
      <sheetData sheetId="11691">
        <row r="7">
          <cell r="AI7">
            <v>10000</v>
          </cell>
        </row>
      </sheetData>
      <sheetData sheetId="11692">
        <row r="7">
          <cell r="AI7">
            <v>10000</v>
          </cell>
        </row>
      </sheetData>
      <sheetData sheetId="11693">
        <row r="7">
          <cell r="AI7">
            <v>10000</v>
          </cell>
        </row>
      </sheetData>
      <sheetData sheetId="11694">
        <row r="7">
          <cell r="AI7">
            <v>10000</v>
          </cell>
        </row>
      </sheetData>
      <sheetData sheetId="11695">
        <row r="7">
          <cell r="AI7">
            <v>10000</v>
          </cell>
        </row>
      </sheetData>
      <sheetData sheetId="11696">
        <row r="7">
          <cell r="AI7">
            <v>10000</v>
          </cell>
        </row>
      </sheetData>
      <sheetData sheetId="11697">
        <row r="7">
          <cell r="AI7">
            <v>10000</v>
          </cell>
        </row>
      </sheetData>
      <sheetData sheetId="11698">
        <row r="7">
          <cell r="AI7">
            <v>10000</v>
          </cell>
        </row>
      </sheetData>
      <sheetData sheetId="11699">
        <row r="7">
          <cell r="AI7">
            <v>10000</v>
          </cell>
        </row>
      </sheetData>
      <sheetData sheetId="11700">
        <row r="7">
          <cell r="AI7">
            <v>10000</v>
          </cell>
        </row>
      </sheetData>
      <sheetData sheetId="11701">
        <row r="7">
          <cell r="AI7">
            <v>10000</v>
          </cell>
        </row>
      </sheetData>
      <sheetData sheetId="11702">
        <row r="7">
          <cell r="AI7">
            <v>10000</v>
          </cell>
        </row>
      </sheetData>
      <sheetData sheetId="11703">
        <row r="7">
          <cell r="AI7">
            <v>10000</v>
          </cell>
        </row>
      </sheetData>
      <sheetData sheetId="11704">
        <row r="7">
          <cell r="AI7">
            <v>10000</v>
          </cell>
        </row>
      </sheetData>
      <sheetData sheetId="11705">
        <row r="7">
          <cell r="AI7">
            <v>10000</v>
          </cell>
        </row>
      </sheetData>
      <sheetData sheetId="11706">
        <row r="7">
          <cell r="AI7">
            <v>10000</v>
          </cell>
        </row>
      </sheetData>
      <sheetData sheetId="11707">
        <row r="7">
          <cell r="AI7">
            <v>10000</v>
          </cell>
        </row>
      </sheetData>
      <sheetData sheetId="11708">
        <row r="7">
          <cell r="AI7">
            <v>10000</v>
          </cell>
        </row>
      </sheetData>
      <sheetData sheetId="11709">
        <row r="7">
          <cell r="AI7">
            <v>10000</v>
          </cell>
        </row>
      </sheetData>
      <sheetData sheetId="11710">
        <row r="7">
          <cell r="AI7">
            <v>10000</v>
          </cell>
        </row>
      </sheetData>
      <sheetData sheetId="11711">
        <row r="7">
          <cell r="AI7">
            <v>10000</v>
          </cell>
        </row>
      </sheetData>
      <sheetData sheetId="11712">
        <row r="7">
          <cell r="AI7">
            <v>10000</v>
          </cell>
        </row>
      </sheetData>
      <sheetData sheetId="11713">
        <row r="7">
          <cell r="AI7">
            <v>10000</v>
          </cell>
        </row>
      </sheetData>
      <sheetData sheetId="11714">
        <row r="7">
          <cell r="AI7">
            <v>10000</v>
          </cell>
        </row>
      </sheetData>
      <sheetData sheetId="11715">
        <row r="7">
          <cell r="AI7">
            <v>10000</v>
          </cell>
        </row>
      </sheetData>
      <sheetData sheetId="11716">
        <row r="7">
          <cell r="AI7">
            <v>10000</v>
          </cell>
        </row>
      </sheetData>
      <sheetData sheetId="11717">
        <row r="7">
          <cell r="AI7">
            <v>10000</v>
          </cell>
        </row>
      </sheetData>
      <sheetData sheetId="11718">
        <row r="7">
          <cell r="AI7">
            <v>10000</v>
          </cell>
        </row>
      </sheetData>
      <sheetData sheetId="11719">
        <row r="7">
          <cell r="AI7">
            <v>10000</v>
          </cell>
        </row>
      </sheetData>
      <sheetData sheetId="11720">
        <row r="7">
          <cell r="AI7">
            <v>10000</v>
          </cell>
        </row>
      </sheetData>
      <sheetData sheetId="11721">
        <row r="7">
          <cell r="AI7">
            <v>10000</v>
          </cell>
        </row>
      </sheetData>
      <sheetData sheetId="11722">
        <row r="7">
          <cell r="AI7">
            <v>10000</v>
          </cell>
        </row>
      </sheetData>
      <sheetData sheetId="11723">
        <row r="7">
          <cell r="AI7">
            <v>10000</v>
          </cell>
        </row>
      </sheetData>
      <sheetData sheetId="11724">
        <row r="7">
          <cell r="AI7">
            <v>10000</v>
          </cell>
        </row>
      </sheetData>
      <sheetData sheetId="11725">
        <row r="7">
          <cell r="AI7">
            <v>10000</v>
          </cell>
        </row>
      </sheetData>
      <sheetData sheetId="11726">
        <row r="7">
          <cell r="AI7">
            <v>10000</v>
          </cell>
        </row>
      </sheetData>
      <sheetData sheetId="11727">
        <row r="7">
          <cell r="AI7">
            <v>10000</v>
          </cell>
        </row>
      </sheetData>
      <sheetData sheetId="11728">
        <row r="7">
          <cell r="AI7">
            <v>10000</v>
          </cell>
        </row>
      </sheetData>
      <sheetData sheetId="11729">
        <row r="7">
          <cell r="AI7">
            <v>10000</v>
          </cell>
        </row>
      </sheetData>
      <sheetData sheetId="11730">
        <row r="7">
          <cell r="AI7">
            <v>10000</v>
          </cell>
        </row>
      </sheetData>
      <sheetData sheetId="11731">
        <row r="7">
          <cell r="AI7">
            <v>10000</v>
          </cell>
        </row>
      </sheetData>
      <sheetData sheetId="11732">
        <row r="7">
          <cell r="AI7">
            <v>10000</v>
          </cell>
        </row>
      </sheetData>
      <sheetData sheetId="11733">
        <row r="7">
          <cell r="AI7">
            <v>10000</v>
          </cell>
        </row>
      </sheetData>
      <sheetData sheetId="11734">
        <row r="7">
          <cell r="AI7">
            <v>10000</v>
          </cell>
        </row>
      </sheetData>
      <sheetData sheetId="11735">
        <row r="7">
          <cell r="AI7">
            <v>10000</v>
          </cell>
        </row>
      </sheetData>
      <sheetData sheetId="11736">
        <row r="7">
          <cell r="AI7">
            <v>10000</v>
          </cell>
        </row>
      </sheetData>
      <sheetData sheetId="11737">
        <row r="7">
          <cell r="AI7">
            <v>10000</v>
          </cell>
        </row>
      </sheetData>
      <sheetData sheetId="11738">
        <row r="7">
          <cell r="AI7">
            <v>10000</v>
          </cell>
        </row>
      </sheetData>
      <sheetData sheetId="11739">
        <row r="7">
          <cell r="AI7">
            <v>10000</v>
          </cell>
        </row>
      </sheetData>
      <sheetData sheetId="11740">
        <row r="7">
          <cell r="AI7">
            <v>10000</v>
          </cell>
        </row>
      </sheetData>
      <sheetData sheetId="11741">
        <row r="7">
          <cell r="AI7">
            <v>10000</v>
          </cell>
        </row>
      </sheetData>
      <sheetData sheetId="11742">
        <row r="7">
          <cell r="AI7">
            <v>10000</v>
          </cell>
        </row>
      </sheetData>
      <sheetData sheetId="11743">
        <row r="7">
          <cell r="AI7">
            <v>10000</v>
          </cell>
        </row>
      </sheetData>
      <sheetData sheetId="11744">
        <row r="7">
          <cell r="AI7">
            <v>10000</v>
          </cell>
        </row>
      </sheetData>
      <sheetData sheetId="11745">
        <row r="7">
          <cell r="AI7">
            <v>10000</v>
          </cell>
        </row>
      </sheetData>
      <sheetData sheetId="11746">
        <row r="7">
          <cell r="AI7">
            <v>10000</v>
          </cell>
        </row>
      </sheetData>
      <sheetData sheetId="11747">
        <row r="7">
          <cell r="AI7">
            <v>10000</v>
          </cell>
        </row>
      </sheetData>
      <sheetData sheetId="11748">
        <row r="7">
          <cell r="AI7">
            <v>10000</v>
          </cell>
        </row>
      </sheetData>
      <sheetData sheetId="11749">
        <row r="7">
          <cell r="AI7">
            <v>10000</v>
          </cell>
        </row>
      </sheetData>
      <sheetData sheetId="11750">
        <row r="7">
          <cell r="AI7">
            <v>10000</v>
          </cell>
        </row>
      </sheetData>
      <sheetData sheetId="11751">
        <row r="7">
          <cell r="AI7">
            <v>10000</v>
          </cell>
        </row>
      </sheetData>
      <sheetData sheetId="11752">
        <row r="7">
          <cell r="AI7">
            <v>10000</v>
          </cell>
        </row>
      </sheetData>
      <sheetData sheetId="11753">
        <row r="7">
          <cell r="AI7">
            <v>10000</v>
          </cell>
        </row>
      </sheetData>
      <sheetData sheetId="11754">
        <row r="7">
          <cell r="AI7">
            <v>10000</v>
          </cell>
        </row>
      </sheetData>
      <sheetData sheetId="11755">
        <row r="7">
          <cell r="AI7">
            <v>10000</v>
          </cell>
        </row>
      </sheetData>
      <sheetData sheetId="11756">
        <row r="7">
          <cell r="AI7">
            <v>10000</v>
          </cell>
        </row>
      </sheetData>
      <sheetData sheetId="11757">
        <row r="7">
          <cell r="AI7">
            <v>10000</v>
          </cell>
        </row>
      </sheetData>
      <sheetData sheetId="11758">
        <row r="7">
          <cell r="AI7">
            <v>10000</v>
          </cell>
        </row>
      </sheetData>
      <sheetData sheetId="11759">
        <row r="7">
          <cell r="AI7">
            <v>10000</v>
          </cell>
        </row>
      </sheetData>
      <sheetData sheetId="11760">
        <row r="7">
          <cell r="AI7">
            <v>10000</v>
          </cell>
        </row>
      </sheetData>
      <sheetData sheetId="11761">
        <row r="7">
          <cell r="AI7">
            <v>10000</v>
          </cell>
        </row>
      </sheetData>
      <sheetData sheetId="11762">
        <row r="7">
          <cell r="AI7">
            <v>10000</v>
          </cell>
        </row>
      </sheetData>
      <sheetData sheetId="11763">
        <row r="7">
          <cell r="AI7">
            <v>10000</v>
          </cell>
        </row>
      </sheetData>
      <sheetData sheetId="11764">
        <row r="7">
          <cell r="AI7">
            <v>10000</v>
          </cell>
        </row>
      </sheetData>
      <sheetData sheetId="11765">
        <row r="7">
          <cell r="AI7">
            <v>10000</v>
          </cell>
        </row>
      </sheetData>
      <sheetData sheetId="11766">
        <row r="7">
          <cell r="AI7">
            <v>10000</v>
          </cell>
        </row>
      </sheetData>
      <sheetData sheetId="11767">
        <row r="7">
          <cell r="AI7">
            <v>10000</v>
          </cell>
        </row>
      </sheetData>
      <sheetData sheetId="11768">
        <row r="7">
          <cell r="AI7">
            <v>10000</v>
          </cell>
        </row>
      </sheetData>
      <sheetData sheetId="11769">
        <row r="7">
          <cell r="AI7">
            <v>10000</v>
          </cell>
        </row>
      </sheetData>
      <sheetData sheetId="11770">
        <row r="7">
          <cell r="AI7">
            <v>10000</v>
          </cell>
        </row>
      </sheetData>
      <sheetData sheetId="11771">
        <row r="7">
          <cell r="AI7">
            <v>10000</v>
          </cell>
        </row>
      </sheetData>
      <sheetData sheetId="11772">
        <row r="7">
          <cell r="AI7">
            <v>10000</v>
          </cell>
        </row>
      </sheetData>
      <sheetData sheetId="11773">
        <row r="7">
          <cell r="AI7">
            <v>10000</v>
          </cell>
        </row>
      </sheetData>
      <sheetData sheetId="11774">
        <row r="7">
          <cell r="AI7">
            <v>10000</v>
          </cell>
        </row>
      </sheetData>
      <sheetData sheetId="11775">
        <row r="7">
          <cell r="AI7">
            <v>10000</v>
          </cell>
        </row>
      </sheetData>
      <sheetData sheetId="11776">
        <row r="7">
          <cell r="AI7">
            <v>10000</v>
          </cell>
        </row>
      </sheetData>
      <sheetData sheetId="11777">
        <row r="7">
          <cell r="AI7">
            <v>10000</v>
          </cell>
        </row>
      </sheetData>
      <sheetData sheetId="11778">
        <row r="7">
          <cell r="AI7">
            <v>10000</v>
          </cell>
        </row>
      </sheetData>
      <sheetData sheetId="11779">
        <row r="7">
          <cell r="AI7">
            <v>10000</v>
          </cell>
        </row>
      </sheetData>
      <sheetData sheetId="11780">
        <row r="7">
          <cell r="AI7">
            <v>10000</v>
          </cell>
        </row>
      </sheetData>
      <sheetData sheetId="11781">
        <row r="7">
          <cell r="AI7">
            <v>10000</v>
          </cell>
        </row>
      </sheetData>
      <sheetData sheetId="11782">
        <row r="7">
          <cell r="AI7">
            <v>10000</v>
          </cell>
        </row>
      </sheetData>
      <sheetData sheetId="11783">
        <row r="7">
          <cell r="AI7">
            <v>10000</v>
          </cell>
        </row>
      </sheetData>
      <sheetData sheetId="11784">
        <row r="7">
          <cell r="AI7">
            <v>10000</v>
          </cell>
        </row>
      </sheetData>
      <sheetData sheetId="11785">
        <row r="7">
          <cell r="AI7">
            <v>10000</v>
          </cell>
        </row>
      </sheetData>
      <sheetData sheetId="11786">
        <row r="7">
          <cell r="AI7">
            <v>10000</v>
          </cell>
        </row>
      </sheetData>
      <sheetData sheetId="11787">
        <row r="7">
          <cell r="AI7">
            <v>10000</v>
          </cell>
        </row>
      </sheetData>
      <sheetData sheetId="11788">
        <row r="7">
          <cell r="AI7">
            <v>10000</v>
          </cell>
        </row>
      </sheetData>
      <sheetData sheetId="11789">
        <row r="7">
          <cell r="AI7">
            <v>10000</v>
          </cell>
        </row>
      </sheetData>
      <sheetData sheetId="11790">
        <row r="7">
          <cell r="AI7">
            <v>10000</v>
          </cell>
        </row>
      </sheetData>
      <sheetData sheetId="11791">
        <row r="7">
          <cell r="AI7">
            <v>10000</v>
          </cell>
        </row>
      </sheetData>
      <sheetData sheetId="11792">
        <row r="7">
          <cell r="AI7">
            <v>10000</v>
          </cell>
        </row>
      </sheetData>
      <sheetData sheetId="11793">
        <row r="7">
          <cell r="AI7">
            <v>10000</v>
          </cell>
        </row>
      </sheetData>
      <sheetData sheetId="11794">
        <row r="7">
          <cell r="AI7">
            <v>10000</v>
          </cell>
        </row>
      </sheetData>
      <sheetData sheetId="11795">
        <row r="7">
          <cell r="AI7">
            <v>10000</v>
          </cell>
        </row>
      </sheetData>
      <sheetData sheetId="11796">
        <row r="7">
          <cell r="AI7">
            <v>10000</v>
          </cell>
        </row>
      </sheetData>
      <sheetData sheetId="11797">
        <row r="7">
          <cell r="AI7">
            <v>10000</v>
          </cell>
        </row>
      </sheetData>
      <sheetData sheetId="11798">
        <row r="7">
          <cell r="AI7">
            <v>10000</v>
          </cell>
        </row>
      </sheetData>
      <sheetData sheetId="11799">
        <row r="7">
          <cell r="AI7">
            <v>10000</v>
          </cell>
        </row>
      </sheetData>
      <sheetData sheetId="11800">
        <row r="7">
          <cell r="AI7">
            <v>10000</v>
          </cell>
        </row>
      </sheetData>
      <sheetData sheetId="11801">
        <row r="7">
          <cell r="AI7">
            <v>10000</v>
          </cell>
        </row>
      </sheetData>
      <sheetData sheetId="11802">
        <row r="7">
          <cell r="AI7">
            <v>10000</v>
          </cell>
        </row>
      </sheetData>
      <sheetData sheetId="11803">
        <row r="7">
          <cell r="AI7">
            <v>10000</v>
          </cell>
        </row>
      </sheetData>
      <sheetData sheetId="11804">
        <row r="7">
          <cell r="AI7">
            <v>10000</v>
          </cell>
        </row>
      </sheetData>
      <sheetData sheetId="11805">
        <row r="7">
          <cell r="AI7">
            <v>10000</v>
          </cell>
        </row>
      </sheetData>
      <sheetData sheetId="11806">
        <row r="7">
          <cell r="AI7">
            <v>10000</v>
          </cell>
        </row>
      </sheetData>
      <sheetData sheetId="11807">
        <row r="7">
          <cell r="AI7">
            <v>10000</v>
          </cell>
        </row>
      </sheetData>
      <sheetData sheetId="11808">
        <row r="7">
          <cell r="AI7">
            <v>10000</v>
          </cell>
        </row>
      </sheetData>
      <sheetData sheetId="11809">
        <row r="7">
          <cell r="AI7">
            <v>10000</v>
          </cell>
        </row>
      </sheetData>
      <sheetData sheetId="11810">
        <row r="7">
          <cell r="AI7">
            <v>10000</v>
          </cell>
        </row>
      </sheetData>
      <sheetData sheetId="11811">
        <row r="7">
          <cell r="AI7">
            <v>10000</v>
          </cell>
        </row>
      </sheetData>
      <sheetData sheetId="11812">
        <row r="7">
          <cell r="AI7">
            <v>10000</v>
          </cell>
        </row>
      </sheetData>
      <sheetData sheetId="11813">
        <row r="7">
          <cell r="AI7">
            <v>10000</v>
          </cell>
        </row>
      </sheetData>
      <sheetData sheetId="11814">
        <row r="7">
          <cell r="AI7">
            <v>10000</v>
          </cell>
        </row>
      </sheetData>
      <sheetData sheetId="11815">
        <row r="7">
          <cell r="AI7">
            <v>10000</v>
          </cell>
        </row>
      </sheetData>
      <sheetData sheetId="11816">
        <row r="7">
          <cell r="AI7">
            <v>10000</v>
          </cell>
        </row>
      </sheetData>
      <sheetData sheetId="11817">
        <row r="7">
          <cell r="AI7">
            <v>10000</v>
          </cell>
        </row>
      </sheetData>
      <sheetData sheetId="11818">
        <row r="7">
          <cell r="AI7">
            <v>10000</v>
          </cell>
        </row>
      </sheetData>
      <sheetData sheetId="11819">
        <row r="7">
          <cell r="AI7">
            <v>10000</v>
          </cell>
        </row>
      </sheetData>
      <sheetData sheetId="11820">
        <row r="7">
          <cell r="AI7">
            <v>10000</v>
          </cell>
        </row>
      </sheetData>
      <sheetData sheetId="11821">
        <row r="7">
          <cell r="AI7">
            <v>10000</v>
          </cell>
        </row>
      </sheetData>
      <sheetData sheetId="11822">
        <row r="7">
          <cell r="AI7">
            <v>10000</v>
          </cell>
        </row>
      </sheetData>
      <sheetData sheetId="11823">
        <row r="7">
          <cell r="AI7">
            <v>10000</v>
          </cell>
        </row>
      </sheetData>
      <sheetData sheetId="11824">
        <row r="7">
          <cell r="AI7">
            <v>10000</v>
          </cell>
        </row>
      </sheetData>
      <sheetData sheetId="11825">
        <row r="7">
          <cell r="AI7">
            <v>10000</v>
          </cell>
        </row>
      </sheetData>
      <sheetData sheetId="11826">
        <row r="7">
          <cell r="AI7">
            <v>10000</v>
          </cell>
        </row>
      </sheetData>
      <sheetData sheetId="11827">
        <row r="7">
          <cell r="AI7">
            <v>10000</v>
          </cell>
        </row>
      </sheetData>
      <sheetData sheetId="11828">
        <row r="7">
          <cell r="AI7">
            <v>10000</v>
          </cell>
        </row>
      </sheetData>
      <sheetData sheetId="11829">
        <row r="7">
          <cell r="AI7">
            <v>10000</v>
          </cell>
        </row>
      </sheetData>
      <sheetData sheetId="11830">
        <row r="7">
          <cell r="AI7">
            <v>10000</v>
          </cell>
        </row>
      </sheetData>
      <sheetData sheetId="11831">
        <row r="7">
          <cell r="AI7">
            <v>10000</v>
          </cell>
        </row>
      </sheetData>
      <sheetData sheetId="11832">
        <row r="7">
          <cell r="AI7">
            <v>10000</v>
          </cell>
        </row>
      </sheetData>
      <sheetData sheetId="11833">
        <row r="7">
          <cell r="AI7">
            <v>10000</v>
          </cell>
        </row>
      </sheetData>
      <sheetData sheetId="11834">
        <row r="7">
          <cell r="AI7">
            <v>10000</v>
          </cell>
        </row>
      </sheetData>
      <sheetData sheetId="11835">
        <row r="7">
          <cell r="AI7">
            <v>10000</v>
          </cell>
        </row>
      </sheetData>
      <sheetData sheetId="11836">
        <row r="7">
          <cell r="AI7">
            <v>10000</v>
          </cell>
        </row>
      </sheetData>
      <sheetData sheetId="11837">
        <row r="7">
          <cell r="AI7">
            <v>10000</v>
          </cell>
        </row>
      </sheetData>
      <sheetData sheetId="11838">
        <row r="7">
          <cell r="AI7">
            <v>10000</v>
          </cell>
        </row>
      </sheetData>
      <sheetData sheetId="11839">
        <row r="7">
          <cell r="AI7">
            <v>10000</v>
          </cell>
        </row>
      </sheetData>
      <sheetData sheetId="11840">
        <row r="7">
          <cell r="AI7">
            <v>10000</v>
          </cell>
        </row>
      </sheetData>
      <sheetData sheetId="11841">
        <row r="7">
          <cell r="AI7">
            <v>10000</v>
          </cell>
        </row>
      </sheetData>
      <sheetData sheetId="11842">
        <row r="7">
          <cell r="AI7">
            <v>10000</v>
          </cell>
        </row>
      </sheetData>
      <sheetData sheetId="11843">
        <row r="7">
          <cell r="AI7">
            <v>10000</v>
          </cell>
        </row>
      </sheetData>
      <sheetData sheetId="11844">
        <row r="7">
          <cell r="AI7">
            <v>10000</v>
          </cell>
        </row>
      </sheetData>
      <sheetData sheetId="11845">
        <row r="7">
          <cell r="AI7">
            <v>10000</v>
          </cell>
        </row>
      </sheetData>
      <sheetData sheetId="11846">
        <row r="7">
          <cell r="AI7">
            <v>10000</v>
          </cell>
        </row>
      </sheetData>
      <sheetData sheetId="11847">
        <row r="7">
          <cell r="AI7">
            <v>10000</v>
          </cell>
        </row>
      </sheetData>
      <sheetData sheetId="11848">
        <row r="7">
          <cell r="AI7">
            <v>10000</v>
          </cell>
        </row>
      </sheetData>
      <sheetData sheetId="11849">
        <row r="7">
          <cell r="AI7">
            <v>10000</v>
          </cell>
        </row>
      </sheetData>
      <sheetData sheetId="11850">
        <row r="7">
          <cell r="AI7">
            <v>10000</v>
          </cell>
        </row>
      </sheetData>
      <sheetData sheetId="11851">
        <row r="7">
          <cell r="AI7">
            <v>10000</v>
          </cell>
        </row>
      </sheetData>
      <sheetData sheetId="11852">
        <row r="7">
          <cell r="AI7">
            <v>10000</v>
          </cell>
        </row>
      </sheetData>
      <sheetData sheetId="11853">
        <row r="7">
          <cell r="AI7">
            <v>10000</v>
          </cell>
        </row>
      </sheetData>
      <sheetData sheetId="11854">
        <row r="7">
          <cell r="AI7">
            <v>10000</v>
          </cell>
        </row>
      </sheetData>
      <sheetData sheetId="11855">
        <row r="7">
          <cell r="AI7">
            <v>10000</v>
          </cell>
        </row>
      </sheetData>
      <sheetData sheetId="11856">
        <row r="7">
          <cell r="AI7">
            <v>10000</v>
          </cell>
        </row>
      </sheetData>
      <sheetData sheetId="11857">
        <row r="7">
          <cell r="AI7">
            <v>10000</v>
          </cell>
        </row>
      </sheetData>
      <sheetData sheetId="11858">
        <row r="7">
          <cell r="AI7">
            <v>10000</v>
          </cell>
        </row>
      </sheetData>
      <sheetData sheetId="11859">
        <row r="7">
          <cell r="AI7">
            <v>10000</v>
          </cell>
        </row>
      </sheetData>
      <sheetData sheetId="11860">
        <row r="7">
          <cell r="AI7">
            <v>10000</v>
          </cell>
        </row>
      </sheetData>
      <sheetData sheetId="11861">
        <row r="7">
          <cell r="AI7">
            <v>10000</v>
          </cell>
        </row>
      </sheetData>
      <sheetData sheetId="11862">
        <row r="7">
          <cell r="AI7">
            <v>10000</v>
          </cell>
        </row>
      </sheetData>
      <sheetData sheetId="11863">
        <row r="7">
          <cell r="AI7">
            <v>10000</v>
          </cell>
        </row>
      </sheetData>
      <sheetData sheetId="11864">
        <row r="7">
          <cell r="AI7">
            <v>10000</v>
          </cell>
        </row>
      </sheetData>
      <sheetData sheetId="11865">
        <row r="7">
          <cell r="AI7">
            <v>10000</v>
          </cell>
        </row>
      </sheetData>
      <sheetData sheetId="11866">
        <row r="7">
          <cell r="AI7">
            <v>10000</v>
          </cell>
        </row>
      </sheetData>
      <sheetData sheetId="11867">
        <row r="7">
          <cell r="AI7">
            <v>10000</v>
          </cell>
        </row>
      </sheetData>
      <sheetData sheetId="11868">
        <row r="7">
          <cell r="AI7">
            <v>10000</v>
          </cell>
        </row>
      </sheetData>
      <sheetData sheetId="11869">
        <row r="7">
          <cell r="AI7">
            <v>10000</v>
          </cell>
        </row>
      </sheetData>
      <sheetData sheetId="11870">
        <row r="7">
          <cell r="AI7">
            <v>10000</v>
          </cell>
        </row>
      </sheetData>
      <sheetData sheetId="11871">
        <row r="7">
          <cell r="AI7">
            <v>10000</v>
          </cell>
        </row>
      </sheetData>
      <sheetData sheetId="11872">
        <row r="7">
          <cell r="AI7">
            <v>10000</v>
          </cell>
        </row>
      </sheetData>
      <sheetData sheetId="11873">
        <row r="7">
          <cell r="AI7">
            <v>10000</v>
          </cell>
        </row>
      </sheetData>
      <sheetData sheetId="11874">
        <row r="7">
          <cell r="AI7">
            <v>10000</v>
          </cell>
        </row>
      </sheetData>
      <sheetData sheetId="11875">
        <row r="7">
          <cell r="AI7">
            <v>10000</v>
          </cell>
        </row>
      </sheetData>
      <sheetData sheetId="11876">
        <row r="7">
          <cell r="AI7">
            <v>10000</v>
          </cell>
        </row>
      </sheetData>
      <sheetData sheetId="11877">
        <row r="7">
          <cell r="AI7">
            <v>10000</v>
          </cell>
        </row>
      </sheetData>
      <sheetData sheetId="11878">
        <row r="7">
          <cell r="AI7">
            <v>10000</v>
          </cell>
        </row>
      </sheetData>
      <sheetData sheetId="11879">
        <row r="7">
          <cell r="AI7">
            <v>10000</v>
          </cell>
        </row>
      </sheetData>
      <sheetData sheetId="11880">
        <row r="7">
          <cell r="AI7">
            <v>10000</v>
          </cell>
        </row>
      </sheetData>
      <sheetData sheetId="11881">
        <row r="7">
          <cell r="AI7">
            <v>10000</v>
          </cell>
        </row>
      </sheetData>
      <sheetData sheetId="11882">
        <row r="7">
          <cell r="AI7">
            <v>10000</v>
          </cell>
        </row>
      </sheetData>
      <sheetData sheetId="11883">
        <row r="7">
          <cell r="AI7">
            <v>10000</v>
          </cell>
        </row>
      </sheetData>
      <sheetData sheetId="11884">
        <row r="7">
          <cell r="AI7">
            <v>10000</v>
          </cell>
        </row>
      </sheetData>
      <sheetData sheetId="11885">
        <row r="7">
          <cell r="AI7">
            <v>10000</v>
          </cell>
        </row>
      </sheetData>
      <sheetData sheetId="11886">
        <row r="7">
          <cell r="AI7">
            <v>10000</v>
          </cell>
        </row>
      </sheetData>
      <sheetData sheetId="11887">
        <row r="7">
          <cell r="AI7">
            <v>10000</v>
          </cell>
        </row>
      </sheetData>
      <sheetData sheetId="11888">
        <row r="7">
          <cell r="AI7">
            <v>10000</v>
          </cell>
        </row>
      </sheetData>
      <sheetData sheetId="11889">
        <row r="7">
          <cell r="AI7">
            <v>10000</v>
          </cell>
        </row>
      </sheetData>
      <sheetData sheetId="11890">
        <row r="7">
          <cell r="AI7">
            <v>10000</v>
          </cell>
        </row>
      </sheetData>
      <sheetData sheetId="11891">
        <row r="7">
          <cell r="AI7">
            <v>10000</v>
          </cell>
        </row>
      </sheetData>
      <sheetData sheetId="11892">
        <row r="7">
          <cell r="AI7">
            <v>10000</v>
          </cell>
        </row>
      </sheetData>
      <sheetData sheetId="11893">
        <row r="7">
          <cell r="AI7">
            <v>10000</v>
          </cell>
        </row>
      </sheetData>
      <sheetData sheetId="11894">
        <row r="7">
          <cell r="AI7">
            <v>10000</v>
          </cell>
        </row>
      </sheetData>
      <sheetData sheetId="11895">
        <row r="7">
          <cell r="AI7">
            <v>10000</v>
          </cell>
        </row>
      </sheetData>
      <sheetData sheetId="11896">
        <row r="7">
          <cell r="AI7">
            <v>10000</v>
          </cell>
        </row>
      </sheetData>
      <sheetData sheetId="11897">
        <row r="7">
          <cell r="AI7">
            <v>10000</v>
          </cell>
        </row>
      </sheetData>
      <sheetData sheetId="11898">
        <row r="7">
          <cell r="AI7">
            <v>10000</v>
          </cell>
        </row>
      </sheetData>
      <sheetData sheetId="11899">
        <row r="7">
          <cell r="AI7">
            <v>10000</v>
          </cell>
        </row>
      </sheetData>
      <sheetData sheetId="11900">
        <row r="7">
          <cell r="AI7">
            <v>10000</v>
          </cell>
        </row>
      </sheetData>
      <sheetData sheetId="11901">
        <row r="7">
          <cell r="AI7">
            <v>10000</v>
          </cell>
        </row>
      </sheetData>
      <sheetData sheetId="11902">
        <row r="7">
          <cell r="AI7">
            <v>10000</v>
          </cell>
        </row>
      </sheetData>
      <sheetData sheetId="11903">
        <row r="7">
          <cell r="AI7">
            <v>10000</v>
          </cell>
        </row>
      </sheetData>
      <sheetData sheetId="11904">
        <row r="7">
          <cell r="AI7">
            <v>10000</v>
          </cell>
        </row>
      </sheetData>
      <sheetData sheetId="11905">
        <row r="7">
          <cell r="AI7">
            <v>10000</v>
          </cell>
        </row>
      </sheetData>
      <sheetData sheetId="11906">
        <row r="7">
          <cell r="AI7">
            <v>10000</v>
          </cell>
        </row>
      </sheetData>
      <sheetData sheetId="11907">
        <row r="7">
          <cell r="AI7">
            <v>10000</v>
          </cell>
        </row>
      </sheetData>
      <sheetData sheetId="11908">
        <row r="7">
          <cell r="AI7">
            <v>10000</v>
          </cell>
        </row>
      </sheetData>
      <sheetData sheetId="11909">
        <row r="7">
          <cell r="AI7">
            <v>10000</v>
          </cell>
        </row>
      </sheetData>
      <sheetData sheetId="11910">
        <row r="7">
          <cell r="AI7">
            <v>10000</v>
          </cell>
        </row>
      </sheetData>
      <sheetData sheetId="11911">
        <row r="7">
          <cell r="AI7">
            <v>10000</v>
          </cell>
        </row>
      </sheetData>
      <sheetData sheetId="11912">
        <row r="7">
          <cell r="AI7">
            <v>10000</v>
          </cell>
        </row>
      </sheetData>
      <sheetData sheetId="11913">
        <row r="7">
          <cell r="AI7">
            <v>10000</v>
          </cell>
        </row>
      </sheetData>
      <sheetData sheetId="11914">
        <row r="7">
          <cell r="AI7">
            <v>10000</v>
          </cell>
        </row>
      </sheetData>
      <sheetData sheetId="11915">
        <row r="7">
          <cell r="AI7">
            <v>10000</v>
          </cell>
        </row>
      </sheetData>
      <sheetData sheetId="11916">
        <row r="7">
          <cell r="AI7">
            <v>10000</v>
          </cell>
        </row>
      </sheetData>
      <sheetData sheetId="11917">
        <row r="7">
          <cell r="AI7">
            <v>10000</v>
          </cell>
        </row>
      </sheetData>
      <sheetData sheetId="11918">
        <row r="7">
          <cell r="AI7">
            <v>10000</v>
          </cell>
        </row>
      </sheetData>
      <sheetData sheetId="11919">
        <row r="7">
          <cell r="AI7">
            <v>10000</v>
          </cell>
        </row>
      </sheetData>
      <sheetData sheetId="11920">
        <row r="7">
          <cell r="AI7">
            <v>10000</v>
          </cell>
        </row>
      </sheetData>
      <sheetData sheetId="11921">
        <row r="7">
          <cell r="AI7">
            <v>10000</v>
          </cell>
        </row>
      </sheetData>
      <sheetData sheetId="11922">
        <row r="7">
          <cell r="AI7">
            <v>10000</v>
          </cell>
        </row>
      </sheetData>
      <sheetData sheetId="11923">
        <row r="7">
          <cell r="AI7">
            <v>10000</v>
          </cell>
        </row>
      </sheetData>
      <sheetData sheetId="11924">
        <row r="7">
          <cell r="AI7">
            <v>10000</v>
          </cell>
        </row>
      </sheetData>
      <sheetData sheetId="11925">
        <row r="7">
          <cell r="AI7">
            <v>10000</v>
          </cell>
        </row>
      </sheetData>
      <sheetData sheetId="11926">
        <row r="7">
          <cell r="AI7">
            <v>10000</v>
          </cell>
        </row>
      </sheetData>
      <sheetData sheetId="11927">
        <row r="7">
          <cell r="AI7">
            <v>10000</v>
          </cell>
        </row>
      </sheetData>
      <sheetData sheetId="11928">
        <row r="7">
          <cell r="AI7">
            <v>10000</v>
          </cell>
        </row>
      </sheetData>
      <sheetData sheetId="11929">
        <row r="7">
          <cell r="AI7">
            <v>10000</v>
          </cell>
        </row>
      </sheetData>
      <sheetData sheetId="11930">
        <row r="7">
          <cell r="AI7">
            <v>10000</v>
          </cell>
        </row>
      </sheetData>
      <sheetData sheetId="11931">
        <row r="7">
          <cell r="AI7">
            <v>10000</v>
          </cell>
        </row>
      </sheetData>
      <sheetData sheetId="11932">
        <row r="7">
          <cell r="AI7">
            <v>10000</v>
          </cell>
        </row>
      </sheetData>
      <sheetData sheetId="11933">
        <row r="7">
          <cell r="AI7">
            <v>10000</v>
          </cell>
        </row>
      </sheetData>
      <sheetData sheetId="11934">
        <row r="7">
          <cell r="AI7">
            <v>10000</v>
          </cell>
        </row>
      </sheetData>
      <sheetData sheetId="11935">
        <row r="7">
          <cell r="AI7">
            <v>10000</v>
          </cell>
        </row>
      </sheetData>
      <sheetData sheetId="11936">
        <row r="7">
          <cell r="AI7">
            <v>10000</v>
          </cell>
        </row>
      </sheetData>
      <sheetData sheetId="11937">
        <row r="7">
          <cell r="AI7">
            <v>10000</v>
          </cell>
        </row>
      </sheetData>
      <sheetData sheetId="11938">
        <row r="7">
          <cell r="AI7">
            <v>10000</v>
          </cell>
        </row>
      </sheetData>
      <sheetData sheetId="11939">
        <row r="7">
          <cell r="AI7">
            <v>10000</v>
          </cell>
        </row>
      </sheetData>
      <sheetData sheetId="11940">
        <row r="7">
          <cell r="AI7">
            <v>10000</v>
          </cell>
        </row>
      </sheetData>
      <sheetData sheetId="11941">
        <row r="7">
          <cell r="AI7">
            <v>10000</v>
          </cell>
        </row>
      </sheetData>
      <sheetData sheetId="11942">
        <row r="7">
          <cell r="AI7">
            <v>10000</v>
          </cell>
        </row>
      </sheetData>
      <sheetData sheetId="11943">
        <row r="7">
          <cell r="AI7">
            <v>10000</v>
          </cell>
        </row>
      </sheetData>
      <sheetData sheetId="11944">
        <row r="7">
          <cell r="AI7">
            <v>10000</v>
          </cell>
        </row>
      </sheetData>
      <sheetData sheetId="11945">
        <row r="7">
          <cell r="AI7">
            <v>10000</v>
          </cell>
        </row>
      </sheetData>
      <sheetData sheetId="11946">
        <row r="7">
          <cell r="AI7">
            <v>10000</v>
          </cell>
        </row>
      </sheetData>
      <sheetData sheetId="11947">
        <row r="7">
          <cell r="AI7">
            <v>10000</v>
          </cell>
        </row>
      </sheetData>
      <sheetData sheetId="11948">
        <row r="7">
          <cell r="AI7">
            <v>10000</v>
          </cell>
        </row>
      </sheetData>
      <sheetData sheetId="11949">
        <row r="7">
          <cell r="AI7">
            <v>10000</v>
          </cell>
        </row>
      </sheetData>
      <sheetData sheetId="11950">
        <row r="7">
          <cell r="AI7">
            <v>10000</v>
          </cell>
        </row>
      </sheetData>
      <sheetData sheetId="11951">
        <row r="7">
          <cell r="AI7">
            <v>10000</v>
          </cell>
        </row>
      </sheetData>
      <sheetData sheetId="11952">
        <row r="7">
          <cell r="AI7">
            <v>10000</v>
          </cell>
        </row>
      </sheetData>
      <sheetData sheetId="11953">
        <row r="7">
          <cell r="AI7">
            <v>10000</v>
          </cell>
        </row>
      </sheetData>
      <sheetData sheetId="11954">
        <row r="7">
          <cell r="AI7">
            <v>10000</v>
          </cell>
        </row>
      </sheetData>
      <sheetData sheetId="11955">
        <row r="7">
          <cell r="AI7">
            <v>10000</v>
          </cell>
        </row>
      </sheetData>
      <sheetData sheetId="11956">
        <row r="7">
          <cell r="AI7">
            <v>10000</v>
          </cell>
        </row>
      </sheetData>
      <sheetData sheetId="11957">
        <row r="7">
          <cell r="AI7">
            <v>10000</v>
          </cell>
        </row>
      </sheetData>
      <sheetData sheetId="11958">
        <row r="7">
          <cell r="AI7">
            <v>10000</v>
          </cell>
        </row>
      </sheetData>
      <sheetData sheetId="11959">
        <row r="7">
          <cell r="AI7">
            <v>10000</v>
          </cell>
        </row>
      </sheetData>
      <sheetData sheetId="11960">
        <row r="7">
          <cell r="AI7">
            <v>10000</v>
          </cell>
        </row>
      </sheetData>
      <sheetData sheetId="11961">
        <row r="7">
          <cell r="AI7">
            <v>10000</v>
          </cell>
        </row>
      </sheetData>
      <sheetData sheetId="11962">
        <row r="7">
          <cell r="AI7">
            <v>10000</v>
          </cell>
        </row>
      </sheetData>
      <sheetData sheetId="11963">
        <row r="7">
          <cell r="AI7">
            <v>10000</v>
          </cell>
        </row>
      </sheetData>
      <sheetData sheetId="11964">
        <row r="7">
          <cell r="AI7">
            <v>10000</v>
          </cell>
        </row>
      </sheetData>
      <sheetData sheetId="11965">
        <row r="7">
          <cell r="AI7">
            <v>10000</v>
          </cell>
        </row>
      </sheetData>
      <sheetData sheetId="11966">
        <row r="7">
          <cell r="AI7">
            <v>10000</v>
          </cell>
        </row>
      </sheetData>
      <sheetData sheetId="11967">
        <row r="7">
          <cell r="AI7">
            <v>10000</v>
          </cell>
        </row>
      </sheetData>
      <sheetData sheetId="11968">
        <row r="7">
          <cell r="AI7">
            <v>10000</v>
          </cell>
        </row>
      </sheetData>
      <sheetData sheetId="11969">
        <row r="7">
          <cell r="AI7">
            <v>10000</v>
          </cell>
        </row>
      </sheetData>
      <sheetData sheetId="11970">
        <row r="7">
          <cell r="AI7">
            <v>10000</v>
          </cell>
        </row>
      </sheetData>
      <sheetData sheetId="11971">
        <row r="7">
          <cell r="AI7">
            <v>10000</v>
          </cell>
        </row>
      </sheetData>
      <sheetData sheetId="11972">
        <row r="7">
          <cell r="AI7">
            <v>10000</v>
          </cell>
        </row>
      </sheetData>
      <sheetData sheetId="11973">
        <row r="7">
          <cell r="AI7">
            <v>10000</v>
          </cell>
        </row>
      </sheetData>
      <sheetData sheetId="11974">
        <row r="7">
          <cell r="AI7">
            <v>10000</v>
          </cell>
        </row>
      </sheetData>
      <sheetData sheetId="11975">
        <row r="7">
          <cell r="AI7">
            <v>10000</v>
          </cell>
        </row>
      </sheetData>
      <sheetData sheetId="11976">
        <row r="7">
          <cell r="AI7">
            <v>10000</v>
          </cell>
        </row>
      </sheetData>
      <sheetData sheetId="11977">
        <row r="7">
          <cell r="AI7">
            <v>10000</v>
          </cell>
        </row>
      </sheetData>
      <sheetData sheetId="11978">
        <row r="7">
          <cell r="AI7">
            <v>10000</v>
          </cell>
        </row>
      </sheetData>
      <sheetData sheetId="11979">
        <row r="7">
          <cell r="AI7">
            <v>10000</v>
          </cell>
        </row>
      </sheetData>
      <sheetData sheetId="11980">
        <row r="7">
          <cell r="AI7">
            <v>10000</v>
          </cell>
        </row>
      </sheetData>
      <sheetData sheetId="11981">
        <row r="7">
          <cell r="AI7">
            <v>10000</v>
          </cell>
        </row>
      </sheetData>
      <sheetData sheetId="11982">
        <row r="7">
          <cell r="AI7">
            <v>10000</v>
          </cell>
        </row>
      </sheetData>
      <sheetData sheetId="11983">
        <row r="7">
          <cell r="AI7">
            <v>10000</v>
          </cell>
        </row>
      </sheetData>
      <sheetData sheetId="11984">
        <row r="7">
          <cell r="AI7">
            <v>10000</v>
          </cell>
        </row>
      </sheetData>
      <sheetData sheetId="11985">
        <row r="7">
          <cell r="AI7">
            <v>10000</v>
          </cell>
        </row>
      </sheetData>
      <sheetData sheetId="11986">
        <row r="7">
          <cell r="AI7">
            <v>10000</v>
          </cell>
        </row>
      </sheetData>
      <sheetData sheetId="11987">
        <row r="7">
          <cell r="AI7">
            <v>10000</v>
          </cell>
        </row>
      </sheetData>
      <sheetData sheetId="11988">
        <row r="7">
          <cell r="AI7">
            <v>10000</v>
          </cell>
        </row>
      </sheetData>
      <sheetData sheetId="11989">
        <row r="7">
          <cell r="AI7">
            <v>10000</v>
          </cell>
        </row>
      </sheetData>
      <sheetData sheetId="11990">
        <row r="7">
          <cell r="AI7">
            <v>10000</v>
          </cell>
        </row>
      </sheetData>
      <sheetData sheetId="11991">
        <row r="7">
          <cell r="AI7">
            <v>10000</v>
          </cell>
        </row>
      </sheetData>
      <sheetData sheetId="11992">
        <row r="7">
          <cell r="AI7">
            <v>10000</v>
          </cell>
        </row>
      </sheetData>
      <sheetData sheetId="11993">
        <row r="7">
          <cell r="AI7">
            <v>10000</v>
          </cell>
        </row>
      </sheetData>
      <sheetData sheetId="11994">
        <row r="7">
          <cell r="AI7">
            <v>10000</v>
          </cell>
        </row>
      </sheetData>
      <sheetData sheetId="11995">
        <row r="7">
          <cell r="AI7">
            <v>10000</v>
          </cell>
        </row>
      </sheetData>
      <sheetData sheetId="11996">
        <row r="7">
          <cell r="AI7">
            <v>10000</v>
          </cell>
        </row>
      </sheetData>
      <sheetData sheetId="11997">
        <row r="7">
          <cell r="AI7">
            <v>10000</v>
          </cell>
        </row>
      </sheetData>
      <sheetData sheetId="11998">
        <row r="7">
          <cell r="AI7">
            <v>10000</v>
          </cell>
        </row>
      </sheetData>
      <sheetData sheetId="11999">
        <row r="7">
          <cell r="AI7">
            <v>10000</v>
          </cell>
        </row>
      </sheetData>
      <sheetData sheetId="12000">
        <row r="7">
          <cell r="AI7">
            <v>10000</v>
          </cell>
        </row>
      </sheetData>
      <sheetData sheetId="12001">
        <row r="7">
          <cell r="AI7">
            <v>10000</v>
          </cell>
        </row>
      </sheetData>
      <sheetData sheetId="12002">
        <row r="7">
          <cell r="AI7">
            <v>10000</v>
          </cell>
        </row>
      </sheetData>
      <sheetData sheetId="12003">
        <row r="7">
          <cell r="AI7">
            <v>10000</v>
          </cell>
        </row>
      </sheetData>
      <sheetData sheetId="12004">
        <row r="7">
          <cell r="AI7">
            <v>10000</v>
          </cell>
        </row>
      </sheetData>
      <sheetData sheetId="12005">
        <row r="7">
          <cell r="AI7">
            <v>10000</v>
          </cell>
        </row>
      </sheetData>
      <sheetData sheetId="12006">
        <row r="7">
          <cell r="AI7">
            <v>10000</v>
          </cell>
        </row>
      </sheetData>
      <sheetData sheetId="12007">
        <row r="7">
          <cell r="AI7">
            <v>10000</v>
          </cell>
        </row>
      </sheetData>
      <sheetData sheetId="12008">
        <row r="7">
          <cell r="AI7">
            <v>10000</v>
          </cell>
        </row>
      </sheetData>
      <sheetData sheetId="12009">
        <row r="7">
          <cell r="AI7">
            <v>10000</v>
          </cell>
        </row>
      </sheetData>
      <sheetData sheetId="12010">
        <row r="7">
          <cell r="AI7">
            <v>10000</v>
          </cell>
        </row>
      </sheetData>
      <sheetData sheetId="12011">
        <row r="7">
          <cell r="AI7">
            <v>10000</v>
          </cell>
        </row>
      </sheetData>
      <sheetData sheetId="12012">
        <row r="7">
          <cell r="AI7">
            <v>10000</v>
          </cell>
        </row>
      </sheetData>
      <sheetData sheetId="12013">
        <row r="7">
          <cell r="AI7">
            <v>10000</v>
          </cell>
        </row>
      </sheetData>
      <sheetData sheetId="12014">
        <row r="7">
          <cell r="AI7">
            <v>10000</v>
          </cell>
        </row>
      </sheetData>
      <sheetData sheetId="12015">
        <row r="7">
          <cell r="AI7">
            <v>10000</v>
          </cell>
        </row>
      </sheetData>
      <sheetData sheetId="12016">
        <row r="7">
          <cell r="AI7">
            <v>10000</v>
          </cell>
        </row>
      </sheetData>
      <sheetData sheetId="12017">
        <row r="7">
          <cell r="AI7">
            <v>10000</v>
          </cell>
        </row>
      </sheetData>
      <sheetData sheetId="12018">
        <row r="7">
          <cell r="AI7">
            <v>10000</v>
          </cell>
        </row>
      </sheetData>
      <sheetData sheetId="12019">
        <row r="7">
          <cell r="AI7">
            <v>10000</v>
          </cell>
        </row>
      </sheetData>
      <sheetData sheetId="12020">
        <row r="7">
          <cell r="AI7">
            <v>10000</v>
          </cell>
        </row>
      </sheetData>
      <sheetData sheetId="12021">
        <row r="7">
          <cell r="AI7">
            <v>10000</v>
          </cell>
        </row>
      </sheetData>
      <sheetData sheetId="12022">
        <row r="7">
          <cell r="AI7">
            <v>10000</v>
          </cell>
        </row>
      </sheetData>
      <sheetData sheetId="12023">
        <row r="7">
          <cell r="AI7">
            <v>10000</v>
          </cell>
        </row>
      </sheetData>
      <sheetData sheetId="12024">
        <row r="7">
          <cell r="AI7">
            <v>10000</v>
          </cell>
        </row>
      </sheetData>
      <sheetData sheetId="12025">
        <row r="7">
          <cell r="AI7">
            <v>10000</v>
          </cell>
        </row>
      </sheetData>
      <sheetData sheetId="12026">
        <row r="7">
          <cell r="AI7">
            <v>10000</v>
          </cell>
        </row>
      </sheetData>
      <sheetData sheetId="12027">
        <row r="7">
          <cell r="AI7">
            <v>10000</v>
          </cell>
        </row>
      </sheetData>
      <sheetData sheetId="12028">
        <row r="7">
          <cell r="AI7">
            <v>10000</v>
          </cell>
        </row>
      </sheetData>
      <sheetData sheetId="12029">
        <row r="7">
          <cell r="AI7">
            <v>10000</v>
          </cell>
        </row>
      </sheetData>
      <sheetData sheetId="12030">
        <row r="7">
          <cell r="AI7">
            <v>10000</v>
          </cell>
        </row>
      </sheetData>
      <sheetData sheetId="12031">
        <row r="7">
          <cell r="AI7">
            <v>10000</v>
          </cell>
        </row>
      </sheetData>
      <sheetData sheetId="12032">
        <row r="7">
          <cell r="AI7">
            <v>10000</v>
          </cell>
        </row>
      </sheetData>
      <sheetData sheetId="12033">
        <row r="7">
          <cell r="AI7">
            <v>10000</v>
          </cell>
        </row>
      </sheetData>
      <sheetData sheetId="12034">
        <row r="7">
          <cell r="AI7">
            <v>10000</v>
          </cell>
        </row>
      </sheetData>
      <sheetData sheetId="12035"/>
      <sheetData sheetId="12036">
        <row r="7">
          <cell r="AI7">
            <v>10000</v>
          </cell>
        </row>
      </sheetData>
      <sheetData sheetId="12037">
        <row r="7">
          <cell r="AI7">
            <v>10000</v>
          </cell>
        </row>
      </sheetData>
      <sheetData sheetId="12038">
        <row r="7">
          <cell r="AI7">
            <v>10000</v>
          </cell>
        </row>
      </sheetData>
      <sheetData sheetId="12039">
        <row r="7">
          <cell r="AI7">
            <v>10000</v>
          </cell>
        </row>
      </sheetData>
      <sheetData sheetId="12040">
        <row r="7">
          <cell r="AI7">
            <v>10000</v>
          </cell>
        </row>
      </sheetData>
      <sheetData sheetId="12041">
        <row r="7">
          <cell r="AI7">
            <v>10000</v>
          </cell>
        </row>
      </sheetData>
      <sheetData sheetId="12042">
        <row r="7">
          <cell r="AI7">
            <v>10000</v>
          </cell>
        </row>
      </sheetData>
      <sheetData sheetId="12043">
        <row r="7">
          <cell r="AI7">
            <v>10000</v>
          </cell>
        </row>
      </sheetData>
      <sheetData sheetId="12044"/>
      <sheetData sheetId="12045"/>
      <sheetData sheetId="12046"/>
      <sheetData sheetId="12047"/>
      <sheetData sheetId="12048"/>
      <sheetData sheetId="12049"/>
      <sheetData sheetId="12050">
        <row r="7">
          <cell r="AI7">
            <v>10000</v>
          </cell>
        </row>
      </sheetData>
      <sheetData sheetId="12051">
        <row r="7">
          <cell r="AI7">
            <v>10000</v>
          </cell>
        </row>
      </sheetData>
      <sheetData sheetId="12052">
        <row r="7">
          <cell r="AI7">
            <v>10000</v>
          </cell>
        </row>
      </sheetData>
      <sheetData sheetId="12053">
        <row r="7">
          <cell r="AI7">
            <v>10000</v>
          </cell>
        </row>
      </sheetData>
      <sheetData sheetId="12054">
        <row r="7">
          <cell r="AI7">
            <v>10000</v>
          </cell>
        </row>
      </sheetData>
      <sheetData sheetId="12055">
        <row r="7">
          <cell r="AI7">
            <v>10000</v>
          </cell>
        </row>
      </sheetData>
      <sheetData sheetId="12056"/>
      <sheetData sheetId="12057">
        <row r="7">
          <cell r="AI7">
            <v>10000</v>
          </cell>
        </row>
      </sheetData>
      <sheetData sheetId="12058">
        <row r="7">
          <cell r="AI7">
            <v>10000</v>
          </cell>
        </row>
      </sheetData>
      <sheetData sheetId="12059">
        <row r="7">
          <cell r="AI7">
            <v>10000</v>
          </cell>
        </row>
      </sheetData>
      <sheetData sheetId="12060">
        <row r="7">
          <cell r="AI7">
            <v>10000</v>
          </cell>
        </row>
      </sheetData>
      <sheetData sheetId="12061">
        <row r="7">
          <cell r="AI7">
            <v>10000</v>
          </cell>
        </row>
      </sheetData>
      <sheetData sheetId="12062">
        <row r="7">
          <cell r="AI7">
            <v>10000</v>
          </cell>
        </row>
      </sheetData>
      <sheetData sheetId="12063">
        <row r="7">
          <cell r="AI7">
            <v>10000</v>
          </cell>
        </row>
      </sheetData>
      <sheetData sheetId="12064">
        <row r="7">
          <cell r="AI7">
            <v>10000</v>
          </cell>
        </row>
      </sheetData>
      <sheetData sheetId="12065">
        <row r="7">
          <cell r="AI7">
            <v>10000</v>
          </cell>
        </row>
      </sheetData>
      <sheetData sheetId="12066">
        <row r="7">
          <cell r="AI7">
            <v>10000</v>
          </cell>
        </row>
      </sheetData>
      <sheetData sheetId="12067">
        <row r="7">
          <cell r="AI7">
            <v>10000</v>
          </cell>
        </row>
      </sheetData>
      <sheetData sheetId="12068"/>
      <sheetData sheetId="12069">
        <row r="7">
          <cell r="AI7">
            <v>10000</v>
          </cell>
        </row>
      </sheetData>
      <sheetData sheetId="12070">
        <row r="7">
          <cell r="AI7">
            <v>10000</v>
          </cell>
        </row>
      </sheetData>
      <sheetData sheetId="12071">
        <row r="7">
          <cell r="AI7">
            <v>10000</v>
          </cell>
        </row>
      </sheetData>
      <sheetData sheetId="12072">
        <row r="7">
          <cell r="AI7">
            <v>10000</v>
          </cell>
        </row>
      </sheetData>
      <sheetData sheetId="12073">
        <row r="7">
          <cell r="AI7">
            <v>10000</v>
          </cell>
        </row>
      </sheetData>
      <sheetData sheetId="12074">
        <row r="7">
          <cell r="AI7">
            <v>10000</v>
          </cell>
        </row>
      </sheetData>
      <sheetData sheetId="12075">
        <row r="7">
          <cell r="AI7">
            <v>10000</v>
          </cell>
        </row>
      </sheetData>
      <sheetData sheetId="12076">
        <row r="7">
          <cell r="AI7">
            <v>10000</v>
          </cell>
        </row>
      </sheetData>
      <sheetData sheetId="12077">
        <row r="7">
          <cell r="AI7">
            <v>10000</v>
          </cell>
        </row>
      </sheetData>
      <sheetData sheetId="12078">
        <row r="7">
          <cell r="AI7">
            <v>10000</v>
          </cell>
        </row>
      </sheetData>
      <sheetData sheetId="12079">
        <row r="7">
          <cell r="AI7">
            <v>10000</v>
          </cell>
        </row>
      </sheetData>
      <sheetData sheetId="12080">
        <row r="7">
          <cell r="AI7">
            <v>10000</v>
          </cell>
        </row>
      </sheetData>
      <sheetData sheetId="12081">
        <row r="7">
          <cell r="AI7">
            <v>10000</v>
          </cell>
        </row>
      </sheetData>
      <sheetData sheetId="12082">
        <row r="7">
          <cell r="AI7">
            <v>10000</v>
          </cell>
        </row>
      </sheetData>
      <sheetData sheetId="12083">
        <row r="7">
          <cell r="AI7">
            <v>10000</v>
          </cell>
        </row>
      </sheetData>
      <sheetData sheetId="12084">
        <row r="7">
          <cell r="AI7">
            <v>10000</v>
          </cell>
        </row>
      </sheetData>
      <sheetData sheetId="12085">
        <row r="7">
          <cell r="AI7">
            <v>10000</v>
          </cell>
        </row>
      </sheetData>
      <sheetData sheetId="12086">
        <row r="7">
          <cell r="AI7">
            <v>10000</v>
          </cell>
        </row>
      </sheetData>
      <sheetData sheetId="12087">
        <row r="7">
          <cell r="AI7">
            <v>10000</v>
          </cell>
        </row>
      </sheetData>
      <sheetData sheetId="12088"/>
      <sheetData sheetId="12089">
        <row r="7">
          <cell r="AI7">
            <v>10000</v>
          </cell>
        </row>
      </sheetData>
      <sheetData sheetId="12090">
        <row r="7">
          <cell r="AI7">
            <v>10000</v>
          </cell>
        </row>
      </sheetData>
      <sheetData sheetId="12091">
        <row r="7">
          <cell r="AI7">
            <v>10000</v>
          </cell>
        </row>
      </sheetData>
      <sheetData sheetId="12092">
        <row r="7">
          <cell r="AI7">
            <v>10000</v>
          </cell>
        </row>
      </sheetData>
      <sheetData sheetId="12093">
        <row r="7">
          <cell r="AI7">
            <v>10000</v>
          </cell>
        </row>
      </sheetData>
      <sheetData sheetId="12094">
        <row r="7">
          <cell r="AI7">
            <v>10000</v>
          </cell>
        </row>
      </sheetData>
      <sheetData sheetId="12095">
        <row r="7">
          <cell r="AI7">
            <v>10000</v>
          </cell>
        </row>
      </sheetData>
      <sheetData sheetId="12096">
        <row r="7">
          <cell r="AI7">
            <v>10000</v>
          </cell>
        </row>
      </sheetData>
      <sheetData sheetId="12097">
        <row r="7">
          <cell r="AI7">
            <v>10000</v>
          </cell>
        </row>
      </sheetData>
      <sheetData sheetId="12098">
        <row r="7">
          <cell r="AI7">
            <v>10000</v>
          </cell>
        </row>
      </sheetData>
      <sheetData sheetId="12099">
        <row r="7">
          <cell r="AI7">
            <v>10000</v>
          </cell>
        </row>
      </sheetData>
      <sheetData sheetId="12100">
        <row r="7">
          <cell r="AI7">
            <v>10000</v>
          </cell>
        </row>
      </sheetData>
      <sheetData sheetId="12101">
        <row r="7">
          <cell r="AI7">
            <v>10000</v>
          </cell>
        </row>
      </sheetData>
      <sheetData sheetId="12102">
        <row r="7">
          <cell r="AI7">
            <v>10000</v>
          </cell>
        </row>
      </sheetData>
      <sheetData sheetId="12103">
        <row r="7">
          <cell r="AI7">
            <v>10000</v>
          </cell>
        </row>
      </sheetData>
      <sheetData sheetId="12104">
        <row r="7">
          <cell r="AI7">
            <v>10000</v>
          </cell>
        </row>
      </sheetData>
      <sheetData sheetId="12105">
        <row r="7">
          <cell r="AI7">
            <v>10000</v>
          </cell>
        </row>
      </sheetData>
      <sheetData sheetId="12106">
        <row r="7">
          <cell r="AI7">
            <v>10000</v>
          </cell>
        </row>
      </sheetData>
      <sheetData sheetId="12107">
        <row r="7">
          <cell r="AI7">
            <v>10000</v>
          </cell>
        </row>
      </sheetData>
      <sheetData sheetId="12108">
        <row r="7">
          <cell r="AI7">
            <v>10000</v>
          </cell>
        </row>
      </sheetData>
      <sheetData sheetId="12109">
        <row r="7">
          <cell r="AI7">
            <v>10000</v>
          </cell>
        </row>
      </sheetData>
      <sheetData sheetId="12110">
        <row r="7">
          <cell r="AI7">
            <v>10000</v>
          </cell>
        </row>
      </sheetData>
      <sheetData sheetId="12111">
        <row r="7">
          <cell r="AI7">
            <v>10000</v>
          </cell>
        </row>
      </sheetData>
      <sheetData sheetId="12112">
        <row r="7">
          <cell r="AI7">
            <v>10000</v>
          </cell>
        </row>
      </sheetData>
      <sheetData sheetId="12113">
        <row r="7">
          <cell r="AI7">
            <v>10000</v>
          </cell>
        </row>
      </sheetData>
      <sheetData sheetId="12114">
        <row r="7">
          <cell r="AI7">
            <v>10000</v>
          </cell>
        </row>
      </sheetData>
      <sheetData sheetId="12115">
        <row r="7">
          <cell r="AI7">
            <v>10000</v>
          </cell>
        </row>
      </sheetData>
      <sheetData sheetId="12116">
        <row r="7">
          <cell r="AI7">
            <v>10000</v>
          </cell>
        </row>
      </sheetData>
      <sheetData sheetId="12117">
        <row r="7">
          <cell r="AI7">
            <v>10000</v>
          </cell>
        </row>
      </sheetData>
      <sheetData sheetId="12118">
        <row r="7">
          <cell r="AI7">
            <v>10000</v>
          </cell>
        </row>
      </sheetData>
      <sheetData sheetId="12119">
        <row r="7">
          <cell r="AI7">
            <v>10000</v>
          </cell>
        </row>
      </sheetData>
      <sheetData sheetId="12120">
        <row r="7">
          <cell r="AI7">
            <v>10000</v>
          </cell>
        </row>
      </sheetData>
      <sheetData sheetId="12121">
        <row r="7">
          <cell r="AI7">
            <v>10000</v>
          </cell>
        </row>
      </sheetData>
      <sheetData sheetId="12122">
        <row r="7">
          <cell r="AI7">
            <v>10000</v>
          </cell>
        </row>
      </sheetData>
      <sheetData sheetId="12123">
        <row r="7">
          <cell r="AI7">
            <v>10000</v>
          </cell>
        </row>
      </sheetData>
      <sheetData sheetId="12124">
        <row r="7">
          <cell r="AI7">
            <v>10000</v>
          </cell>
        </row>
      </sheetData>
      <sheetData sheetId="12125">
        <row r="7">
          <cell r="AI7">
            <v>10000</v>
          </cell>
        </row>
      </sheetData>
      <sheetData sheetId="12126">
        <row r="7">
          <cell r="AI7">
            <v>10000</v>
          </cell>
        </row>
      </sheetData>
      <sheetData sheetId="12127">
        <row r="7">
          <cell r="AI7">
            <v>10000</v>
          </cell>
        </row>
      </sheetData>
      <sheetData sheetId="12128">
        <row r="7">
          <cell r="AI7">
            <v>10000</v>
          </cell>
        </row>
      </sheetData>
      <sheetData sheetId="12129">
        <row r="7">
          <cell r="AI7">
            <v>10000</v>
          </cell>
        </row>
      </sheetData>
      <sheetData sheetId="12130">
        <row r="7">
          <cell r="AI7">
            <v>10000</v>
          </cell>
        </row>
      </sheetData>
      <sheetData sheetId="12131">
        <row r="7">
          <cell r="AI7">
            <v>10000</v>
          </cell>
        </row>
      </sheetData>
      <sheetData sheetId="12132">
        <row r="7">
          <cell r="AI7">
            <v>10000</v>
          </cell>
        </row>
      </sheetData>
      <sheetData sheetId="12133">
        <row r="7">
          <cell r="AI7">
            <v>10000</v>
          </cell>
        </row>
      </sheetData>
      <sheetData sheetId="12134">
        <row r="7">
          <cell r="AI7">
            <v>10000</v>
          </cell>
        </row>
      </sheetData>
      <sheetData sheetId="12135">
        <row r="7">
          <cell r="AI7">
            <v>10000</v>
          </cell>
        </row>
      </sheetData>
      <sheetData sheetId="12136">
        <row r="7">
          <cell r="AI7">
            <v>10000</v>
          </cell>
        </row>
      </sheetData>
      <sheetData sheetId="12137">
        <row r="7">
          <cell r="AI7">
            <v>10000</v>
          </cell>
        </row>
      </sheetData>
      <sheetData sheetId="12138">
        <row r="7">
          <cell r="AI7">
            <v>10000</v>
          </cell>
        </row>
      </sheetData>
      <sheetData sheetId="12139">
        <row r="7">
          <cell r="AI7">
            <v>10000</v>
          </cell>
        </row>
      </sheetData>
      <sheetData sheetId="12140">
        <row r="7">
          <cell r="AI7">
            <v>10000</v>
          </cell>
        </row>
      </sheetData>
      <sheetData sheetId="12141">
        <row r="7">
          <cell r="AI7">
            <v>10000</v>
          </cell>
        </row>
      </sheetData>
      <sheetData sheetId="12142">
        <row r="7">
          <cell r="AI7">
            <v>10000</v>
          </cell>
        </row>
      </sheetData>
      <sheetData sheetId="12143">
        <row r="7">
          <cell r="AI7">
            <v>10000</v>
          </cell>
        </row>
      </sheetData>
      <sheetData sheetId="12144">
        <row r="7">
          <cell r="AI7">
            <v>10000</v>
          </cell>
        </row>
      </sheetData>
      <sheetData sheetId="12145">
        <row r="7">
          <cell r="AI7">
            <v>10000</v>
          </cell>
        </row>
      </sheetData>
      <sheetData sheetId="12146">
        <row r="7">
          <cell r="AI7">
            <v>10000</v>
          </cell>
        </row>
      </sheetData>
      <sheetData sheetId="12147">
        <row r="7">
          <cell r="AI7">
            <v>10000</v>
          </cell>
        </row>
      </sheetData>
      <sheetData sheetId="12148">
        <row r="7">
          <cell r="AI7">
            <v>10000</v>
          </cell>
        </row>
      </sheetData>
      <sheetData sheetId="12149">
        <row r="7">
          <cell r="AI7">
            <v>10000</v>
          </cell>
        </row>
      </sheetData>
      <sheetData sheetId="12150">
        <row r="7">
          <cell r="AI7">
            <v>10000</v>
          </cell>
        </row>
      </sheetData>
      <sheetData sheetId="12151">
        <row r="7">
          <cell r="AI7">
            <v>10000</v>
          </cell>
        </row>
      </sheetData>
      <sheetData sheetId="12152">
        <row r="7">
          <cell r="AI7">
            <v>10000</v>
          </cell>
        </row>
      </sheetData>
      <sheetData sheetId="12153">
        <row r="7">
          <cell r="AI7">
            <v>10000</v>
          </cell>
        </row>
      </sheetData>
      <sheetData sheetId="12154">
        <row r="7">
          <cell r="AI7">
            <v>10000</v>
          </cell>
        </row>
      </sheetData>
      <sheetData sheetId="12155">
        <row r="7">
          <cell r="AI7">
            <v>10000</v>
          </cell>
        </row>
      </sheetData>
      <sheetData sheetId="12156">
        <row r="7">
          <cell r="AI7">
            <v>10000</v>
          </cell>
        </row>
      </sheetData>
      <sheetData sheetId="12157">
        <row r="7">
          <cell r="AI7">
            <v>10000</v>
          </cell>
        </row>
      </sheetData>
      <sheetData sheetId="12158">
        <row r="7">
          <cell r="AI7">
            <v>10000</v>
          </cell>
        </row>
      </sheetData>
      <sheetData sheetId="12159">
        <row r="7">
          <cell r="AI7">
            <v>10000</v>
          </cell>
        </row>
      </sheetData>
      <sheetData sheetId="12160">
        <row r="7">
          <cell r="AI7">
            <v>10000</v>
          </cell>
        </row>
      </sheetData>
      <sheetData sheetId="12161">
        <row r="7">
          <cell r="AI7">
            <v>10000</v>
          </cell>
        </row>
      </sheetData>
      <sheetData sheetId="12162">
        <row r="7">
          <cell r="AI7">
            <v>10000</v>
          </cell>
        </row>
      </sheetData>
      <sheetData sheetId="12163">
        <row r="7">
          <cell r="AI7">
            <v>10000</v>
          </cell>
        </row>
      </sheetData>
      <sheetData sheetId="12164">
        <row r="7">
          <cell r="AI7">
            <v>10000</v>
          </cell>
        </row>
      </sheetData>
      <sheetData sheetId="12165">
        <row r="7">
          <cell r="AI7">
            <v>10000</v>
          </cell>
        </row>
      </sheetData>
      <sheetData sheetId="12166">
        <row r="7">
          <cell r="AI7">
            <v>10000</v>
          </cell>
        </row>
      </sheetData>
      <sheetData sheetId="12167">
        <row r="7">
          <cell r="AI7">
            <v>10000</v>
          </cell>
        </row>
      </sheetData>
      <sheetData sheetId="12168">
        <row r="7">
          <cell r="AI7">
            <v>10000</v>
          </cell>
        </row>
      </sheetData>
      <sheetData sheetId="12169">
        <row r="7">
          <cell r="AI7">
            <v>10000</v>
          </cell>
        </row>
      </sheetData>
      <sheetData sheetId="12170">
        <row r="7">
          <cell r="AI7">
            <v>10000</v>
          </cell>
        </row>
      </sheetData>
      <sheetData sheetId="12171">
        <row r="7">
          <cell r="AI7">
            <v>10000</v>
          </cell>
        </row>
      </sheetData>
      <sheetData sheetId="12172">
        <row r="7">
          <cell r="AI7">
            <v>10000</v>
          </cell>
        </row>
      </sheetData>
      <sheetData sheetId="12173">
        <row r="7">
          <cell r="AI7">
            <v>10000</v>
          </cell>
        </row>
      </sheetData>
      <sheetData sheetId="12174">
        <row r="7">
          <cell r="AI7">
            <v>10000</v>
          </cell>
        </row>
      </sheetData>
      <sheetData sheetId="12175">
        <row r="7">
          <cell r="AI7">
            <v>10000</v>
          </cell>
        </row>
      </sheetData>
      <sheetData sheetId="12176">
        <row r="7">
          <cell r="AI7">
            <v>10000</v>
          </cell>
        </row>
      </sheetData>
      <sheetData sheetId="12177">
        <row r="7">
          <cell r="AI7">
            <v>10000</v>
          </cell>
        </row>
      </sheetData>
      <sheetData sheetId="12178">
        <row r="7">
          <cell r="AI7">
            <v>10000</v>
          </cell>
        </row>
      </sheetData>
      <sheetData sheetId="12179">
        <row r="7">
          <cell r="AI7">
            <v>10000</v>
          </cell>
        </row>
      </sheetData>
      <sheetData sheetId="12180">
        <row r="7">
          <cell r="AI7">
            <v>10000</v>
          </cell>
        </row>
      </sheetData>
      <sheetData sheetId="12181">
        <row r="7">
          <cell r="AI7">
            <v>10000</v>
          </cell>
        </row>
      </sheetData>
      <sheetData sheetId="12182">
        <row r="7">
          <cell r="AI7">
            <v>10000</v>
          </cell>
        </row>
      </sheetData>
      <sheetData sheetId="12183">
        <row r="7">
          <cell r="AI7">
            <v>10000</v>
          </cell>
        </row>
      </sheetData>
      <sheetData sheetId="12184">
        <row r="7">
          <cell r="AI7">
            <v>10000</v>
          </cell>
        </row>
      </sheetData>
      <sheetData sheetId="12185">
        <row r="7">
          <cell r="AI7">
            <v>10000</v>
          </cell>
        </row>
      </sheetData>
      <sheetData sheetId="12186">
        <row r="7">
          <cell r="AI7">
            <v>10000</v>
          </cell>
        </row>
      </sheetData>
      <sheetData sheetId="12187">
        <row r="7">
          <cell r="AI7">
            <v>10000</v>
          </cell>
        </row>
      </sheetData>
      <sheetData sheetId="12188">
        <row r="7">
          <cell r="AI7">
            <v>10000</v>
          </cell>
        </row>
      </sheetData>
      <sheetData sheetId="12189">
        <row r="7">
          <cell r="AI7">
            <v>10000</v>
          </cell>
        </row>
      </sheetData>
      <sheetData sheetId="12190">
        <row r="7">
          <cell r="AI7">
            <v>10000</v>
          </cell>
        </row>
      </sheetData>
      <sheetData sheetId="12191">
        <row r="7">
          <cell r="AI7">
            <v>10000</v>
          </cell>
        </row>
      </sheetData>
      <sheetData sheetId="12192">
        <row r="7">
          <cell r="AI7">
            <v>10000</v>
          </cell>
        </row>
      </sheetData>
      <sheetData sheetId="12193">
        <row r="7">
          <cell r="AI7">
            <v>10000</v>
          </cell>
        </row>
      </sheetData>
      <sheetData sheetId="12194">
        <row r="7">
          <cell r="AI7">
            <v>10000</v>
          </cell>
        </row>
      </sheetData>
      <sheetData sheetId="12195">
        <row r="7">
          <cell r="AI7">
            <v>10000</v>
          </cell>
        </row>
      </sheetData>
      <sheetData sheetId="12196">
        <row r="7">
          <cell r="AI7">
            <v>10000</v>
          </cell>
        </row>
      </sheetData>
      <sheetData sheetId="12197">
        <row r="7">
          <cell r="AI7">
            <v>10000</v>
          </cell>
        </row>
      </sheetData>
      <sheetData sheetId="12198">
        <row r="7">
          <cell r="AI7">
            <v>10000</v>
          </cell>
        </row>
      </sheetData>
      <sheetData sheetId="12199">
        <row r="7">
          <cell r="AI7">
            <v>10000</v>
          </cell>
        </row>
      </sheetData>
      <sheetData sheetId="12200">
        <row r="7">
          <cell r="AI7">
            <v>10000</v>
          </cell>
        </row>
      </sheetData>
      <sheetData sheetId="12201">
        <row r="7">
          <cell r="AI7">
            <v>10000</v>
          </cell>
        </row>
      </sheetData>
      <sheetData sheetId="12202">
        <row r="7">
          <cell r="AI7">
            <v>10000</v>
          </cell>
        </row>
      </sheetData>
      <sheetData sheetId="12203">
        <row r="7">
          <cell r="AI7">
            <v>10000</v>
          </cell>
        </row>
      </sheetData>
      <sheetData sheetId="12204">
        <row r="7">
          <cell r="AI7">
            <v>10000</v>
          </cell>
        </row>
      </sheetData>
      <sheetData sheetId="12205">
        <row r="7">
          <cell r="AI7">
            <v>10000</v>
          </cell>
        </row>
      </sheetData>
      <sheetData sheetId="12206">
        <row r="7">
          <cell r="AI7">
            <v>10000</v>
          </cell>
        </row>
      </sheetData>
      <sheetData sheetId="12207">
        <row r="7">
          <cell r="AI7">
            <v>10000</v>
          </cell>
        </row>
      </sheetData>
      <sheetData sheetId="12208">
        <row r="7">
          <cell r="AI7">
            <v>10000</v>
          </cell>
        </row>
      </sheetData>
      <sheetData sheetId="12209">
        <row r="7">
          <cell r="AI7">
            <v>10000</v>
          </cell>
        </row>
      </sheetData>
      <sheetData sheetId="12210">
        <row r="7">
          <cell r="AI7">
            <v>10000</v>
          </cell>
        </row>
      </sheetData>
      <sheetData sheetId="12211">
        <row r="7">
          <cell r="AI7">
            <v>10000</v>
          </cell>
        </row>
      </sheetData>
      <sheetData sheetId="12212">
        <row r="7">
          <cell r="AI7">
            <v>10000</v>
          </cell>
        </row>
      </sheetData>
      <sheetData sheetId="12213">
        <row r="7">
          <cell r="AI7">
            <v>10000</v>
          </cell>
        </row>
      </sheetData>
      <sheetData sheetId="12214">
        <row r="7">
          <cell r="AI7">
            <v>10000</v>
          </cell>
        </row>
      </sheetData>
      <sheetData sheetId="12215">
        <row r="7">
          <cell r="AI7">
            <v>10000</v>
          </cell>
        </row>
      </sheetData>
      <sheetData sheetId="12216">
        <row r="7">
          <cell r="AI7">
            <v>10000</v>
          </cell>
        </row>
      </sheetData>
      <sheetData sheetId="12217">
        <row r="7">
          <cell r="AI7">
            <v>10000</v>
          </cell>
        </row>
      </sheetData>
      <sheetData sheetId="12218">
        <row r="7">
          <cell r="AI7">
            <v>10000</v>
          </cell>
        </row>
      </sheetData>
      <sheetData sheetId="12219">
        <row r="7">
          <cell r="AI7">
            <v>10000</v>
          </cell>
        </row>
      </sheetData>
      <sheetData sheetId="12220">
        <row r="7">
          <cell r="AI7">
            <v>10000</v>
          </cell>
        </row>
      </sheetData>
      <sheetData sheetId="12221">
        <row r="7">
          <cell r="AI7">
            <v>10000</v>
          </cell>
        </row>
      </sheetData>
      <sheetData sheetId="12222">
        <row r="7">
          <cell r="AI7">
            <v>10000</v>
          </cell>
        </row>
      </sheetData>
      <sheetData sheetId="12223">
        <row r="7">
          <cell r="AI7">
            <v>10000</v>
          </cell>
        </row>
      </sheetData>
      <sheetData sheetId="12224">
        <row r="7">
          <cell r="AI7">
            <v>10000</v>
          </cell>
        </row>
      </sheetData>
      <sheetData sheetId="12225">
        <row r="7">
          <cell r="AI7">
            <v>10000</v>
          </cell>
        </row>
      </sheetData>
      <sheetData sheetId="12226">
        <row r="7">
          <cell r="AI7">
            <v>10000</v>
          </cell>
        </row>
      </sheetData>
      <sheetData sheetId="12227">
        <row r="7">
          <cell r="AI7">
            <v>10000</v>
          </cell>
        </row>
      </sheetData>
      <sheetData sheetId="12228">
        <row r="7">
          <cell r="AI7">
            <v>10000</v>
          </cell>
        </row>
      </sheetData>
      <sheetData sheetId="12229">
        <row r="7">
          <cell r="AI7">
            <v>10000</v>
          </cell>
        </row>
      </sheetData>
      <sheetData sheetId="12230">
        <row r="7">
          <cell r="AI7">
            <v>10000</v>
          </cell>
        </row>
      </sheetData>
      <sheetData sheetId="12231">
        <row r="7">
          <cell r="AI7">
            <v>10000</v>
          </cell>
        </row>
      </sheetData>
      <sheetData sheetId="12232">
        <row r="7">
          <cell r="AI7">
            <v>10000</v>
          </cell>
        </row>
      </sheetData>
      <sheetData sheetId="12233">
        <row r="7">
          <cell r="AI7">
            <v>10000</v>
          </cell>
        </row>
      </sheetData>
      <sheetData sheetId="12234">
        <row r="7">
          <cell r="AI7">
            <v>10000</v>
          </cell>
        </row>
      </sheetData>
      <sheetData sheetId="12235">
        <row r="7">
          <cell r="AI7">
            <v>10000</v>
          </cell>
        </row>
      </sheetData>
      <sheetData sheetId="12236">
        <row r="7">
          <cell r="AI7">
            <v>10000</v>
          </cell>
        </row>
      </sheetData>
      <sheetData sheetId="12237">
        <row r="7">
          <cell r="AI7">
            <v>10000</v>
          </cell>
        </row>
      </sheetData>
      <sheetData sheetId="12238">
        <row r="7">
          <cell r="AI7">
            <v>10000</v>
          </cell>
        </row>
      </sheetData>
      <sheetData sheetId="12239">
        <row r="7">
          <cell r="AI7">
            <v>10000</v>
          </cell>
        </row>
      </sheetData>
      <sheetData sheetId="12240">
        <row r="7">
          <cell r="AI7">
            <v>10000</v>
          </cell>
        </row>
      </sheetData>
      <sheetData sheetId="12241">
        <row r="7">
          <cell r="AI7">
            <v>10000</v>
          </cell>
        </row>
      </sheetData>
      <sheetData sheetId="12242">
        <row r="7">
          <cell r="AI7">
            <v>10000</v>
          </cell>
        </row>
      </sheetData>
      <sheetData sheetId="12243">
        <row r="7">
          <cell r="AI7">
            <v>10000</v>
          </cell>
        </row>
      </sheetData>
      <sheetData sheetId="12244">
        <row r="7">
          <cell r="AI7">
            <v>10000</v>
          </cell>
        </row>
      </sheetData>
      <sheetData sheetId="12245">
        <row r="7">
          <cell r="AI7">
            <v>10000</v>
          </cell>
        </row>
      </sheetData>
      <sheetData sheetId="12246">
        <row r="7">
          <cell r="AI7">
            <v>10000</v>
          </cell>
        </row>
      </sheetData>
      <sheetData sheetId="12247">
        <row r="7">
          <cell r="AI7">
            <v>10000</v>
          </cell>
        </row>
      </sheetData>
      <sheetData sheetId="12248">
        <row r="7">
          <cell r="AI7">
            <v>10000</v>
          </cell>
        </row>
      </sheetData>
      <sheetData sheetId="12249">
        <row r="7">
          <cell r="AI7">
            <v>10000</v>
          </cell>
        </row>
      </sheetData>
      <sheetData sheetId="12250">
        <row r="7">
          <cell r="AI7">
            <v>10000</v>
          </cell>
        </row>
      </sheetData>
      <sheetData sheetId="12251">
        <row r="7">
          <cell r="AI7">
            <v>10000</v>
          </cell>
        </row>
      </sheetData>
      <sheetData sheetId="12252">
        <row r="7">
          <cell r="AI7">
            <v>10000</v>
          </cell>
        </row>
      </sheetData>
      <sheetData sheetId="12253">
        <row r="7">
          <cell r="AI7">
            <v>10000</v>
          </cell>
        </row>
      </sheetData>
      <sheetData sheetId="12254">
        <row r="7">
          <cell r="AI7">
            <v>10000</v>
          </cell>
        </row>
      </sheetData>
      <sheetData sheetId="12255">
        <row r="7">
          <cell r="AI7">
            <v>10000</v>
          </cell>
        </row>
      </sheetData>
      <sheetData sheetId="12256">
        <row r="7">
          <cell r="AI7">
            <v>10000</v>
          </cell>
        </row>
      </sheetData>
      <sheetData sheetId="12257">
        <row r="7">
          <cell r="AI7">
            <v>10000</v>
          </cell>
        </row>
      </sheetData>
      <sheetData sheetId="12258">
        <row r="7">
          <cell r="AI7">
            <v>10000</v>
          </cell>
        </row>
      </sheetData>
      <sheetData sheetId="12259">
        <row r="7">
          <cell r="AI7">
            <v>10000</v>
          </cell>
        </row>
      </sheetData>
      <sheetData sheetId="12260">
        <row r="7">
          <cell r="AI7">
            <v>10000</v>
          </cell>
        </row>
      </sheetData>
      <sheetData sheetId="12261">
        <row r="7">
          <cell r="AI7">
            <v>10000</v>
          </cell>
        </row>
      </sheetData>
      <sheetData sheetId="12262">
        <row r="7">
          <cell r="AI7">
            <v>10000</v>
          </cell>
        </row>
      </sheetData>
      <sheetData sheetId="12263">
        <row r="7">
          <cell r="AI7">
            <v>10000</v>
          </cell>
        </row>
      </sheetData>
      <sheetData sheetId="12264">
        <row r="7">
          <cell r="AI7">
            <v>10000</v>
          </cell>
        </row>
      </sheetData>
      <sheetData sheetId="12265">
        <row r="7">
          <cell r="AI7">
            <v>10000</v>
          </cell>
        </row>
      </sheetData>
      <sheetData sheetId="12266">
        <row r="7">
          <cell r="AI7">
            <v>10000</v>
          </cell>
        </row>
      </sheetData>
      <sheetData sheetId="12267">
        <row r="7">
          <cell r="AI7">
            <v>10000</v>
          </cell>
        </row>
      </sheetData>
      <sheetData sheetId="12268">
        <row r="7">
          <cell r="AI7">
            <v>10000</v>
          </cell>
        </row>
      </sheetData>
      <sheetData sheetId="12269">
        <row r="7">
          <cell r="AI7">
            <v>10000</v>
          </cell>
        </row>
      </sheetData>
      <sheetData sheetId="12270">
        <row r="7">
          <cell r="AI7">
            <v>10000</v>
          </cell>
        </row>
      </sheetData>
      <sheetData sheetId="12271">
        <row r="7">
          <cell r="AI7">
            <v>10000</v>
          </cell>
        </row>
      </sheetData>
      <sheetData sheetId="12272">
        <row r="7">
          <cell r="AI7">
            <v>10000</v>
          </cell>
        </row>
      </sheetData>
      <sheetData sheetId="12273">
        <row r="7">
          <cell r="AI7">
            <v>10000</v>
          </cell>
        </row>
      </sheetData>
      <sheetData sheetId="12274">
        <row r="7">
          <cell r="AI7">
            <v>10000</v>
          </cell>
        </row>
      </sheetData>
      <sheetData sheetId="12275">
        <row r="7">
          <cell r="AI7">
            <v>10000</v>
          </cell>
        </row>
      </sheetData>
      <sheetData sheetId="12276">
        <row r="7">
          <cell r="AI7">
            <v>10000</v>
          </cell>
        </row>
      </sheetData>
      <sheetData sheetId="12277">
        <row r="7">
          <cell r="AI7">
            <v>10000</v>
          </cell>
        </row>
      </sheetData>
      <sheetData sheetId="12278">
        <row r="7">
          <cell r="AI7">
            <v>10000</v>
          </cell>
        </row>
      </sheetData>
      <sheetData sheetId="12279">
        <row r="7">
          <cell r="AI7">
            <v>10000</v>
          </cell>
        </row>
      </sheetData>
      <sheetData sheetId="12280">
        <row r="7">
          <cell r="AI7">
            <v>10000</v>
          </cell>
        </row>
      </sheetData>
      <sheetData sheetId="12281">
        <row r="7">
          <cell r="AI7">
            <v>10000</v>
          </cell>
        </row>
      </sheetData>
      <sheetData sheetId="12282">
        <row r="7">
          <cell r="AI7">
            <v>10000</v>
          </cell>
        </row>
      </sheetData>
      <sheetData sheetId="12283">
        <row r="7">
          <cell r="AI7">
            <v>10000</v>
          </cell>
        </row>
      </sheetData>
      <sheetData sheetId="12284">
        <row r="7">
          <cell r="AI7">
            <v>10000</v>
          </cell>
        </row>
      </sheetData>
      <sheetData sheetId="12285">
        <row r="7">
          <cell r="AI7">
            <v>10000</v>
          </cell>
        </row>
      </sheetData>
      <sheetData sheetId="12286">
        <row r="7">
          <cell r="AI7">
            <v>10000</v>
          </cell>
        </row>
      </sheetData>
      <sheetData sheetId="12287">
        <row r="7">
          <cell r="AI7">
            <v>10000</v>
          </cell>
        </row>
      </sheetData>
      <sheetData sheetId="12288">
        <row r="7">
          <cell r="AI7">
            <v>10000</v>
          </cell>
        </row>
      </sheetData>
      <sheetData sheetId="12289">
        <row r="7">
          <cell r="AI7">
            <v>10000</v>
          </cell>
        </row>
      </sheetData>
      <sheetData sheetId="12290">
        <row r="7">
          <cell r="AI7">
            <v>10000</v>
          </cell>
        </row>
      </sheetData>
      <sheetData sheetId="12291">
        <row r="7">
          <cell r="AI7">
            <v>10000</v>
          </cell>
        </row>
      </sheetData>
      <sheetData sheetId="12292">
        <row r="7">
          <cell r="AI7">
            <v>10000</v>
          </cell>
        </row>
      </sheetData>
      <sheetData sheetId="12293">
        <row r="7">
          <cell r="AI7">
            <v>10000</v>
          </cell>
        </row>
      </sheetData>
      <sheetData sheetId="12294">
        <row r="7">
          <cell r="AI7">
            <v>10000</v>
          </cell>
        </row>
      </sheetData>
      <sheetData sheetId="12295">
        <row r="7">
          <cell r="AI7">
            <v>10000</v>
          </cell>
        </row>
      </sheetData>
      <sheetData sheetId="12296">
        <row r="7">
          <cell r="AI7">
            <v>10000</v>
          </cell>
        </row>
      </sheetData>
      <sheetData sheetId="12297">
        <row r="7">
          <cell r="AI7">
            <v>10000</v>
          </cell>
        </row>
      </sheetData>
      <sheetData sheetId="12298">
        <row r="7">
          <cell r="AI7">
            <v>10000</v>
          </cell>
        </row>
      </sheetData>
      <sheetData sheetId="12299">
        <row r="7">
          <cell r="AI7">
            <v>10000</v>
          </cell>
        </row>
      </sheetData>
      <sheetData sheetId="12300">
        <row r="7">
          <cell r="AI7">
            <v>10000</v>
          </cell>
        </row>
      </sheetData>
      <sheetData sheetId="12301">
        <row r="7">
          <cell r="AI7">
            <v>10000</v>
          </cell>
        </row>
      </sheetData>
      <sheetData sheetId="12302">
        <row r="7">
          <cell r="AI7">
            <v>10000</v>
          </cell>
        </row>
      </sheetData>
      <sheetData sheetId="12303">
        <row r="7">
          <cell r="AI7">
            <v>10000</v>
          </cell>
        </row>
      </sheetData>
      <sheetData sheetId="12304">
        <row r="7">
          <cell r="AI7">
            <v>10000</v>
          </cell>
        </row>
      </sheetData>
      <sheetData sheetId="12305">
        <row r="7">
          <cell r="AI7">
            <v>10000</v>
          </cell>
        </row>
      </sheetData>
      <sheetData sheetId="12306">
        <row r="7">
          <cell r="AI7">
            <v>10000</v>
          </cell>
        </row>
      </sheetData>
      <sheetData sheetId="12307">
        <row r="7">
          <cell r="AI7">
            <v>10000</v>
          </cell>
        </row>
      </sheetData>
      <sheetData sheetId="12308">
        <row r="7">
          <cell r="AI7">
            <v>10000</v>
          </cell>
        </row>
      </sheetData>
      <sheetData sheetId="12309">
        <row r="7">
          <cell r="AI7">
            <v>10000</v>
          </cell>
        </row>
      </sheetData>
      <sheetData sheetId="12310">
        <row r="7">
          <cell r="AI7">
            <v>10000</v>
          </cell>
        </row>
      </sheetData>
      <sheetData sheetId="12311">
        <row r="7">
          <cell r="AI7">
            <v>10000</v>
          </cell>
        </row>
      </sheetData>
      <sheetData sheetId="12312">
        <row r="7">
          <cell r="AI7">
            <v>10000</v>
          </cell>
        </row>
      </sheetData>
      <sheetData sheetId="12313">
        <row r="7">
          <cell r="AI7">
            <v>10000</v>
          </cell>
        </row>
      </sheetData>
      <sheetData sheetId="12314">
        <row r="7">
          <cell r="AI7">
            <v>10000</v>
          </cell>
        </row>
      </sheetData>
      <sheetData sheetId="12315">
        <row r="7">
          <cell r="AI7">
            <v>10000</v>
          </cell>
        </row>
      </sheetData>
      <sheetData sheetId="12316">
        <row r="7">
          <cell r="AI7">
            <v>10000</v>
          </cell>
        </row>
      </sheetData>
      <sheetData sheetId="12317">
        <row r="7">
          <cell r="AI7">
            <v>10000</v>
          </cell>
        </row>
      </sheetData>
      <sheetData sheetId="12318">
        <row r="7">
          <cell r="AI7">
            <v>10000</v>
          </cell>
        </row>
      </sheetData>
      <sheetData sheetId="12319">
        <row r="7">
          <cell r="AI7">
            <v>10000</v>
          </cell>
        </row>
      </sheetData>
      <sheetData sheetId="12320">
        <row r="7">
          <cell r="AI7">
            <v>10000</v>
          </cell>
        </row>
      </sheetData>
      <sheetData sheetId="12321">
        <row r="7">
          <cell r="AI7">
            <v>10000</v>
          </cell>
        </row>
      </sheetData>
      <sheetData sheetId="12322">
        <row r="7">
          <cell r="AI7">
            <v>10000</v>
          </cell>
        </row>
      </sheetData>
      <sheetData sheetId="12323">
        <row r="7">
          <cell r="AI7">
            <v>10000</v>
          </cell>
        </row>
      </sheetData>
      <sheetData sheetId="12324">
        <row r="7">
          <cell r="AI7">
            <v>10000</v>
          </cell>
        </row>
      </sheetData>
      <sheetData sheetId="12325">
        <row r="7">
          <cell r="AI7">
            <v>10000</v>
          </cell>
        </row>
      </sheetData>
      <sheetData sheetId="12326">
        <row r="7">
          <cell r="AI7">
            <v>10000</v>
          </cell>
        </row>
      </sheetData>
      <sheetData sheetId="12327">
        <row r="7">
          <cell r="AI7">
            <v>10000</v>
          </cell>
        </row>
      </sheetData>
      <sheetData sheetId="12328">
        <row r="7">
          <cell r="AI7">
            <v>10000</v>
          </cell>
        </row>
      </sheetData>
      <sheetData sheetId="12329">
        <row r="7">
          <cell r="AI7">
            <v>10000</v>
          </cell>
        </row>
      </sheetData>
      <sheetData sheetId="12330">
        <row r="7">
          <cell r="AI7">
            <v>10000</v>
          </cell>
        </row>
      </sheetData>
      <sheetData sheetId="12331">
        <row r="7">
          <cell r="AI7">
            <v>10000</v>
          </cell>
        </row>
      </sheetData>
      <sheetData sheetId="12332">
        <row r="7">
          <cell r="AI7">
            <v>10000</v>
          </cell>
        </row>
      </sheetData>
      <sheetData sheetId="12333">
        <row r="7">
          <cell r="AI7">
            <v>10000</v>
          </cell>
        </row>
      </sheetData>
      <sheetData sheetId="12334">
        <row r="7">
          <cell r="AI7">
            <v>10000</v>
          </cell>
        </row>
      </sheetData>
      <sheetData sheetId="12335">
        <row r="7">
          <cell r="AI7">
            <v>10000</v>
          </cell>
        </row>
      </sheetData>
      <sheetData sheetId="12336">
        <row r="7">
          <cell r="AI7">
            <v>10000</v>
          </cell>
        </row>
      </sheetData>
      <sheetData sheetId="12337">
        <row r="7">
          <cell r="AI7">
            <v>10000</v>
          </cell>
        </row>
      </sheetData>
      <sheetData sheetId="12338">
        <row r="7">
          <cell r="AI7">
            <v>10000</v>
          </cell>
        </row>
      </sheetData>
      <sheetData sheetId="12339">
        <row r="7">
          <cell r="AI7">
            <v>10000</v>
          </cell>
        </row>
      </sheetData>
      <sheetData sheetId="12340">
        <row r="7">
          <cell r="AI7">
            <v>10000</v>
          </cell>
        </row>
      </sheetData>
      <sheetData sheetId="12341">
        <row r="7">
          <cell r="AI7">
            <v>10000</v>
          </cell>
        </row>
      </sheetData>
      <sheetData sheetId="12342">
        <row r="7">
          <cell r="AI7">
            <v>10000</v>
          </cell>
        </row>
      </sheetData>
      <sheetData sheetId="12343">
        <row r="7">
          <cell r="AI7">
            <v>10000</v>
          </cell>
        </row>
      </sheetData>
      <sheetData sheetId="12344">
        <row r="7">
          <cell r="AI7">
            <v>10000</v>
          </cell>
        </row>
      </sheetData>
      <sheetData sheetId="12345">
        <row r="7">
          <cell r="AI7">
            <v>10000</v>
          </cell>
        </row>
      </sheetData>
      <sheetData sheetId="12346">
        <row r="7">
          <cell r="AI7">
            <v>10000</v>
          </cell>
        </row>
      </sheetData>
      <sheetData sheetId="12347">
        <row r="7">
          <cell r="AI7">
            <v>10000</v>
          </cell>
        </row>
      </sheetData>
      <sheetData sheetId="12348">
        <row r="7">
          <cell r="AI7">
            <v>10000</v>
          </cell>
        </row>
      </sheetData>
      <sheetData sheetId="12349">
        <row r="7">
          <cell r="AI7">
            <v>10000</v>
          </cell>
        </row>
      </sheetData>
      <sheetData sheetId="12350">
        <row r="7">
          <cell r="AI7">
            <v>10000</v>
          </cell>
        </row>
      </sheetData>
      <sheetData sheetId="12351">
        <row r="7">
          <cell r="AI7">
            <v>10000</v>
          </cell>
        </row>
      </sheetData>
      <sheetData sheetId="12352">
        <row r="7">
          <cell r="AI7">
            <v>10000</v>
          </cell>
        </row>
      </sheetData>
      <sheetData sheetId="12353">
        <row r="7">
          <cell r="AI7">
            <v>10000</v>
          </cell>
        </row>
      </sheetData>
      <sheetData sheetId="12354">
        <row r="7">
          <cell r="AI7">
            <v>10000</v>
          </cell>
        </row>
      </sheetData>
      <sheetData sheetId="12355">
        <row r="7">
          <cell r="AI7">
            <v>10000</v>
          </cell>
        </row>
      </sheetData>
      <sheetData sheetId="12356">
        <row r="7">
          <cell r="AI7">
            <v>10000</v>
          </cell>
        </row>
      </sheetData>
      <sheetData sheetId="12357">
        <row r="7">
          <cell r="AI7">
            <v>10000</v>
          </cell>
        </row>
      </sheetData>
      <sheetData sheetId="12358">
        <row r="7">
          <cell r="AI7">
            <v>10000</v>
          </cell>
        </row>
      </sheetData>
      <sheetData sheetId="12359">
        <row r="7">
          <cell r="AI7">
            <v>10000</v>
          </cell>
        </row>
      </sheetData>
      <sheetData sheetId="12360">
        <row r="7">
          <cell r="AI7">
            <v>10000</v>
          </cell>
        </row>
      </sheetData>
      <sheetData sheetId="12361">
        <row r="7">
          <cell r="AI7">
            <v>10000</v>
          </cell>
        </row>
      </sheetData>
      <sheetData sheetId="12362">
        <row r="7">
          <cell r="AI7">
            <v>10000</v>
          </cell>
        </row>
      </sheetData>
      <sheetData sheetId="12363">
        <row r="7">
          <cell r="AI7">
            <v>10000</v>
          </cell>
        </row>
      </sheetData>
      <sheetData sheetId="12364">
        <row r="7">
          <cell r="AI7">
            <v>10000</v>
          </cell>
        </row>
      </sheetData>
      <sheetData sheetId="12365">
        <row r="7">
          <cell r="AI7">
            <v>10000</v>
          </cell>
        </row>
      </sheetData>
      <sheetData sheetId="12366">
        <row r="7">
          <cell r="AI7">
            <v>10000</v>
          </cell>
        </row>
      </sheetData>
      <sheetData sheetId="12367">
        <row r="7">
          <cell r="AI7">
            <v>10000</v>
          </cell>
        </row>
      </sheetData>
      <sheetData sheetId="12368">
        <row r="7">
          <cell r="AI7">
            <v>10000</v>
          </cell>
        </row>
      </sheetData>
      <sheetData sheetId="12369">
        <row r="7">
          <cell r="AI7">
            <v>10000</v>
          </cell>
        </row>
      </sheetData>
      <sheetData sheetId="12370">
        <row r="7">
          <cell r="AI7">
            <v>10000</v>
          </cell>
        </row>
      </sheetData>
      <sheetData sheetId="12371">
        <row r="7">
          <cell r="AI7">
            <v>10000</v>
          </cell>
        </row>
      </sheetData>
      <sheetData sheetId="12372">
        <row r="7">
          <cell r="AI7">
            <v>10000</v>
          </cell>
        </row>
      </sheetData>
      <sheetData sheetId="12373">
        <row r="7">
          <cell r="AI7">
            <v>10000</v>
          </cell>
        </row>
      </sheetData>
      <sheetData sheetId="12374">
        <row r="7">
          <cell r="AI7">
            <v>10000</v>
          </cell>
        </row>
      </sheetData>
      <sheetData sheetId="12375">
        <row r="7">
          <cell r="AI7">
            <v>10000</v>
          </cell>
        </row>
      </sheetData>
      <sheetData sheetId="12376">
        <row r="7">
          <cell r="AI7">
            <v>10000</v>
          </cell>
        </row>
      </sheetData>
      <sheetData sheetId="12377">
        <row r="7">
          <cell r="AI7">
            <v>10000</v>
          </cell>
        </row>
      </sheetData>
      <sheetData sheetId="12378">
        <row r="7">
          <cell r="AI7">
            <v>10000</v>
          </cell>
        </row>
      </sheetData>
      <sheetData sheetId="12379">
        <row r="7">
          <cell r="AI7">
            <v>10000</v>
          </cell>
        </row>
      </sheetData>
      <sheetData sheetId="12380">
        <row r="7">
          <cell r="AI7">
            <v>10000</v>
          </cell>
        </row>
      </sheetData>
      <sheetData sheetId="12381">
        <row r="7">
          <cell r="AI7">
            <v>10000</v>
          </cell>
        </row>
      </sheetData>
      <sheetData sheetId="12382">
        <row r="7">
          <cell r="AI7">
            <v>10000</v>
          </cell>
        </row>
      </sheetData>
      <sheetData sheetId="12383">
        <row r="7">
          <cell r="AI7">
            <v>10000</v>
          </cell>
        </row>
      </sheetData>
      <sheetData sheetId="12384">
        <row r="7">
          <cell r="AI7">
            <v>10000</v>
          </cell>
        </row>
      </sheetData>
      <sheetData sheetId="12385">
        <row r="7">
          <cell r="AI7">
            <v>10000</v>
          </cell>
        </row>
      </sheetData>
      <sheetData sheetId="12386">
        <row r="7">
          <cell r="AI7">
            <v>10000</v>
          </cell>
        </row>
      </sheetData>
      <sheetData sheetId="12387">
        <row r="7">
          <cell r="AI7">
            <v>10000</v>
          </cell>
        </row>
      </sheetData>
      <sheetData sheetId="12388">
        <row r="7">
          <cell r="AI7">
            <v>10000</v>
          </cell>
        </row>
      </sheetData>
      <sheetData sheetId="12389">
        <row r="7">
          <cell r="AI7">
            <v>10000</v>
          </cell>
        </row>
      </sheetData>
      <sheetData sheetId="12390">
        <row r="7">
          <cell r="AI7">
            <v>10000</v>
          </cell>
        </row>
      </sheetData>
      <sheetData sheetId="12391">
        <row r="7">
          <cell r="AI7">
            <v>10000</v>
          </cell>
        </row>
      </sheetData>
      <sheetData sheetId="12392">
        <row r="7">
          <cell r="AI7">
            <v>10000</v>
          </cell>
        </row>
      </sheetData>
      <sheetData sheetId="12393">
        <row r="7">
          <cell r="AI7">
            <v>10000</v>
          </cell>
        </row>
      </sheetData>
      <sheetData sheetId="12394">
        <row r="7">
          <cell r="AI7">
            <v>10000</v>
          </cell>
        </row>
      </sheetData>
      <sheetData sheetId="12395">
        <row r="7">
          <cell r="AI7">
            <v>10000</v>
          </cell>
        </row>
      </sheetData>
      <sheetData sheetId="12396">
        <row r="7">
          <cell r="AI7">
            <v>10000</v>
          </cell>
        </row>
      </sheetData>
      <sheetData sheetId="12397">
        <row r="7">
          <cell r="AI7">
            <v>10000</v>
          </cell>
        </row>
      </sheetData>
      <sheetData sheetId="12398">
        <row r="7">
          <cell r="AI7">
            <v>10000</v>
          </cell>
        </row>
      </sheetData>
      <sheetData sheetId="12399">
        <row r="7">
          <cell r="AI7">
            <v>10000</v>
          </cell>
        </row>
      </sheetData>
      <sheetData sheetId="12400">
        <row r="7">
          <cell r="AI7">
            <v>10000</v>
          </cell>
        </row>
      </sheetData>
      <sheetData sheetId="12401">
        <row r="7">
          <cell r="AI7">
            <v>10000</v>
          </cell>
        </row>
      </sheetData>
      <sheetData sheetId="12402">
        <row r="7">
          <cell r="AI7">
            <v>10000</v>
          </cell>
        </row>
      </sheetData>
      <sheetData sheetId="12403">
        <row r="7">
          <cell r="AI7">
            <v>10000</v>
          </cell>
        </row>
      </sheetData>
      <sheetData sheetId="12404">
        <row r="7">
          <cell r="AI7">
            <v>10000</v>
          </cell>
        </row>
      </sheetData>
      <sheetData sheetId="12405">
        <row r="7">
          <cell r="AI7">
            <v>10000</v>
          </cell>
        </row>
      </sheetData>
      <sheetData sheetId="12406">
        <row r="7">
          <cell r="AI7">
            <v>10000</v>
          </cell>
        </row>
      </sheetData>
      <sheetData sheetId="12407">
        <row r="7">
          <cell r="AI7">
            <v>10000</v>
          </cell>
        </row>
      </sheetData>
      <sheetData sheetId="12408">
        <row r="7">
          <cell r="AI7">
            <v>10000</v>
          </cell>
        </row>
      </sheetData>
      <sheetData sheetId="12409">
        <row r="7">
          <cell r="AI7">
            <v>10000</v>
          </cell>
        </row>
      </sheetData>
      <sheetData sheetId="12410">
        <row r="7">
          <cell r="AI7">
            <v>10000</v>
          </cell>
        </row>
      </sheetData>
      <sheetData sheetId="12411">
        <row r="7">
          <cell r="AI7">
            <v>10000</v>
          </cell>
        </row>
      </sheetData>
      <sheetData sheetId="12412">
        <row r="7">
          <cell r="AI7">
            <v>10000</v>
          </cell>
        </row>
      </sheetData>
      <sheetData sheetId="12413">
        <row r="7">
          <cell r="AI7">
            <v>10000</v>
          </cell>
        </row>
      </sheetData>
      <sheetData sheetId="12414">
        <row r="7">
          <cell r="AI7">
            <v>10000</v>
          </cell>
        </row>
      </sheetData>
      <sheetData sheetId="12415">
        <row r="7">
          <cell r="AI7">
            <v>10000</v>
          </cell>
        </row>
      </sheetData>
      <sheetData sheetId="12416">
        <row r="7">
          <cell r="AI7">
            <v>10000</v>
          </cell>
        </row>
      </sheetData>
      <sheetData sheetId="12417">
        <row r="7">
          <cell r="AI7">
            <v>10000</v>
          </cell>
        </row>
      </sheetData>
      <sheetData sheetId="12418">
        <row r="7">
          <cell r="AI7">
            <v>10000</v>
          </cell>
        </row>
      </sheetData>
      <sheetData sheetId="12419">
        <row r="7">
          <cell r="AI7">
            <v>10000</v>
          </cell>
        </row>
      </sheetData>
      <sheetData sheetId="12420">
        <row r="7">
          <cell r="AI7">
            <v>10000</v>
          </cell>
        </row>
      </sheetData>
      <sheetData sheetId="12421">
        <row r="7">
          <cell r="AI7">
            <v>10000</v>
          </cell>
        </row>
      </sheetData>
      <sheetData sheetId="12422">
        <row r="7">
          <cell r="AI7">
            <v>10000</v>
          </cell>
        </row>
      </sheetData>
      <sheetData sheetId="12423">
        <row r="7">
          <cell r="AI7">
            <v>10000</v>
          </cell>
        </row>
      </sheetData>
      <sheetData sheetId="12424">
        <row r="7">
          <cell r="AI7">
            <v>10000</v>
          </cell>
        </row>
      </sheetData>
      <sheetData sheetId="12425">
        <row r="7">
          <cell r="AI7">
            <v>10000</v>
          </cell>
        </row>
      </sheetData>
      <sheetData sheetId="12426">
        <row r="7">
          <cell r="AI7">
            <v>10000</v>
          </cell>
        </row>
      </sheetData>
      <sheetData sheetId="12427">
        <row r="7">
          <cell r="AI7">
            <v>10000</v>
          </cell>
        </row>
      </sheetData>
      <sheetData sheetId="12428">
        <row r="7">
          <cell r="AI7">
            <v>10000</v>
          </cell>
        </row>
      </sheetData>
      <sheetData sheetId="12429">
        <row r="7">
          <cell r="AI7">
            <v>10000</v>
          </cell>
        </row>
      </sheetData>
      <sheetData sheetId="12430">
        <row r="7">
          <cell r="AI7">
            <v>10000</v>
          </cell>
        </row>
      </sheetData>
      <sheetData sheetId="12431">
        <row r="7">
          <cell r="AI7">
            <v>10000</v>
          </cell>
        </row>
      </sheetData>
      <sheetData sheetId="12432">
        <row r="7">
          <cell r="AI7">
            <v>10000</v>
          </cell>
        </row>
      </sheetData>
      <sheetData sheetId="12433">
        <row r="7">
          <cell r="AI7">
            <v>10000</v>
          </cell>
        </row>
      </sheetData>
      <sheetData sheetId="12434">
        <row r="7">
          <cell r="AI7">
            <v>10000</v>
          </cell>
        </row>
      </sheetData>
      <sheetData sheetId="12435">
        <row r="7">
          <cell r="AI7">
            <v>10000</v>
          </cell>
        </row>
      </sheetData>
      <sheetData sheetId="12436">
        <row r="7">
          <cell r="AI7">
            <v>10000</v>
          </cell>
        </row>
      </sheetData>
      <sheetData sheetId="12437">
        <row r="7">
          <cell r="AI7">
            <v>10000</v>
          </cell>
        </row>
      </sheetData>
      <sheetData sheetId="12438">
        <row r="7">
          <cell r="AI7">
            <v>10000</v>
          </cell>
        </row>
      </sheetData>
      <sheetData sheetId="12439">
        <row r="7">
          <cell r="AI7">
            <v>10000</v>
          </cell>
        </row>
      </sheetData>
      <sheetData sheetId="12440">
        <row r="7">
          <cell r="AI7">
            <v>10000</v>
          </cell>
        </row>
      </sheetData>
      <sheetData sheetId="12441">
        <row r="7">
          <cell r="AI7">
            <v>10000</v>
          </cell>
        </row>
      </sheetData>
      <sheetData sheetId="12442">
        <row r="7">
          <cell r="AI7">
            <v>10000</v>
          </cell>
        </row>
      </sheetData>
      <sheetData sheetId="12443">
        <row r="7">
          <cell r="AI7">
            <v>10000</v>
          </cell>
        </row>
      </sheetData>
      <sheetData sheetId="12444">
        <row r="7">
          <cell r="AI7">
            <v>10000</v>
          </cell>
        </row>
      </sheetData>
      <sheetData sheetId="12445">
        <row r="7">
          <cell r="AI7">
            <v>10000</v>
          </cell>
        </row>
      </sheetData>
      <sheetData sheetId="12446">
        <row r="7">
          <cell r="AI7">
            <v>10000</v>
          </cell>
        </row>
      </sheetData>
      <sheetData sheetId="12447">
        <row r="7">
          <cell r="AI7">
            <v>10000</v>
          </cell>
        </row>
      </sheetData>
      <sheetData sheetId="12448">
        <row r="7">
          <cell r="AI7">
            <v>10000</v>
          </cell>
        </row>
      </sheetData>
      <sheetData sheetId="12449">
        <row r="7">
          <cell r="AI7">
            <v>10000</v>
          </cell>
        </row>
      </sheetData>
      <sheetData sheetId="12450">
        <row r="7">
          <cell r="AI7">
            <v>10000</v>
          </cell>
        </row>
      </sheetData>
      <sheetData sheetId="12451">
        <row r="7">
          <cell r="AI7">
            <v>10000</v>
          </cell>
        </row>
      </sheetData>
      <sheetData sheetId="12452">
        <row r="7">
          <cell r="AI7">
            <v>10000</v>
          </cell>
        </row>
      </sheetData>
      <sheetData sheetId="12453">
        <row r="7">
          <cell r="AI7">
            <v>10000</v>
          </cell>
        </row>
      </sheetData>
      <sheetData sheetId="12454">
        <row r="7">
          <cell r="AI7">
            <v>10000</v>
          </cell>
        </row>
      </sheetData>
      <sheetData sheetId="12455">
        <row r="7">
          <cell r="AI7">
            <v>10000</v>
          </cell>
        </row>
      </sheetData>
      <sheetData sheetId="12456">
        <row r="7">
          <cell r="AI7">
            <v>10000</v>
          </cell>
        </row>
      </sheetData>
      <sheetData sheetId="12457">
        <row r="7">
          <cell r="AI7">
            <v>10000</v>
          </cell>
        </row>
      </sheetData>
      <sheetData sheetId="12458">
        <row r="7">
          <cell r="AI7">
            <v>10000</v>
          </cell>
        </row>
      </sheetData>
      <sheetData sheetId="12459">
        <row r="7">
          <cell r="AI7">
            <v>10000</v>
          </cell>
        </row>
      </sheetData>
      <sheetData sheetId="12460">
        <row r="7">
          <cell r="AI7">
            <v>10000</v>
          </cell>
        </row>
      </sheetData>
      <sheetData sheetId="12461">
        <row r="7">
          <cell r="AI7">
            <v>10000</v>
          </cell>
        </row>
      </sheetData>
      <sheetData sheetId="12462">
        <row r="7">
          <cell r="AI7">
            <v>10000</v>
          </cell>
        </row>
      </sheetData>
      <sheetData sheetId="12463">
        <row r="7">
          <cell r="AI7">
            <v>10000</v>
          </cell>
        </row>
      </sheetData>
      <sheetData sheetId="12464">
        <row r="7">
          <cell r="AI7">
            <v>10000</v>
          </cell>
        </row>
      </sheetData>
      <sheetData sheetId="12465">
        <row r="7">
          <cell r="AI7">
            <v>10000</v>
          </cell>
        </row>
      </sheetData>
      <sheetData sheetId="12466">
        <row r="7">
          <cell r="AI7">
            <v>10000</v>
          </cell>
        </row>
      </sheetData>
      <sheetData sheetId="12467">
        <row r="7">
          <cell r="AI7">
            <v>10000</v>
          </cell>
        </row>
      </sheetData>
      <sheetData sheetId="12468">
        <row r="7">
          <cell r="AI7">
            <v>10000</v>
          </cell>
        </row>
      </sheetData>
      <sheetData sheetId="12469">
        <row r="7">
          <cell r="AI7">
            <v>10000</v>
          </cell>
        </row>
      </sheetData>
      <sheetData sheetId="12470">
        <row r="7">
          <cell r="AI7">
            <v>10000</v>
          </cell>
        </row>
      </sheetData>
      <sheetData sheetId="12471">
        <row r="7">
          <cell r="AI7">
            <v>10000</v>
          </cell>
        </row>
      </sheetData>
      <sheetData sheetId="12472">
        <row r="7">
          <cell r="AI7">
            <v>10000</v>
          </cell>
        </row>
      </sheetData>
      <sheetData sheetId="12473">
        <row r="7">
          <cell r="AI7">
            <v>10000</v>
          </cell>
        </row>
      </sheetData>
      <sheetData sheetId="12474">
        <row r="7">
          <cell r="AI7">
            <v>10000</v>
          </cell>
        </row>
      </sheetData>
      <sheetData sheetId="12475">
        <row r="7">
          <cell r="AI7">
            <v>10000</v>
          </cell>
        </row>
      </sheetData>
      <sheetData sheetId="12476">
        <row r="7">
          <cell r="AI7">
            <v>10000</v>
          </cell>
        </row>
      </sheetData>
      <sheetData sheetId="12477">
        <row r="7">
          <cell r="AI7">
            <v>10000</v>
          </cell>
        </row>
      </sheetData>
      <sheetData sheetId="12478">
        <row r="7">
          <cell r="AI7">
            <v>10000</v>
          </cell>
        </row>
      </sheetData>
      <sheetData sheetId="12479"/>
      <sheetData sheetId="12480"/>
      <sheetData sheetId="12481"/>
      <sheetData sheetId="12482"/>
      <sheetData sheetId="12483"/>
      <sheetData sheetId="12484">
        <row r="7">
          <cell r="AI7">
            <v>10000</v>
          </cell>
        </row>
      </sheetData>
      <sheetData sheetId="12485">
        <row r="7">
          <cell r="AI7">
            <v>10000</v>
          </cell>
        </row>
      </sheetData>
      <sheetData sheetId="12486">
        <row r="7">
          <cell r="AI7">
            <v>10000</v>
          </cell>
        </row>
      </sheetData>
      <sheetData sheetId="12487">
        <row r="7">
          <cell r="AI7">
            <v>10000</v>
          </cell>
        </row>
      </sheetData>
      <sheetData sheetId="12488">
        <row r="7">
          <cell r="AI7">
            <v>10000</v>
          </cell>
        </row>
      </sheetData>
      <sheetData sheetId="12489">
        <row r="7">
          <cell r="AI7">
            <v>10000</v>
          </cell>
        </row>
      </sheetData>
      <sheetData sheetId="12490">
        <row r="7">
          <cell r="AI7">
            <v>10000</v>
          </cell>
        </row>
      </sheetData>
      <sheetData sheetId="12491"/>
      <sheetData sheetId="12492">
        <row r="7">
          <cell r="AI7">
            <v>10000</v>
          </cell>
        </row>
      </sheetData>
      <sheetData sheetId="12493">
        <row r="7">
          <cell r="AI7">
            <v>10000</v>
          </cell>
        </row>
      </sheetData>
      <sheetData sheetId="12494">
        <row r="7">
          <cell r="AI7">
            <v>10000</v>
          </cell>
        </row>
      </sheetData>
      <sheetData sheetId="12495">
        <row r="7">
          <cell r="AI7">
            <v>10000</v>
          </cell>
        </row>
      </sheetData>
      <sheetData sheetId="12496">
        <row r="7">
          <cell r="AI7">
            <v>10000</v>
          </cell>
        </row>
      </sheetData>
      <sheetData sheetId="12497">
        <row r="7">
          <cell r="AI7">
            <v>10000</v>
          </cell>
        </row>
      </sheetData>
      <sheetData sheetId="12498">
        <row r="7">
          <cell r="AI7">
            <v>10000</v>
          </cell>
        </row>
      </sheetData>
      <sheetData sheetId="12499">
        <row r="7">
          <cell r="AI7">
            <v>10000</v>
          </cell>
        </row>
      </sheetData>
      <sheetData sheetId="12500">
        <row r="7">
          <cell r="AI7">
            <v>10000</v>
          </cell>
        </row>
      </sheetData>
      <sheetData sheetId="12501">
        <row r="7">
          <cell r="AI7">
            <v>10000</v>
          </cell>
        </row>
      </sheetData>
      <sheetData sheetId="12502">
        <row r="7">
          <cell r="AI7">
            <v>10000</v>
          </cell>
        </row>
      </sheetData>
      <sheetData sheetId="12503"/>
      <sheetData sheetId="12504">
        <row r="7">
          <cell r="AI7">
            <v>10000</v>
          </cell>
        </row>
      </sheetData>
      <sheetData sheetId="12505">
        <row r="7">
          <cell r="AI7">
            <v>10000</v>
          </cell>
        </row>
      </sheetData>
      <sheetData sheetId="12506">
        <row r="7">
          <cell r="AI7">
            <v>10000</v>
          </cell>
        </row>
      </sheetData>
      <sheetData sheetId="12507">
        <row r="7">
          <cell r="AI7">
            <v>10000</v>
          </cell>
        </row>
      </sheetData>
      <sheetData sheetId="12508">
        <row r="7">
          <cell r="AI7">
            <v>10000</v>
          </cell>
        </row>
      </sheetData>
      <sheetData sheetId="12509">
        <row r="7">
          <cell r="AI7">
            <v>10000</v>
          </cell>
        </row>
      </sheetData>
      <sheetData sheetId="12510">
        <row r="7">
          <cell r="AI7">
            <v>10000</v>
          </cell>
        </row>
      </sheetData>
      <sheetData sheetId="12511">
        <row r="7">
          <cell r="AI7">
            <v>10000</v>
          </cell>
        </row>
      </sheetData>
      <sheetData sheetId="12512">
        <row r="7">
          <cell r="AI7">
            <v>10000</v>
          </cell>
        </row>
      </sheetData>
      <sheetData sheetId="12513">
        <row r="7">
          <cell r="AI7">
            <v>10000</v>
          </cell>
        </row>
      </sheetData>
      <sheetData sheetId="12514">
        <row r="7">
          <cell r="AI7">
            <v>10000</v>
          </cell>
        </row>
      </sheetData>
      <sheetData sheetId="12515">
        <row r="7">
          <cell r="AI7">
            <v>10000</v>
          </cell>
        </row>
      </sheetData>
      <sheetData sheetId="12516">
        <row r="7">
          <cell r="AI7">
            <v>10000</v>
          </cell>
        </row>
      </sheetData>
      <sheetData sheetId="12517">
        <row r="7">
          <cell r="AI7">
            <v>10000</v>
          </cell>
        </row>
      </sheetData>
      <sheetData sheetId="12518">
        <row r="7">
          <cell r="AI7">
            <v>10000</v>
          </cell>
        </row>
      </sheetData>
      <sheetData sheetId="12519">
        <row r="7">
          <cell r="AI7">
            <v>10000</v>
          </cell>
        </row>
      </sheetData>
      <sheetData sheetId="12520">
        <row r="7">
          <cell r="AI7">
            <v>10000</v>
          </cell>
        </row>
      </sheetData>
      <sheetData sheetId="12521">
        <row r="7">
          <cell r="AI7">
            <v>10000</v>
          </cell>
        </row>
      </sheetData>
      <sheetData sheetId="12522">
        <row r="7">
          <cell r="AI7">
            <v>10000</v>
          </cell>
        </row>
      </sheetData>
      <sheetData sheetId="12523"/>
      <sheetData sheetId="12524">
        <row r="7">
          <cell r="AI7">
            <v>10000</v>
          </cell>
        </row>
      </sheetData>
      <sheetData sheetId="12525">
        <row r="7">
          <cell r="AI7">
            <v>10000</v>
          </cell>
        </row>
      </sheetData>
      <sheetData sheetId="12526">
        <row r="7">
          <cell r="AI7">
            <v>10000</v>
          </cell>
        </row>
      </sheetData>
      <sheetData sheetId="12527">
        <row r="7">
          <cell r="AI7">
            <v>10000</v>
          </cell>
        </row>
      </sheetData>
      <sheetData sheetId="12528">
        <row r="7">
          <cell r="AI7">
            <v>10000</v>
          </cell>
        </row>
      </sheetData>
      <sheetData sheetId="12529">
        <row r="7">
          <cell r="AI7">
            <v>10000</v>
          </cell>
        </row>
      </sheetData>
      <sheetData sheetId="12530">
        <row r="7">
          <cell r="AI7">
            <v>10000</v>
          </cell>
        </row>
      </sheetData>
      <sheetData sheetId="12531">
        <row r="7">
          <cell r="AI7">
            <v>10000</v>
          </cell>
        </row>
      </sheetData>
      <sheetData sheetId="12532">
        <row r="7">
          <cell r="AI7">
            <v>10000</v>
          </cell>
        </row>
      </sheetData>
      <sheetData sheetId="12533">
        <row r="7">
          <cell r="AI7">
            <v>10000</v>
          </cell>
        </row>
      </sheetData>
      <sheetData sheetId="12534">
        <row r="7">
          <cell r="AI7">
            <v>10000</v>
          </cell>
        </row>
      </sheetData>
      <sheetData sheetId="12535">
        <row r="7">
          <cell r="AI7">
            <v>10000</v>
          </cell>
        </row>
      </sheetData>
      <sheetData sheetId="12536">
        <row r="7">
          <cell r="AI7">
            <v>10000</v>
          </cell>
        </row>
      </sheetData>
      <sheetData sheetId="12537">
        <row r="7">
          <cell r="AI7">
            <v>10000</v>
          </cell>
        </row>
      </sheetData>
      <sheetData sheetId="12538">
        <row r="7">
          <cell r="AI7">
            <v>10000</v>
          </cell>
        </row>
      </sheetData>
      <sheetData sheetId="12539">
        <row r="7">
          <cell r="AI7">
            <v>10000</v>
          </cell>
        </row>
      </sheetData>
      <sheetData sheetId="12540">
        <row r="7">
          <cell r="AI7">
            <v>10000</v>
          </cell>
        </row>
      </sheetData>
      <sheetData sheetId="12541">
        <row r="7">
          <cell r="AI7">
            <v>10000</v>
          </cell>
        </row>
      </sheetData>
      <sheetData sheetId="12542">
        <row r="7">
          <cell r="AI7">
            <v>10000</v>
          </cell>
        </row>
      </sheetData>
      <sheetData sheetId="12543">
        <row r="7">
          <cell r="AI7">
            <v>10000</v>
          </cell>
        </row>
      </sheetData>
      <sheetData sheetId="12544">
        <row r="7">
          <cell r="AI7">
            <v>10000</v>
          </cell>
        </row>
      </sheetData>
      <sheetData sheetId="12545">
        <row r="7">
          <cell r="AI7">
            <v>10000</v>
          </cell>
        </row>
      </sheetData>
      <sheetData sheetId="12546">
        <row r="7">
          <cell r="AI7">
            <v>10000</v>
          </cell>
        </row>
      </sheetData>
      <sheetData sheetId="12547">
        <row r="7">
          <cell r="AI7">
            <v>10000</v>
          </cell>
        </row>
      </sheetData>
      <sheetData sheetId="12548">
        <row r="7">
          <cell r="AI7">
            <v>10000</v>
          </cell>
        </row>
      </sheetData>
      <sheetData sheetId="12549">
        <row r="7">
          <cell r="AI7">
            <v>10000</v>
          </cell>
        </row>
      </sheetData>
      <sheetData sheetId="12550">
        <row r="7">
          <cell r="AI7">
            <v>10000</v>
          </cell>
        </row>
      </sheetData>
      <sheetData sheetId="12551">
        <row r="7">
          <cell r="AI7">
            <v>10000</v>
          </cell>
        </row>
      </sheetData>
      <sheetData sheetId="12552">
        <row r="7">
          <cell r="AI7">
            <v>10000</v>
          </cell>
        </row>
      </sheetData>
      <sheetData sheetId="12553">
        <row r="7">
          <cell r="AI7">
            <v>10000</v>
          </cell>
        </row>
      </sheetData>
      <sheetData sheetId="12554">
        <row r="7">
          <cell r="AI7">
            <v>10000</v>
          </cell>
        </row>
      </sheetData>
      <sheetData sheetId="12555">
        <row r="7">
          <cell r="AI7">
            <v>10000</v>
          </cell>
        </row>
      </sheetData>
      <sheetData sheetId="12556">
        <row r="7">
          <cell r="AI7">
            <v>10000</v>
          </cell>
        </row>
      </sheetData>
      <sheetData sheetId="12557">
        <row r="7">
          <cell r="AI7">
            <v>10000</v>
          </cell>
        </row>
      </sheetData>
      <sheetData sheetId="12558">
        <row r="7">
          <cell r="AI7">
            <v>10000</v>
          </cell>
        </row>
      </sheetData>
      <sheetData sheetId="12559">
        <row r="7">
          <cell r="AI7">
            <v>10000</v>
          </cell>
        </row>
      </sheetData>
      <sheetData sheetId="12560">
        <row r="7">
          <cell r="AI7">
            <v>10000</v>
          </cell>
        </row>
      </sheetData>
      <sheetData sheetId="12561">
        <row r="7">
          <cell r="AI7">
            <v>10000</v>
          </cell>
        </row>
      </sheetData>
      <sheetData sheetId="12562">
        <row r="7">
          <cell r="AI7">
            <v>10000</v>
          </cell>
        </row>
      </sheetData>
      <sheetData sheetId="12563">
        <row r="7">
          <cell r="AI7">
            <v>10000</v>
          </cell>
        </row>
      </sheetData>
      <sheetData sheetId="12564">
        <row r="7">
          <cell r="AI7">
            <v>10000</v>
          </cell>
        </row>
      </sheetData>
      <sheetData sheetId="12565">
        <row r="7">
          <cell r="AI7">
            <v>10000</v>
          </cell>
        </row>
      </sheetData>
      <sheetData sheetId="12566">
        <row r="7">
          <cell r="AI7">
            <v>10000</v>
          </cell>
        </row>
      </sheetData>
      <sheetData sheetId="12567">
        <row r="7">
          <cell r="AI7">
            <v>10000</v>
          </cell>
        </row>
      </sheetData>
      <sheetData sheetId="12568">
        <row r="7">
          <cell r="AI7">
            <v>10000</v>
          </cell>
        </row>
      </sheetData>
      <sheetData sheetId="12569">
        <row r="7">
          <cell r="AI7">
            <v>10000</v>
          </cell>
        </row>
      </sheetData>
      <sheetData sheetId="12570">
        <row r="7">
          <cell r="AI7">
            <v>10000</v>
          </cell>
        </row>
      </sheetData>
      <sheetData sheetId="12571">
        <row r="7">
          <cell r="AI7">
            <v>10000</v>
          </cell>
        </row>
      </sheetData>
      <sheetData sheetId="12572">
        <row r="7">
          <cell r="AI7">
            <v>10000</v>
          </cell>
        </row>
      </sheetData>
      <sheetData sheetId="12573">
        <row r="7">
          <cell r="AI7">
            <v>10000</v>
          </cell>
        </row>
      </sheetData>
      <sheetData sheetId="12574">
        <row r="7">
          <cell r="AI7">
            <v>10000</v>
          </cell>
        </row>
      </sheetData>
      <sheetData sheetId="12575">
        <row r="7">
          <cell r="AI7">
            <v>10000</v>
          </cell>
        </row>
      </sheetData>
      <sheetData sheetId="12576">
        <row r="7">
          <cell r="AI7">
            <v>10000</v>
          </cell>
        </row>
      </sheetData>
      <sheetData sheetId="12577">
        <row r="7">
          <cell r="AI7">
            <v>10000</v>
          </cell>
        </row>
      </sheetData>
      <sheetData sheetId="12578">
        <row r="7">
          <cell r="AI7">
            <v>10000</v>
          </cell>
        </row>
      </sheetData>
      <sheetData sheetId="12579">
        <row r="7">
          <cell r="AI7">
            <v>10000</v>
          </cell>
        </row>
      </sheetData>
      <sheetData sheetId="12580">
        <row r="7">
          <cell r="AI7">
            <v>10000</v>
          </cell>
        </row>
      </sheetData>
      <sheetData sheetId="12581">
        <row r="7">
          <cell r="AI7">
            <v>10000</v>
          </cell>
        </row>
      </sheetData>
      <sheetData sheetId="12582">
        <row r="7">
          <cell r="AI7">
            <v>10000</v>
          </cell>
        </row>
      </sheetData>
      <sheetData sheetId="12583">
        <row r="7">
          <cell r="AI7">
            <v>10000</v>
          </cell>
        </row>
      </sheetData>
      <sheetData sheetId="12584">
        <row r="7">
          <cell r="AI7">
            <v>10000</v>
          </cell>
        </row>
      </sheetData>
      <sheetData sheetId="12585">
        <row r="7">
          <cell r="AI7">
            <v>10000</v>
          </cell>
        </row>
      </sheetData>
      <sheetData sheetId="12586">
        <row r="7">
          <cell r="AI7">
            <v>10000</v>
          </cell>
        </row>
      </sheetData>
      <sheetData sheetId="12587">
        <row r="7">
          <cell r="AI7">
            <v>10000</v>
          </cell>
        </row>
      </sheetData>
      <sheetData sheetId="12588">
        <row r="7">
          <cell r="AI7">
            <v>10000</v>
          </cell>
        </row>
      </sheetData>
      <sheetData sheetId="12589">
        <row r="7">
          <cell r="AI7">
            <v>10000</v>
          </cell>
        </row>
      </sheetData>
      <sheetData sheetId="12590">
        <row r="7">
          <cell r="AI7">
            <v>10000</v>
          </cell>
        </row>
      </sheetData>
      <sheetData sheetId="12591">
        <row r="7">
          <cell r="AI7">
            <v>10000</v>
          </cell>
        </row>
      </sheetData>
      <sheetData sheetId="12592">
        <row r="7">
          <cell r="AI7">
            <v>10000</v>
          </cell>
        </row>
      </sheetData>
      <sheetData sheetId="12593">
        <row r="7">
          <cell r="AI7">
            <v>10000</v>
          </cell>
        </row>
      </sheetData>
      <sheetData sheetId="12594">
        <row r="7">
          <cell r="AI7">
            <v>10000</v>
          </cell>
        </row>
      </sheetData>
      <sheetData sheetId="12595">
        <row r="7">
          <cell r="AI7">
            <v>10000</v>
          </cell>
        </row>
      </sheetData>
      <sheetData sheetId="12596">
        <row r="7">
          <cell r="AI7">
            <v>10000</v>
          </cell>
        </row>
      </sheetData>
      <sheetData sheetId="12597">
        <row r="7">
          <cell r="AI7">
            <v>10000</v>
          </cell>
        </row>
      </sheetData>
      <sheetData sheetId="12598">
        <row r="7">
          <cell r="AI7">
            <v>10000</v>
          </cell>
        </row>
      </sheetData>
      <sheetData sheetId="12599">
        <row r="7">
          <cell r="AI7">
            <v>10000</v>
          </cell>
        </row>
      </sheetData>
      <sheetData sheetId="12600">
        <row r="7">
          <cell r="AI7">
            <v>10000</v>
          </cell>
        </row>
      </sheetData>
      <sheetData sheetId="12601">
        <row r="7">
          <cell r="AI7">
            <v>10000</v>
          </cell>
        </row>
      </sheetData>
      <sheetData sheetId="12602">
        <row r="7">
          <cell r="AI7">
            <v>10000</v>
          </cell>
        </row>
      </sheetData>
      <sheetData sheetId="12603">
        <row r="7">
          <cell r="AI7">
            <v>10000</v>
          </cell>
        </row>
      </sheetData>
      <sheetData sheetId="12604">
        <row r="7">
          <cell r="AI7">
            <v>10000</v>
          </cell>
        </row>
      </sheetData>
      <sheetData sheetId="12605">
        <row r="7">
          <cell r="AI7">
            <v>10000</v>
          </cell>
        </row>
      </sheetData>
      <sheetData sheetId="12606">
        <row r="7">
          <cell r="AI7">
            <v>10000</v>
          </cell>
        </row>
      </sheetData>
      <sheetData sheetId="12607">
        <row r="7">
          <cell r="AI7">
            <v>10000</v>
          </cell>
        </row>
      </sheetData>
      <sheetData sheetId="12608">
        <row r="7">
          <cell r="AI7">
            <v>10000</v>
          </cell>
        </row>
      </sheetData>
      <sheetData sheetId="12609">
        <row r="7">
          <cell r="AI7">
            <v>10000</v>
          </cell>
        </row>
      </sheetData>
      <sheetData sheetId="12610">
        <row r="7">
          <cell r="AI7">
            <v>10000</v>
          </cell>
        </row>
      </sheetData>
      <sheetData sheetId="12611">
        <row r="7">
          <cell r="AI7">
            <v>10000</v>
          </cell>
        </row>
      </sheetData>
      <sheetData sheetId="12612">
        <row r="7">
          <cell r="AI7">
            <v>10000</v>
          </cell>
        </row>
      </sheetData>
      <sheetData sheetId="12613">
        <row r="7">
          <cell r="AI7">
            <v>10000</v>
          </cell>
        </row>
      </sheetData>
      <sheetData sheetId="12614">
        <row r="7">
          <cell r="AI7">
            <v>10000</v>
          </cell>
        </row>
      </sheetData>
      <sheetData sheetId="12615">
        <row r="7">
          <cell r="AI7">
            <v>10000</v>
          </cell>
        </row>
      </sheetData>
      <sheetData sheetId="12616">
        <row r="7">
          <cell r="AI7">
            <v>10000</v>
          </cell>
        </row>
      </sheetData>
      <sheetData sheetId="12617">
        <row r="7">
          <cell r="AI7">
            <v>10000</v>
          </cell>
        </row>
      </sheetData>
      <sheetData sheetId="12618">
        <row r="7">
          <cell r="AI7">
            <v>10000</v>
          </cell>
        </row>
      </sheetData>
      <sheetData sheetId="12619">
        <row r="7">
          <cell r="AI7">
            <v>10000</v>
          </cell>
        </row>
      </sheetData>
      <sheetData sheetId="12620">
        <row r="7">
          <cell r="AI7">
            <v>10000</v>
          </cell>
        </row>
      </sheetData>
      <sheetData sheetId="12621">
        <row r="7">
          <cell r="AI7">
            <v>10000</v>
          </cell>
        </row>
      </sheetData>
      <sheetData sheetId="12622">
        <row r="7">
          <cell r="AI7">
            <v>10000</v>
          </cell>
        </row>
      </sheetData>
      <sheetData sheetId="12623">
        <row r="7">
          <cell r="AI7">
            <v>10000</v>
          </cell>
        </row>
      </sheetData>
      <sheetData sheetId="12624">
        <row r="7">
          <cell r="AI7">
            <v>10000</v>
          </cell>
        </row>
      </sheetData>
      <sheetData sheetId="12625">
        <row r="7">
          <cell r="AI7">
            <v>10000</v>
          </cell>
        </row>
      </sheetData>
      <sheetData sheetId="12626">
        <row r="7">
          <cell r="AI7">
            <v>10000</v>
          </cell>
        </row>
      </sheetData>
      <sheetData sheetId="12627">
        <row r="7">
          <cell r="AI7">
            <v>10000</v>
          </cell>
        </row>
      </sheetData>
      <sheetData sheetId="12628">
        <row r="7">
          <cell r="AI7">
            <v>10000</v>
          </cell>
        </row>
      </sheetData>
      <sheetData sheetId="12629">
        <row r="7">
          <cell r="AI7">
            <v>10000</v>
          </cell>
        </row>
      </sheetData>
      <sheetData sheetId="12630">
        <row r="7">
          <cell r="AI7">
            <v>10000</v>
          </cell>
        </row>
      </sheetData>
      <sheetData sheetId="12631">
        <row r="7">
          <cell r="AI7">
            <v>10000</v>
          </cell>
        </row>
      </sheetData>
      <sheetData sheetId="12632">
        <row r="7">
          <cell r="AI7">
            <v>10000</v>
          </cell>
        </row>
      </sheetData>
      <sheetData sheetId="12633">
        <row r="7">
          <cell r="AI7">
            <v>10000</v>
          </cell>
        </row>
      </sheetData>
      <sheetData sheetId="12634">
        <row r="7">
          <cell r="AI7">
            <v>10000</v>
          </cell>
        </row>
      </sheetData>
      <sheetData sheetId="12635">
        <row r="7">
          <cell r="AI7">
            <v>10000</v>
          </cell>
        </row>
      </sheetData>
      <sheetData sheetId="12636">
        <row r="7">
          <cell r="AI7">
            <v>10000</v>
          </cell>
        </row>
      </sheetData>
      <sheetData sheetId="12637">
        <row r="7">
          <cell r="AI7">
            <v>10000</v>
          </cell>
        </row>
      </sheetData>
      <sheetData sheetId="12638">
        <row r="7">
          <cell r="AI7">
            <v>10000</v>
          </cell>
        </row>
      </sheetData>
      <sheetData sheetId="12639">
        <row r="7">
          <cell r="AI7">
            <v>10000</v>
          </cell>
        </row>
      </sheetData>
      <sheetData sheetId="12640">
        <row r="7">
          <cell r="AI7">
            <v>10000</v>
          </cell>
        </row>
      </sheetData>
      <sheetData sheetId="12641">
        <row r="7">
          <cell r="AI7">
            <v>10000</v>
          </cell>
        </row>
      </sheetData>
      <sheetData sheetId="12642">
        <row r="7">
          <cell r="AI7">
            <v>10000</v>
          </cell>
        </row>
      </sheetData>
      <sheetData sheetId="12643">
        <row r="7">
          <cell r="AI7">
            <v>10000</v>
          </cell>
        </row>
      </sheetData>
      <sheetData sheetId="12644">
        <row r="7">
          <cell r="AI7">
            <v>10000</v>
          </cell>
        </row>
      </sheetData>
      <sheetData sheetId="12645">
        <row r="7">
          <cell r="AI7">
            <v>10000</v>
          </cell>
        </row>
      </sheetData>
      <sheetData sheetId="12646">
        <row r="7">
          <cell r="AI7">
            <v>10000</v>
          </cell>
        </row>
      </sheetData>
      <sheetData sheetId="12647">
        <row r="7">
          <cell r="AI7">
            <v>10000</v>
          </cell>
        </row>
      </sheetData>
      <sheetData sheetId="12648">
        <row r="7">
          <cell r="AI7">
            <v>10000</v>
          </cell>
        </row>
      </sheetData>
      <sheetData sheetId="12649">
        <row r="7">
          <cell r="AI7">
            <v>10000</v>
          </cell>
        </row>
      </sheetData>
      <sheetData sheetId="12650">
        <row r="7">
          <cell r="AI7">
            <v>10000</v>
          </cell>
        </row>
      </sheetData>
      <sheetData sheetId="12651">
        <row r="7">
          <cell r="AI7">
            <v>10000</v>
          </cell>
        </row>
      </sheetData>
      <sheetData sheetId="12652">
        <row r="7">
          <cell r="AI7">
            <v>10000</v>
          </cell>
        </row>
      </sheetData>
      <sheetData sheetId="12653">
        <row r="7">
          <cell r="AI7">
            <v>10000</v>
          </cell>
        </row>
      </sheetData>
      <sheetData sheetId="12654">
        <row r="7">
          <cell r="AI7">
            <v>10000</v>
          </cell>
        </row>
      </sheetData>
      <sheetData sheetId="12655">
        <row r="7">
          <cell r="AI7">
            <v>10000</v>
          </cell>
        </row>
      </sheetData>
      <sheetData sheetId="12656">
        <row r="7">
          <cell r="AI7">
            <v>10000</v>
          </cell>
        </row>
      </sheetData>
      <sheetData sheetId="12657">
        <row r="7">
          <cell r="AI7">
            <v>10000</v>
          </cell>
        </row>
      </sheetData>
      <sheetData sheetId="12658">
        <row r="7">
          <cell r="AI7">
            <v>10000</v>
          </cell>
        </row>
      </sheetData>
      <sheetData sheetId="12659"/>
      <sheetData sheetId="12660">
        <row r="7">
          <cell r="AI7">
            <v>10000</v>
          </cell>
        </row>
      </sheetData>
      <sheetData sheetId="12661">
        <row r="7">
          <cell r="AI7">
            <v>10000</v>
          </cell>
        </row>
      </sheetData>
      <sheetData sheetId="12662">
        <row r="7">
          <cell r="AI7">
            <v>10000</v>
          </cell>
        </row>
      </sheetData>
      <sheetData sheetId="12663">
        <row r="7">
          <cell r="AI7">
            <v>10000</v>
          </cell>
        </row>
      </sheetData>
      <sheetData sheetId="12664">
        <row r="7">
          <cell r="AI7">
            <v>10000</v>
          </cell>
        </row>
      </sheetData>
      <sheetData sheetId="12665">
        <row r="7">
          <cell r="AI7">
            <v>10000</v>
          </cell>
        </row>
      </sheetData>
      <sheetData sheetId="12666">
        <row r="7">
          <cell r="AI7">
            <v>10000</v>
          </cell>
        </row>
      </sheetData>
      <sheetData sheetId="12667">
        <row r="7">
          <cell r="AI7">
            <v>10000</v>
          </cell>
        </row>
      </sheetData>
      <sheetData sheetId="12668"/>
      <sheetData sheetId="12669"/>
      <sheetData sheetId="12670"/>
      <sheetData sheetId="12671"/>
      <sheetData sheetId="12672"/>
      <sheetData sheetId="12673"/>
      <sheetData sheetId="12674">
        <row r="7">
          <cell r="AI7">
            <v>10000</v>
          </cell>
        </row>
      </sheetData>
      <sheetData sheetId="12675">
        <row r="7">
          <cell r="AI7">
            <v>10000</v>
          </cell>
        </row>
      </sheetData>
      <sheetData sheetId="12676">
        <row r="7">
          <cell r="AI7">
            <v>10000</v>
          </cell>
        </row>
      </sheetData>
      <sheetData sheetId="12677">
        <row r="7">
          <cell r="AI7">
            <v>10000</v>
          </cell>
        </row>
      </sheetData>
      <sheetData sheetId="12678">
        <row r="7">
          <cell r="AI7">
            <v>10000</v>
          </cell>
        </row>
      </sheetData>
      <sheetData sheetId="12679">
        <row r="7">
          <cell r="AI7">
            <v>10000</v>
          </cell>
        </row>
      </sheetData>
      <sheetData sheetId="12680"/>
      <sheetData sheetId="12681">
        <row r="7">
          <cell r="AI7">
            <v>10000</v>
          </cell>
        </row>
      </sheetData>
      <sheetData sheetId="12682">
        <row r="7">
          <cell r="AI7">
            <v>10000</v>
          </cell>
        </row>
      </sheetData>
      <sheetData sheetId="12683">
        <row r="7">
          <cell r="AI7">
            <v>10000</v>
          </cell>
        </row>
      </sheetData>
      <sheetData sheetId="12684">
        <row r="7">
          <cell r="AI7">
            <v>10000</v>
          </cell>
        </row>
      </sheetData>
      <sheetData sheetId="12685">
        <row r="7">
          <cell r="AI7">
            <v>10000</v>
          </cell>
        </row>
      </sheetData>
      <sheetData sheetId="12686">
        <row r="7">
          <cell r="AI7">
            <v>10000</v>
          </cell>
        </row>
      </sheetData>
      <sheetData sheetId="12687">
        <row r="7">
          <cell r="AI7">
            <v>10000</v>
          </cell>
        </row>
      </sheetData>
      <sheetData sheetId="12688">
        <row r="7">
          <cell r="AI7">
            <v>10000</v>
          </cell>
        </row>
      </sheetData>
      <sheetData sheetId="12689">
        <row r="7">
          <cell r="AI7">
            <v>10000</v>
          </cell>
        </row>
      </sheetData>
      <sheetData sheetId="12690">
        <row r="7">
          <cell r="AI7">
            <v>10000</v>
          </cell>
        </row>
      </sheetData>
      <sheetData sheetId="12691">
        <row r="7">
          <cell r="AI7">
            <v>10000</v>
          </cell>
        </row>
      </sheetData>
      <sheetData sheetId="12692"/>
      <sheetData sheetId="12693">
        <row r="7">
          <cell r="AI7">
            <v>10000</v>
          </cell>
        </row>
      </sheetData>
      <sheetData sheetId="12694">
        <row r="7">
          <cell r="AI7">
            <v>10000</v>
          </cell>
        </row>
      </sheetData>
      <sheetData sheetId="12695">
        <row r="7">
          <cell r="AI7">
            <v>10000</v>
          </cell>
        </row>
      </sheetData>
      <sheetData sheetId="12696">
        <row r="7">
          <cell r="AI7">
            <v>10000</v>
          </cell>
        </row>
      </sheetData>
      <sheetData sheetId="12697">
        <row r="7">
          <cell r="AI7">
            <v>10000</v>
          </cell>
        </row>
      </sheetData>
      <sheetData sheetId="12698">
        <row r="7">
          <cell r="AI7">
            <v>10000</v>
          </cell>
        </row>
      </sheetData>
      <sheetData sheetId="12699">
        <row r="7">
          <cell r="AI7">
            <v>10000</v>
          </cell>
        </row>
      </sheetData>
      <sheetData sheetId="12700">
        <row r="7">
          <cell r="AI7">
            <v>10000</v>
          </cell>
        </row>
      </sheetData>
      <sheetData sheetId="12701">
        <row r="7">
          <cell r="AI7">
            <v>10000</v>
          </cell>
        </row>
      </sheetData>
      <sheetData sheetId="12702">
        <row r="7">
          <cell r="AI7">
            <v>10000</v>
          </cell>
        </row>
      </sheetData>
      <sheetData sheetId="12703">
        <row r="7">
          <cell r="AI7">
            <v>10000</v>
          </cell>
        </row>
      </sheetData>
      <sheetData sheetId="12704">
        <row r="7">
          <cell r="AI7">
            <v>10000</v>
          </cell>
        </row>
      </sheetData>
      <sheetData sheetId="12705">
        <row r="7">
          <cell r="AI7">
            <v>10000</v>
          </cell>
        </row>
      </sheetData>
      <sheetData sheetId="12706">
        <row r="7">
          <cell r="AI7">
            <v>10000</v>
          </cell>
        </row>
      </sheetData>
      <sheetData sheetId="12707">
        <row r="7">
          <cell r="AI7">
            <v>10000</v>
          </cell>
        </row>
      </sheetData>
      <sheetData sheetId="12708">
        <row r="7">
          <cell r="AI7">
            <v>10000</v>
          </cell>
        </row>
      </sheetData>
      <sheetData sheetId="12709">
        <row r="7">
          <cell r="AI7">
            <v>10000</v>
          </cell>
        </row>
      </sheetData>
      <sheetData sheetId="12710">
        <row r="7">
          <cell r="AI7">
            <v>10000</v>
          </cell>
        </row>
      </sheetData>
      <sheetData sheetId="12711">
        <row r="7">
          <cell r="AI7">
            <v>10000</v>
          </cell>
        </row>
      </sheetData>
      <sheetData sheetId="12712"/>
      <sheetData sheetId="12713">
        <row r="7">
          <cell r="AI7">
            <v>10000</v>
          </cell>
        </row>
      </sheetData>
      <sheetData sheetId="12714">
        <row r="7">
          <cell r="AI7">
            <v>10000</v>
          </cell>
        </row>
      </sheetData>
      <sheetData sheetId="12715">
        <row r="7">
          <cell r="AI7">
            <v>10000</v>
          </cell>
        </row>
      </sheetData>
      <sheetData sheetId="12716">
        <row r="7">
          <cell r="AI7">
            <v>10000</v>
          </cell>
        </row>
      </sheetData>
      <sheetData sheetId="12717">
        <row r="7">
          <cell r="AI7">
            <v>10000</v>
          </cell>
        </row>
      </sheetData>
      <sheetData sheetId="12718">
        <row r="7">
          <cell r="AI7">
            <v>10000</v>
          </cell>
        </row>
      </sheetData>
      <sheetData sheetId="12719">
        <row r="7">
          <cell r="AI7">
            <v>10000</v>
          </cell>
        </row>
      </sheetData>
      <sheetData sheetId="12720">
        <row r="7">
          <cell r="AI7">
            <v>10000</v>
          </cell>
        </row>
      </sheetData>
      <sheetData sheetId="12721">
        <row r="7">
          <cell r="AI7">
            <v>10000</v>
          </cell>
        </row>
      </sheetData>
      <sheetData sheetId="12722">
        <row r="7">
          <cell r="AI7">
            <v>10000</v>
          </cell>
        </row>
      </sheetData>
      <sheetData sheetId="12723">
        <row r="7">
          <cell r="AI7">
            <v>10000</v>
          </cell>
        </row>
      </sheetData>
      <sheetData sheetId="12724">
        <row r="7">
          <cell r="AI7">
            <v>10000</v>
          </cell>
        </row>
      </sheetData>
      <sheetData sheetId="12725">
        <row r="7">
          <cell r="AI7">
            <v>10000</v>
          </cell>
        </row>
      </sheetData>
      <sheetData sheetId="12726">
        <row r="7">
          <cell r="AI7">
            <v>10000</v>
          </cell>
        </row>
      </sheetData>
      <sheetData sheetId="12727">
        <row r="7">
          <cell r="AI7">
            <v>10000</v>
          </cell>
        </row>
      </sheetData>
      <sheetData sheetId="12728">
        <row r="7">
          <cell r="AI7">
            <v>10000</v>
          </cell>
        </row>
      </sheetData>
      <sheetData sheetId="12729">
        <row r="7">
          <cell r="AI7">
            <v>10000</v>
          </cell>
        </row>
      </sheetData>
      <sheetData sheetId="12730">
        <row r="7">
          <cell r="AI7">
            <v>10000</v>
          </cell>
        </row>
      </sheetData>
      <sheetData sheetId="12731">
        <row r="7">
          <cell r="AI7">
            <v>10000</v>
          </cell>
        </row>
      </sheetData>
      <sheetData sheetId="12732">
        <row r="7">
          <cell r="AI7">
            <v>10000</v>
          </cell>
        </row>
      </sheetData>
      <sheetData sheetId="12733">
        <row r="7">
          <cell r="AI7">
            <v>10000</v>
          </cell>
        </row>
      </sheetData>
      <sheetData sheetId="12734">
        <row r="7">
          <cell r="AI7">
            <v>10000</v>
          </cell>
        </row>
      </sheetData>
      <sheetData sheetId="12735">
        <row r="7">
          <cell r="AI7">
            <v>10000</v>
          </cell>
        </row>
      </sheetData>
      <sheetData sheetId="12736">
        <row r="7">
          <cell r="AI7">
            <v>10000</v>
          </cell>
        </row>
      </sheetData>
      <sheetData sheetId="12737">
        <row r="7">
          <cell r="AI7">
            <v>10000</v>
          </cell>
        </row>
      </sheetData>
      <sheetData sheetId="12738">
        <row r="7">
          <cell r="AI7">
            <v>10000</v>
          </cell>
        </row>
      </sheetData>
      <sheetData sheetId="12739">
        <row r="7">
          <cell r="AI7">
            <v>10000</v>
          </cell>
        </row>
      </sheetData>
      <sheetData sheetId="12740">
        <row r="7">
          <cell r="AI7">
            <v>10000</v>
          </cell>
        </row>
      </sheetData>
      <sheetData sheetId="12741">
        <row r="7">
          <cell r="AI7">
            <v>10000</v>
          </cell>
        </row>
      </sheetData>
      <sheetData sheetId="12742">
        <row r="7">
          <cell r="AI7">
            <v>10000</v>
          </cell>
        </row>
      </sheetData>
      <sheetData sheetId="12743">
        <row r="7">
          <cell r="AI7">
            <v>10000</v>
          </cell>
        </row>
      </sheetData>
      <sheetData sheetId="12744">
        <row r="7">
          <cell r="AI7">
            <v>10000</v>
          </cell>
        </row>
      </sheetData>
      <sheetData sheetId="12745">
        <row r="7">
          <cell r="AI7">
            <v>10000</v>
          </cell>
        </row>
      </sheetData>
      <sheetData sheetId="12746">
        <row r="7">
          <cell r="AI7">
            <v>10000</v>
          </cell>
        </row>
      </sheetData>
      <sheetData sheetId="12747">
        <row r="7">
          <cell r="AI7">
            <v>10000</v>
          </cell>
        </row>
      </sheetData>
      <sheetData sheetId="12748">
        <row r="7">
          <cell r="AI7">
            <v>10000</v>
          </cell>
        </row>
      </sheetData>
      <sheetData sheetId="12749">
        <row r="7">
          <cell r="AI7">
            <v>10000</v>
          </cell>
        </row>
      </sheetData>
      <sheetData sheetId="12750">
        <row r="7">
          <cell r="AI7">
            <v>10000</v>
          </cell>
        </row>
      </sheetData>
      <sheetData sheetId="12751">
        <row r="7">
          <cell r="AI7">
            <v>10000</v>
          </cell>
        </row>
      </sheetData>
      <sheetData sheetId="12752">
        <row r="7">
          <cell r="AI7">
            <v>10000</v>
          </cell>
        </row>
      </sheetData>
      <sheetData sheetId="12753">
        <row r="7">
          <cell r="AI7">
            <v>10000</v>
          </cell>
        </row>
      </sheetData>
      <sheetData sheetId="12754">
        <row r="7">
          <cell r="AI7">
            <v>10000</v>
          </cell>
        </row>
      </sheetData>
      <sheetData sheetId="12755">
        <row r="7">
          <cell r="AI7">
            <v>10000</v>
          </cell>
        </row>
      </sheetData>
      <sheetData sheetId="12756">
        <row r="7">
          <cell r="AI7">
            <v>10000</v>
          </cell>
        </row>
      </sheetData>
      <sheetData sheetId="12757">
        <row r="7">
          <cell r="AI7">
            <v>10000</v>
          </cell>
        </row>
      </sheetData>
      <sheetData sheetId="12758">
        <row r="7">
          <cell r="AI7">
            <v>10000</v>
          </cell>
        </row>
      </sheetData>
      <sheetData sheetId="12759">
        <row r="7">
          <cell r="AI7">
            <v>10000</v>
          </cell>
        </row>
      </sheetData>
      <sheetData sheetId="12760">
        <row r="7">
          <cell r="AI7">
            <v>10000</v>
          </cell>
        </row>
      </sheetData>
      <sheetData sheetId="12761">
        <row r="7">
          <cell r="AI7">
            <v>10000</v>
          </cell>
        </row>
      </sheetData>
      <sheetData sheetId="12762">
        <row r="7">
          <cell r="AI7">
            <v>10000</v>
          </cell>
        </row>
      </sheetData>
      <sheetData sheetId="12763">
        <row r="7">
          <cell r="AI7">
            <v>10000</v>
          </cell>
        </row>
      </sheetData>
      <sheetData sheetId="12764">
        <row r="7">
          <cell r="AI7">
            <v>10000</v>
          </cell>
        </row>
      </sheetData>
      <sheetData sheetId="12765">
        <row r="7">
          <cell r="AI7">
            <v>10000</v>
          </cell>
        </row>
      </sheetData>
      <sheetData sheetId="12766">
        <row r="7">
          <cell r="AI7">
            <v>10000</v>
          </cell>
        </row>
      </sheetData>
      <sheetData sheetId="12767">
        <row r="7">
          <cell r="AI7">
            <v>10000</v>
          </cell>
        </row>
      </sheetData>
      <sheetData sheetId="12768">
        <row r="7">
          <cell r="AI7">
            <v>10000</v>
          </cell>
        </row>
      </sheetData>
      <sheetData sheetId="12769">
        <row r="7">
          <cell r="AI7">
            <v>10000</v>
          </cell>
        </row>
      </sheetData>
      <sheetData sheetId="12770">
        <row r="7">
          <cell r="AI7">
            <v>10000</v>
          </cell>
        </row>
      </sheetData>
      <sheetData sheetId="12771">
        <row r="7">
          <cell r="AI7">
            <v>10000</v>
          </cell>
        </row>
      </sheetData>
      <sheetData sheetId="12772">
        <row r="7">
          <cell r="AI7">
            <v>10000</v>
          </cell>
        </row>
      </sheetData>
      <sheetData sheetId="12773">
        <row r="7">
          <cell r="AI7">
            <v>10000</v>
          </cell>
        </row>
      </sheetData>
      <sheetData sheetId="12774">
        <row r="7">
          <cell r="AI7">
            <v>10000</v>
          </cell>
        </row>
      </sheetData>
      <sheetData sheetId="12775">
        <row r="7">
          <cell r="AI7">
            <v>10000</v>
          </cell>
        </row>
      </sheetData>
      <sheetData sheetId="12776">
        <row r="7">
          <cell r="AI7">
            <v>10000</v>
          </cell>
        </row>
      </sheetData>
      <sheetData sheetId="12777">
        <row r="7">
          <cell r="AI7">
            <v>10000</v>
          </cell>
        </row>
      </sheetData>
      <sheetData sheetId="12778">
        <row r="7">
          <cell r="AI7">
            <v>10000</v>
          </cell>
        </row>
      </sheetData>
      <sheetData sheetId="12779">
        <row r="7">
          <cell r="AI7">
            <v>10000</v>
          </cell>
        </row>
      </sheetData>
      <sheetData sheetId="12780">
        <row r="7">
          <cell r="AI7">
            <v>10000</v>
          </cell>
        </row>
      </sheetData>
      <sheetData sheetId="12781">
        <row r="7">
          <cell r="AI7">
            <v>10000</v>
          </cell>
        </row>
      </sheetData>
      <sheetData sheetId="12782">
        <row r="7">
          <cell r="AI7">
            <v>10000</v>
          </cell>
        </row>
      </sheetData>
      <sheetData sheetId="12783">
        <row r="7">
          <cell r="AI7">
            <v>10000</v>
          </cell>
        </row>
      </sheetData>
      <sheetData sheetId="12784">
        <row r="7">
          <cell r="AI7">
            <v>10000</v>
          </cell>
        </row>
      </sheetData>
      <sheetData sheetId="12785">
        <row r="7">
          <cell r="AI7">
            <v>10000</v>
          </cell>
        </row>
      </sheetData>
      <sheetData sheetId="12786">
        <row r="7">
          <cell r="AI7">
            <v>10000</v>
          </cell>
        </row>
      </sheetData>
      <sheetData sheetId="12787">
        <row r="7">
          <cell r="AI7">
            <v>10000</v>
          </cell>
        </row>
      </sheetData>
      <sheetData sheetId="12788">
        <row r="7">
          <cell r="AI7">
            <v>10000</v>
          </cell>
        </row>
      </sheetData>
      <sheetData sheetId="12789">
        <row r="7">
          <cell r="AI7">
            <v>10000</v>
          </cell>
        </row>
      </sheetData>
      <sheetData sheetId="12790">
        <row r="7">
          <cell r="AI7">
            <v>10000</v>
          </cell>
        </row>
      </sheetData>
      <sheetData sheetId="12791">
        <row r="7">
          <cell r="AI7">
            <v>10000</v>
          </cell>
        </row>
      </sheetData>
      <sheetData sheetId="12792">
        <row r="7">
          <cell r="AI7">
            <v>10000</v>
          </cell>
        </row>
      </sheetData>
      <sheetData sheetId="12793">
        <row r="7">
          <cell r="AI7">
            <v>10000</v>
          </cell>
        </row>
      </sheetData>
      <sheetData sheetId="12794">
        <row r="7">
          <cell r="AI7">
            <v>10000</v>
          </cell>
        </row>
      </sheetData>
      <sheetData sheetId="12795">
        <row r="7">
          <cell r="AI7">
            <v>10000</v>
          </cell>
        </row>
      </sheetData>
      <sheetData sheetId="12796">
        <row r="7">
          <cell r="AI7">
            <v>10000</v>
          </cell>
        </row>
      </sheetData>
      <sheetData sheetId="12797">
        <row r="7">
          <cell r="AI7">
            <v>10000</v>
          </cell>
        </row>
      </sheetData>
      <sheetData sheetId="12798">
        <row r="7">
          <cell r="AI7">
            <v>10000</v>
          </cell>
        </row>
      </sheetData>
      <sheetData sheetId="12799">
        <row r="7">
          <cell r="AI7">
            <v>10000</v>
          </cell>
        </row>
      </sheetData>
      <sheetData sheetId="12800">
        <row r="7">
          <cell r="AI7">
            <v>10000</v>
          </cell>
        </row>
      </sheetData>
      <sheetData sheetId="12801">
        <row r="7">
          <cell r="AI7">
            <v>10000</v>
          </cell>
        </row>
      </sheetData>
      <sheetData sheetId="12802">
        <row r="7">
          <cell r="AI7">
            <v>10000</v>
          </cell>
        </row>
      </sheetData>
      <sheetData sheetId="12803">
        <row r="7">
          <cell r="AI7">
            <v>10000</v>
          </cell>
        </row>
      </sheetData>
      <sheetData sheetId="12804">
        <row r="7">
          <cell r="AI7">
            <v>10000</v>
          </cell>
        </row>
      </sheetData>
      <sheetData sheetId="12805">
        <row r="7">
          <cell r="AI7">
            <v>10000</v>
          </cell>
        </row>
      </sheetData>
      <sheetData sheetId="12806">
        <row r="7">
          <cell r="AI7">
            <v>10000</v>
          </cell>
        </row>
      </sheetData>
      <sheetData sheetId="12807">
        <row r="7">
          <cell r="AI7">
            <v>10000</v>
          </cell>
        </row>
      </sheetData>
      <sheetData sheetId="12808">
        <row r="7">
          <cell r="AI7">
            <v>10000</v>
          </cell>
        </row>
      </sheetData>
      <sheetData sheetId="12809">
        <row r="7">
          <cell r="AI7">
            <v>10000</v>
          </cell>
        </row>
      </sheetData>
      <sheetData sheetId="12810">
        <row r="7">
          <cell r="AI7">
            <v>10000</v>
          </cell>
        </row>
      </sheetData>
      <sheetData sheetId="12811">
        <row r="7">
          <cell r="AI7">
            <v>10000</v>
          </cell>
        </row>
      </sheetData>
      <sheetData sheetId="12812">
        <row r="7">
          <cell r="AI7">
            <v>10000</v>
          </cell>
        </row>
      </sheetData>
      <sheetData sheetId="12813">
        <row r="7">
          <cell r="AI7">
            <v>10000</v>
          </cell>
        </row>
      </sheetData>
      <sheetData sheetId="12814">
        <row r="7">
          <cell r="AI7">
            <v>10000</v>
          </cell>
        </row>
      </sheetData>
      <sheetData sheetId="12815">
        <row r="7">
          <cell r="AI7">
            <v>10000</v>
          </cell>
        </row>
      </sheetData>
      <sheetData sheetId="12816">
        <row r="7">
          <cell r="AI7">
            <v>10000</v>
          </cell>
        </row>
      </sheetData>
      <sheetData sheetId="12817">
        <row r="7">
          <cell r="AI7">
            <v>10000</v>
          </cell>
        </row>
      </sheetData>
      <sheetData sheetId="12818">
        <row r="7">
          <cell r="AI7">
            <v>10000</v>
          </cell>
        </row>
      </sheetData>
      <sheetData sheetId="12819">
        <row r="7">
          <cell r="AI7">
            <v>10000</v>
          </cell>
        </row>
      </sheetData>
      <sheetData sheetId="12820"/>
      <sheetData sheetId="12821">
        <row r="7">
          <cell r="AI7">
            <v>10000</v>
          </cell>
        </row>
      </sheetData>
      <sheetData sheetId="12822">
        <row r="7">
          <cell r="AI7">
            <v>10000</v>
          </cell>
        </row>
      </sheetData>
      <sheetData sheetId="12823">
        <row r="7">
          <cell r="AI7">
            <v>10000</v>
          </cell>
        </row>
      </sheetData>
      <sheetData sheetId="12824">
        <row r="7">
          <cell r="AI7">
            <v>10000</v>
          </cell>
        </row>
      </sheetData>
      <sheetData sheetId="12825">
        <row r="7">
          <cell r="AI7">
            <v>10000</v>
          </cell>
        </row>
      </sheetData>
      <sheetData sheetId="12826">
        <row r="7">
          <cell r="AI7">
            <v>10000</v>
          </cell>
        </row>
      </sheetData>
      <sheetData sheetId="12827">
        <row r="7">
          <cell r="AI7">
            <v>10000</v>
          </cell>
        </row>
      </sheetData>
      <sheetData sheetId="12828">
        <row r="7">
          <cell r="AI7">
            <v>10000</v>
          </cell>
        </row>
      </sheetData>
      <sheetData sheetId="12829">
        <row r="7">
          <cell r="AI7">
            <v>10000</v>
          </cell>
        </row>
      </sheetData>
      <sheetData sheetId="12830">
        <row r="7">
          <cell r="AI7">
            <v>10000</v>
          </cell>
        </row>
      </sheetData>
      <sheetData sheetId="12831">
        <row r="7">
          <cell r="AI7">
            <v>10000</v>
          </cell>
        </row>
      </sheetData>
      <sheetData sheetId="12832"/>
      <sheetData sheetId="12833"/>
      <sheetData sheetId="12834"/>
      <sheetData sheetId="12835"/>
      <sheetData sheetId="12836">
        <row r="7">
          <cell r="AI7">
            <v>10000</v>
          </cell>
        </row>
      </sheetData>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row r="7">
          <cell r="AI7">
            <v>10000</v>
          </cell>
        </row>
      </sheetData>
      <sheetData sheetId="12865"/>
      <sheetData sheetId="12866"/>
      <sheetData sheetId="12867"/>
      <sheetData sheetId="12868"/>
      <sheetData sheetId="12869"/>
      <sheetData sheetId="12870"/>
      <sheetData sheetId="12871">
        <row r="7">
          <cell r="AI7">
            <v>10000</v>
          </cell>
        </row>
      </sheetData>
      <sheetData sheetId="12872">
        <row r="7">
          <cell r="AI7">
            <v>10000</v>
          </cell>
        </row>
      </sheetData>
      <sheetData sheetId="12873">
        <row r="7">
          <cell r="AI7">
            <v>10000</v>
          </cell>
        </row>
      </sheetData>
      <sheetData sheetId="12874">
        <row r="7">
          <cell r="AI7">
            <v>10000</v>
          </cell>
        </row>
      </sheetData>
      <sheetData sheetId="12875">
        <row r="7">
          <cell r="AI7">
            <v>10000</v>
          </cell>
        </row>
      </sheetData>
      <sheetData sheetId="12876">
        <row r="7">
          <cell r="AI7">
            <v>10000</v>
          </cell>
        </row>
      </sheetData>
      <sheetData sheetId="12877">
        <row r="7">
          <cell r="AI7">
            <v>10000</v>
          </cell>
        </row>
      </sheetData>
      <sheetData sheetId="12878"/>
      <sheetData sheetId="12879"/>
      <sheetData sheetId="12880"/>
      <sheetData sheetId="12881"/>
      <sheetData sheetId="12882"/>
      <sheetData sheetId="12883">
        <row r="7">
          <cell r="AI7">
            <v>10000</v>
          </cell>
        </row>
      </sheetData>
      <sheetData sheetId="12884">
        <row r="7">
          <cell r="AI7">
            <v>10000</v>
          </cell>
        </row>
      </sheetData>
      <sheetData sheetId="12885">
        <row r="7">
          <cell r="AI7">
            <v>10000</v>
          </cell>
        </row>
      </sheetData>
      <sheetData sheetId="12886">
        <row r="7">
          <cell r="AI7">
            <v>10000</v>
          </cell>
        </row>
      </sheetData>
      <sheetData sheetId="12887">
        <row r="7">
          <cell r="AI7">
            <v>10000</v>
          </cell>
        </row>
      </sheetData>
      <sheetData sheetId="12888">
        <row r="7">
          <cell r="AI7">
            <v>10000</v>
          </cell>
        </row>
      </sheetData>
      <sheetData sheetId="12889">
        <row r="7">
          <cell r="AI7">
            <v>10000</v>
          </cell>
        </row>
      </sheetData>
      <sheetData sheetId="12890"/>
      <sheetData sheetId="12891">
        <row r="7">
          <cell r="AI7">
            <v>10000</v>
          </cell>
        </row>
      </sheetData>
      <sheetData sheetId="12892">
        <row r="7">
          <cell r="AI7">
            <v>10000</v>
          </cell>
        </row>
      </sheetData>
      <sheetData sheetId="12893">
        <row r="7">
          <cell r="AI7">
            <v>10000</v>
          </cell>
        </row>
      </sheetData>
      <sheetData sheetId="12894">
        <row r="7">
          <cell r="AI7">
            <v>10000</v>
          </cell>
        </row>
      </sheetData>
      <sheetData sheetId="12895">
        <row r="7">
          <cell r="AI7">
            <v>10000</v>
          </cell>
        </row>
      </sheetData>
      <sheetData sheetId="12896">
        <row r="7">
          <cell r="AI7">
            <v>10000</v>
          </cell>
        </row>
      </sheetData>
      <sheetData sheetId="12897">
        <row r="7">
          <cell r="AI7">
            <v>10000</v>
          </cell>
        </row>
      </sheetData>
      <sheetData sheetId="12898"/>
      <sheetData sheetId="12899"/>
      <sheetData sheetId="12900">
        <row r="7">
          <cell r="AI7">
            <v>10000</v>
          </cell>
        </row>
      </sheetData>
      <sheetData sheetId="12901"/>
      <sheetData sheetId="12902"/>
      <sheetData sheetId="12903">
        <row r="7">
          <cell r="AI7">
            <v>10000</v>
          </cell>
        </row>
      </sheetData>
      <sheetData sheetId="12904">
        <row r="7">
          <cell r="AI7">
            <v>10000</v>
          </cell>
        </row>
      </sheetData>
      <sheetData sheetId="12905">
        <row r="7">
          <cell r="AI7">
            <v>10000</v>
          </cell>
        </row>
      </sheetData>
      <sheetData sheetId="12906">
        <row r="7">
          <cell r="AI7">
            <v>10000</v>
          </cell>
        </row>
      </sheetData>
      <sheetData sheetId="12907">
        <row r="7">
          <cell r="AI7">
            <v>10000</v>
          </cell>
        </row>
      </sheetData>
      <sheetData sheetId="12908">
        <row r="7">
          <cell r="AI7">
            <v>10000</v>
          </cell>
        </row>
      </sheetData>
      <sheetData sheetId="12909">
        <row r="7">
          <cell r="AI7">
            <v>10000</v>
          </cell>
        </row>
      </sheetData>
      <sheetData sheetId="12910"/>
      <sheetData sheetId="12911"/>
      <sheetData sheetId="12912">
        <row r="7">
          <cell r="AI7">
            <v>10000</v>
          </cell>
        </row>
      </sheetData>
      <sheetData sheetId="12913"/>
      <sheetData sheetId="12914"/>
      <sheetData sheetId="12915"/>
      <sheetData sheetId="12916"/>
      <sheetData sheetId="12917"/>
      <sheetData sheetId="12918"/>
      <sheetData sheetId="12919"/>
      <sheetData sheetId="12920">
        <row r="7">
          <cell r="AI7">
            <v>10000</v>
          </cell>
        </row>
      </sheetData>
      <sheetData sheetId="12921">
        <row r="7">
          <cell r="AI7">
            <v>10000</v>
          </cell>
        </row>
      </sheetData>
      <sheetData sheetId="12922">
        <row r="7">
          <cell r="AI7">
            <v>10000</v>
          </cell>
        </row>
      </sheetData>
      <sheetData sheetId="12923">
        <row r="7">
          <cell r="AI7">
            <v>10000</v>
          </cell>
        </row>
      </sheetData>
      <sheetData sheetId="12924">
        <row r="7">
          <cell r="AI7">
            <v>10000</v>
          </cell>
        </row>
      </sheetData>
      <sheetData sheetId="12925">
        <row r="7">
          <cell r="AI7">
            <v>10000</v>
          </cell>
        </row>
      </sheetData>
      <sheetData sheetId="12926">
        <row r="7">
          <cell r="AI7">
            <v>10000</v>
          </cell>
        </row>
      </sheetData>
      <sheetData sheetId="12927">
        <row r="7">
          <cell r="AI7">
            <v>10000</v>
          </cell>
        </row>
      </sheetData>
      <sheetData sheetId="12928">
        <row r="7">
          <cell r="AI7">
            <v>10000</v>
          </cell>
        </row>
      </sheetData>
      <sheetData sheetId="12929">
        <row r="7">
          <cell r="AI7">
            <v>10000</v>
          </cell>
        </row>
      </sheetData>
      <sheetData sheetId="12930">
        <row r="7">
          <cell r="AI7">
            <v>10000</v>
          </cell>
        </row>
      </sheetData>
      <sheetData sheetId="12931">
        <row r="7">
          <cell r="AI7">
            <v>10000</v>
          </cell>
        </row>
      </sheetData>
      <sheetData sheetId="12932">
        <row r="7">
          <cell r="AI7">
            <v>10000</v>
          </cell>
        </row>
      </sheetData>
      <sheetData sheetId="12933">
        <row r="7">
          <cell r="AI7">
            <v>10000</v>
          </cell>
        </row>
      </sheetData>
      <sheetData sheetId="12934">
        <row r="7">
          <cell r="AI7">
            <v>10000</v>
          </cell>
        </row>
      </sheetData>
      <sheetData sheetId="12935">
        <row r="7">
          <cell r="AI7">
            <v>10000</v>
          </cell>
        </row>
      </sheetData>
      <sheetData sheetId="12936">
        <row r="7">
          <cell r="AI7">
            <v>10000</v>
          </cell>
        </row>
      </sheetData>
      <sheetData sheetId="12937">
        <row r="7">
          <cell r="AI7">
            <v>10000</v>
          </cell>
        </row>
      </sheetData>
      <sheetData sheetId="12938">
        <row r="7">
          <cell r="AI7">
            <v>10000</v>
          </cell>
        </row>
      </sheetData>
      <sheetData sheetId="12939">
        <row r="7">
          <cell r="AI7">
            <v>10000</v>
          </cell>
        </row>
      </sheetData>
      <sheetData sheetId="12940">
        <row r="7">
          <cell r="AI7">
            <v>10000</v>
          </cell>
        </row>
      </sheetData>
      <sheetData sheetId="12941">
        <row r="7">
          <cell r="AI7">
            <v>10000</v>
          </cell>
        </row>
      </sheetData>
      <sheetData sheetId="12942">
        <row r="7">
          <cell r="AI7">
            <v>10000</v>
          </cell>
        </row>
      </sheetData>
      <sheetData sheetId="12943">
        <row r="7">
          <cell r="AI7">
            <v>10000</v>
          </cell>
        </row>
      </sheetData>
      <sheetData sheetId="12944">
        <row r="7">
          <cell r="AI7">
            <v>10000</v>
          </cell>
        </row>
      </sheetData>
      <sheetData sheetId="12945">
        <row r="7">
          <cell r="AI7">
            <v>10000</v>
          </cell>
        </row>
      </sheetData>
      <sheetData sheetId="12946">
        <row r="7">
          <cell r="AI7">
            <v>10000</v>
          </cell>
        </row>
      </sheetData>
      <sheetData sheetId="12947">
        <row r="7">
          <cell r="AI7">
            <v>10000</v>
          </cell>
        </row>
      </sheetData>
      <sheetData sheetId="12948">
        <row r="7">
          <cell r="AI7">
            <v>10000</v>
          </cell>
        </row>
      </sheetData>
      <sheetData sheetId="12949">
        <row r="7">
          <cell r="AI7">
            <v>10000</v>
          </cell>
        </row>
      </sheetData>
      <sheetData sheetId="12950">
        <row r="7">
          <cell r="AI7">
            <v>10000</v>
          </cell>
        </row>
      </sheetData>
      <sheetData sheetId="12951">
        <row r="7">
          <cell r="AI7">
            <v>10000</v>
          </cell>
        </row>
      </sheetData>
      <sheetData sheetId="12952">
        <row r="7">
          <cell r="AI7">
            <v>10000</v>
          </cell>
        </row>
      </sheetData>
      <sheetData sheetId="12953">
        <row r="7">
          <cell r="AI7">
            <v>10000</v>
          </cell>
        </row>
      </sheetData>
      <sheetData sheetId="12954">
        <row r="7">
          <cell r="AI7">
            <v>10000</v>
          </cell>
        </row>
      </sheetData>
      <sheetData sheetId="12955">
        <row r="7">
          <cell r="AI7">
            <v>10000</v>
          </cell>
        </row>
      </sheetData>
      <sheetData sheetId="12956">
        <row r="7">
          <cell r="AI7">
            <v>10000</v>
          </cell>
        </row>
      </sheetData>
      <sheetData sheetId="12957">
        <row r="7">
          <cell r="AI7">
            <v>10000</v>
          </cell>
        </row>
      </sheetData>
      <sheetData sheetId="12958">
        <row r="7">
          <cell r="AI7">
            <v>10000</v>
          </cell>
        </row>
      </sheetData>
      <sheetData sheetId="12959">
        <row r="7">
          <cell r="AI7">
            <v>10000</v>
          </cell>
        </row>
      </sheetData>
      <sheetData sheetId="12960">
        <row r="7">
          <cell r="AI7">
            <v>10000</v>
          </cell>
        </row>
      </sheetData>
      <sheetData sheetId="12961">
        <row r="7">
          <cell r="AI7">
            <v>10000</v>
          </cell>
        </row>
      </sheetData>
      <sheetData sheetId="12962">
        <row r="7">
          <cell r="AI7">
            <v>10000</v>
          </cell>
        </row>
      </sheetData>
      <sheetData sheetId="12963">
        <row r="7">
          <cell r="AI7">
            <v>10000</v>
          </cell>
        </row>
      </sheetData>
      <sheetData sheetId="12964">
        <row r="7">
          <cell r="AI7">
            <v>10000</v>
          </cell>
        </row>
      </sheetData>
      <sheetData sheetId="12965">
        <row r="7">
          <cell r="AI7">
            <v>10000</v>
          </cell>
        </row>
      </sheetData>
      <sheetData sheetId="12966">
        <row r="7">
          <cell r="AI7">
            <v>10000</v>
          </cell>
        </row>
      </sheetData>
      <sheetData sheetId="12967">
        <row r="7">
          <cell r="AI7">
            <v>10000</v>
          </cell>
        </row>
      </sheetData>
      <sheetData sheetId="12968">
        <row r="7">
          <cell r="AI7">
            <v>10000</v>
          </cell>
        </row>
      </sheetData>
      <sheetData sheetId="12969">
        <row r="7">
          <cell r="AI7">
            <v>10000</v>
          </cell>
        </row>
      </sheetData>
      <sheetData sheetId="12970">
        <row r="7">
          <cell r="AI7">
            <v>10000</v>
          </cell>
        </row>
      </sheetData>
      <sheetData sheetId="12971">
        <row r="7">
          <cell r="AI7">
            <v>10000</v>
          </cell>
        </row>
      </sheetData>
      <sheetData sheetId="12972">
        <row r="7">
          <cell r="AI7">
            <v>10000</v>
          </cell>
        </row>
      </sheetData>
      <sheetData sheetId="12973">
        <row r="7">
          <cell r="AI7">
            <v>10000</v>
          </cell>
        </row>
      </sheetData>
      <sheetData sheetId="12974">
        <row r="7">
          <cell r="AI7">
            <v>10000</v>
          </cell>
        </row>
      </sheetData>
      <sheetData sheetId="12975">
        <row r="7">
          <cell r="AI7">
            <v>10000</v>
          </cell>
        </row>
      </sheetData>
      <sheetData sheetId="12976">
        <row r="7">
          <cell r="AI7">
            <v>10000</v>
          </cell>
        </row>
      </sheetData>
      <sheetData sheetId="12977">
        <row r="7">
          <cell r="AI7">
            <v>10000</v>
          </cell>
        </row>
      </sheetData>
      <sheetData sheetId="12978">
        <row r="7">
          <cell r="AI7">
            <v>10000</v>
          </cell>
        </row>
      </sheetData>
      <sheetData sheetId="12979">
        <row r="7">
          <cell r="AI7">
            <v>10000</v>
          </cell>
        </row>
      </sheetData>
      <sheetData sheetId="12980">
        <row r="7">
          <cell r="AI7">
            <v>10000</v>
          </cell>
        </row>
      </sheetData>
      <sheetData sheetId="12981">
        <row r="7">
          <cell r="AI7">
            <v>10000</v>
          </cell>
        </row>
      </sheetData>
      <sheetData sheetId="12982">
        <row r="7">
          <cell r="AI7">
            <v>10000</v>
          </cell>
        </row>
      </sheetData>
      <sheetData sheetId="12983">
        <row r="7">
          <cell r="AI7">
            <v>10000</v>
          </cell>
        </row>
      </sheetData>
      <sheetData sheetId="12984">
        <row r="7">
          <cell r="AI7">
            <v>10000</v>
          </cell>
        </row>
      </sheetData>
      <sheetData sheetId="12985">
        <row r="7">
          <cell r="AI7">
            <v>10000</v>
          </cell>
        </row>
      </sheetData>
      <sheetData sheetId="12986">
        <row r="7">
          <cell r="AI7">
            <v>10000</v>
          </cell>
        </row>
      </sheetData>
      <sheetData sheetId="12987">
        <row r="7">
          <cell r="AI7">
            <v>10000</v>
          </cell>
        </row>
      </sheetData>
      <sheetData sheetId="12988"/>
      <sheetData sheetId="12989">
        <row r="7">
          <cell r="AI7">
            <v>10000</v>
          </cell>
        </row>
      </sheetData>
      <sheetData sheetId="12990">
        <row r="7">
          <cell r="AI7">
            <v>10000</v>
          </cell>
        </row>
      </sheetData>
      <sheetData sheetId="12991">
        <row r="7">
          <cell r="AI7">
            <v>10000</v>
          </cell>
        </row>
      </sheetData>
      <sheetData sheetId="12992">
        <row r="7">
          <cell r="AI7">
            <v>10000</v>
          </cell>
        </row>
      </sheetData>
      <sheetData sheetId="12993">
        <row r="7">
          <cell r="AI7">
            <v>10000</v>
          </cell>
        </row>
      </sheetData>
      <sheetData sheetId="12994">
        <row r="7">
          <cell r="AI7">
            <v>10000</v>
          </cell>
        </row>
      </sheetData>
      <sheetData sheetId="12995">
        <row r="7">
          <cell r="AI7">
            <v>10000</v>
          </cell>
        </row>
      </sheetData>
      <sheetData sheetId="12996">
        <row r="7">
          <cell r="AI7">
            <v>10000</v>
          </cell>
        </row>
      </sheetData>
      <sheetData sheetId="12997"/>
      <sheetData sheetId="12998"/>
      <sheetData sheetId="12999"/>
      <sheetData sheetId="13000"/>
      <sheetData sheetId="13001"/>
      <sheetData sheetId="13002"/>
      <sheetData sheetId="13003">
        <row r="7">
          <cell r="AI7">
            <v>10000</v>
          </cell>
        </row>
      </sheetData>
      <sheetData sheetId="13004">
        <row r="7">
          <cell r="AI7">
            <v>10000</v>
          </cell>
        </row>
      </sheetData>
      <sheetData sheetId="13005">
        <row r="7">
          <cell r="AI7">
            <v>10000</v>
          </cell>
        </row>
      </sheetData>
      <sheetData sheetId="13006">
        <row r="7">
          <cell r="AI7">
            <v>10000</v>
          </cell>
        </row>
      </sheetData>
      <sheetData sheetId="13007">
        <row r="7">
          <cell r="AI7">
            <v>10000</v>
          </cell>
        </row>
      </sheetData>
      <sheetData sheetId="13008">
        <row r="7">
          <cell r="AI7">
            <v>10000</v>
          </cell>
        </row>
      </sheetData>
      <sheetData sheetId="13009"/>
      <sheetData sheetId="13010">
        <row r="7">
          <cell r="AI7">
            <v>10000</v>
          </cell>
        </row>
      </sheetData>
      <sheetData sheetId="13011">
        <row r="7">
          <cell r="AI7">
            <v>10000</v>
          </cell>
        </row>
      </sheetData>
      <sheetData sheetId="13012"/>
      <sheetData sheetId="13013"/>
      <sheetData sheetId="13014"/>
      <sheetData sheetId="13015">
        <row r="7">
          <cell r="AI7">
            <v>10000</v>
          </cell>
        </row>
      </sheetData>
      <sheetData sheetId="13016">
        <row r="7">
          <cell r="AI7">
            <v>10000</v>
          </cell>
        </row>
      </sheetData>
      <sheetData sheetId="13017">
        <row r="7">
          <cell r="AI7">
            <v>10000</v>
          </cell>
        </row>
      </sheetData>
      <sheetData sheetId="13018">
        <row r="7">
          <cell r="AI7">
            <v>10000</v>
          </cell>
        </row>
      </sheetData>
      <sheetData sheetId="13019">
        <row r="7">
          <cell r="AI7">
            <v>10000</v>
          </cell>
        </row>
      </sheetData>
      <sheetData sheetId="13020">
        <row r="7">
          <cell r="AI7">
            <v>10000</v>
          </cell>
        </row>
      </sheetData>
      <sheetData sheetId="13021"/>
      <sheetData sheetId="13022">
        <row r="7">
          <cell r="AI7">
            <v>10000</v>
          </cell>
        </row>
      </sheetData>
      <sheetData sheetId="13023">
        <row r="7">
          <cell r="AI7">
            <v>10000</v>
          </cell>
        </row>
      </sheetData>
      <sheetData sheetId="13024">
        <row r="7">
          <cell r="AI7">
            <v>10000</v>
          </cell>
        </row>
      </sheetData>
      <sheetData sheetId="13025">
        <row r="7">
          <cell r="AI7">
            <v>10000</v>
          </cell>
        </row>
      </sheetData>
      <sheetData sheetId="13026">
        <row r="7">
          <cell r="AI7">
            <v>10000</v>
          </cell>
        </row>
      </sheetData>
      <sheetData sheetId="13027">
        <row r="7">
          <cell r="AI7">
            <v>10000</v>
          </cell>
        </row>
      </sheetData>
      <sheetData sheetId="13028">
        <row r="7">
          <cell r="AI7">
            <v>10000</v>
          </cell>
        </row>
      </sheetData>
      <sheetData sheetId="13029"/>
      <sheetData sheetId="13030">
        <row r="7">
          <cell r="AI7">
            <v>10000</v>
          </cell>
        </row>
      </sheetData>
      <sheetData sheetId="13031">
        <row r="7">
          <cell r="AI7">
            <v>10000</v>
          </cell>
        </row>
      </sheetData>
      <sheetData sheetId="13032">
        <row r="7">
          <cell r="AI7">
            <v>10000</v>
          </cell>
        </row>
      </sheetData>
      <sheetData sheetId="13033">
        <row r="7">
          <cell r="AI7">
            <v>10000</v>
          </cell>
        </row>
      </sheetData>
      <sheetData sheetId="13034">
        <row r="7">
          <cell r="AI7">
            <v>10000</v>
          </cell>
        </row>
      </sheetData>
      <sheetData sheetId="13035">
        <row r="7">
          <cell r="AI7">
            <v>10000</v>
          </cell>
        </row>
      </sheetData>
      <sheetData sheetId="13036">
        <row r="7">
          <cell r="AI7">
            <v>10000</v>
          </cell>
        </row>
      </sheetData>
      <sheetData sheetId="13037">
        <row r="7">
          <cell r="AI7">
            <v>10000</v>
          </cell>
        </row>
      </sheetData>
      <sheetData sheetId="13038">
        <row r="7">
          <cell r="AI7">
            <v>10000</v>
          </cell>
        </row>
      </sheetData>
      <sheetData sheetId="13039">
        <row r="7">
          <cell r="AI7">
            <v>10000</v>
          </cell>
        </row>
      </sheetData>
      <sheetData sheetId="13040">
        <row r="7">
          <cell r="AI7">
            <v>10000</v>
          </cell>
        </row>
      </sheetData>
      <sheetData sheetId="13041"/>
      <sheetData sheetId="13042">
        <row r="7">
          <cell r="AI7">
            <v>10000</v>
          </cell>
        </row>
      </sheetData>
      <sheetData sheetId="13043">
        <row r="7">
          <cell r="AI7">
            <v>10000</v>
          </cell>
        </row>
      </sheetData>
      <sheetData sheetId="13044">
        <row r="7">
          <cell r="AI7">
            <v>10000</v>
          </cell>
        </row>
      </sheetData>
      <sheetData sheetId="13045">
        <row r="7">
          <cell r="AI7">
            <v>10000</v>
          </cell>
        </row>
      </sheetData>
      <sheetData sheetId="13046">
        <row r="7">
          <cell r="AI7">
            <v>10000</v>
          </cell>
        </row>
      </sheetData>
      <sheetData sheetId="13047">
        <row r="7">
          <cell r="AI7">
            <v>10000</v>
          </cell>
        </row>
      </sheetData>
      <sheetData sheetId="13048"/>
      <sheetData sheetId="13049">
        <row r="7">
          <cell r="AI7">
            <v>10000</v>
          </cell>
        </row>
      </sheetData>
      <sheetData sheetId="13050">
        <row r="7">
          <cell r="AI7">
            <v>10000</v>
          </cell>
        </row>
      </sheetData>
      <sheetData sheetId="13051">
        <row r="7">
          <cell r="AI7">
            <v>10000</v>
          </cell>
        </row>
      </sheetData>
      <sheetData sheetId="13052">
        <row r="7">
          <cell r="AI7">
            <v>10000</v>
          </cell>
        </row>
      </sheetData>
      <sheetData sheetId="13053">
        <row r="7">
          <cell r="AI7">
            <v>10000</v>
          </cell>
        </row>
      </sheetData>
      <sheetData sheetId="13054">
        <row r="7">
          <cell r="AI7">
            <v>10000</v>
          </cell>
        </row>
      </sheetData>
      <sheetData sheetId="13055">
        <row r="7">
          <cell r="AI7">
            <v>10000</v>
          </cell>
        </row>
      </sheetData>
      <sheetData sheetId="13056">
        <row r="7">
          <cell r="AI7">
            <v>10000</v>
          </cell>
        </row>
      </sheetData>
      <sheetData sheetId="13057">
        <row r="7">
          <cell r="AI7">
            <v>10000</v>
          </cell>
        </row>
      </sheetData>
      <sheetData sheetId="13058">
        <row r="7">
          <cell r="AI7">
            <v>10000</v>
          </cell>
        </row>
      </sheetData>
      <sheetData sheetId="13059">
        <row r="7">
          <cell r="AI7">
            <v>10000</v>
          </cell>
        </row>
      </sheetData>
      <sheetData sheetId="13060">
        <row r="7">
          <cell r="AI7">
            <v>10000</v>
          </cell>
        </row>
      </sheetData>
      <sheetData sheetId="13061">
        <row r="7">
          <cell r="AI7">
            <v>10000</v>
          </cell>
        </row>
      </sheetData>
      <sheetData sheetId="13062">
        <row r="7">
          <cell r="AI7">
            <v>10000</v>
          </cell>
        </row>
      </sheetData>
      <sheetData sheetId="13063">
        <row r="7">
          <cell r="AI7">
            <v>10000</v>
          </cell>
        </row>
      </sheetData>
      <sheetData sheetId="13064">
        <row r="7">
          <cell r="AI7">
            <v>10000</v>
          </cell>
        </row>
      </sheetData>
      <sheetData sheetId="13065">
        <row r="7">
          <cell r="AI7">
            <v>10000</v>
          </cell>
        </row>
      </sheetData>
      <sheetData sheetId="13066">
        <row r="7">
          <cell r="AI7">
            <v>10000</v>
          </cell>
        </row>
      </sheetData>
      <sheetData sheetId="13067">
        <row r="7">
          <cell r="AI7">
            <v>10000</v>
          </cell>
        </row>
      </sheetData>
      <sheetData sheetId="13068">
        <row r="7">
          <cell r="AI7">
            <v>10000</v>
          </cell>
        </row>
      </sheetData>
      <sheetData sheetId="13069">
        <row r="7">
          <cell r="AI7">
            <v>10000</v>
          </cell>
        </row>
      </sheetData>
      <sheetData sheetId="13070">
        <row r="7">
          <cell r="AI7">
            <v>10000</v>
          </cell>
        </row>
      </sheetData>
      <sheetData sheetId="13071">
        <row r="7">
          <cell r="AI7">
            <v>10000</v>
          </cell>
        </row>
      </sheetData>
      <sheetData sheetId="13072">
        <row r="7">
          <cell r="AI7">
            <v>10000</v>
          </cell>
        </row>
      </sheetData>
      <sheetData sheetId="13073">
        <row r="7">
          <cell r="AI7">
            <v>10000</v>
          </cell>
        </row>
      </sheetData>
      <sheetData sheetId="13074">
        <row r="7">
          <cell r="AI7">
            <v>10000</v>
          </cell>
        </row>
      </sheetData>
      <sheetData sheetId="13075">
        <row r="7">
          <cell r="AI7">
            <v>10000</v>
          </cell>
        </row>
      </sheetData>
      <sheetData sheetId="13076">
        <row r="7">
          <cell r="AI7">
            <v>10000</v>
          </cell>
        </row>
      </sheetData>
      <sheetData sheetId="13077">
        <row r="7">
          <cell r="AI7">
            <v>10000</v>
          </cell>
        </row>
      </sheetData>
      <sheetData sheetId="13078">
        <row r="7">
          <cell r="AI7">
            <v>10000</v>
          </cell>
        </row>
      </sheetData>
      <sheetData sheetId="13079">
        <row r="7">
          <cell r="AI7">
            <v>10000</v>
          </cell>
        </row>
      </sheetData>
      <sheetData sheetId="13080">
        <row r="7">
          <cell r="AI7">
            <v>10000</v>
          </cell>
        </row>
      </sheetData>
      <sheetData sheetId="13081">
        <row r="7">
          <cell r="AI7">
            <v>10000</v>
          </cell>
        </row>
      </sheetData>
      <sheetData sheetId="13082">
        <row r="7">
          <cell r="AI7">
            <v>10000</v>
          </cell>
        </row>
      </sheetData>
      <sheetData sheetId="13083">
        <row r="7">
          <cell r="AI7">
            <v>10000</v>
          </cell>
        </row>
      </sheetData>
      <sheetData sheetId="13084">
        <row r="7">
          <cell r="AI7">
            <v>10000</v>
          </cell>
        </row>
      </sheetData>
      <sheetData sheetId="13085">
        <row r="7">
          <cell r="AI7">
            <v>10000</v>
          </cell>
        </row>
      </sheetData>
      <sheetData sheetId="13086">
        <row r="7">
          <cell r="AI7">
            <v>10000</v>
          </cell>
        </row>
      </sheetData>
      <sheetData sheetId="13087">
        <row r="7">
          <cell r="AI7">
            <v>10000</v>
          </cell>
        </row>
      </sheetData>
      <sheetData sheetId="13088">
        <row r="7">
          <cell r="AI7">
            <v>10000</v>
          </cell>
        </row>
      </sheetData>
      <sheetData sheetId="13089">
        <row r="7">
          <cell r="AI7">
            <v>10000</v>
          </cell>
        </row>
      </sheetData>
      <sheetData sheetId="13090">
        <row r="7">
          <cell r="AI7">
            <v>10000</v>
          </cell>
        </row>
      </sheetData>
      <sheetData sheetId="13091">
        <row r="7">
          <cell r="AI7">
            <v>10000</v>
          </cell>
        </row>
      </sheetData>
      <sheetData sheetId="13092">
        <row r="7">
          <cell r="AI7">
            <v>10000</v>
          </cell>
        </row>
      </sheetData>
      <sheetData sheetId="13093">
        <row r="7">
          <cell r="AI7">
            <v>10000</v>
          </cell>
        </row>
      </sheetData>
      <sheetData sheetId="13094">
        <row r="7">
          <cell r="AI7">
            <v>10000</v>
          </cell>
        </row>
      </sheetData>
      <sheetData sheetId="13095">
        <row r="7">
          <cell r="AI7">
            <v>10000</v>
          </cell>
        </row>
      </sheetData>
      <sheetData sheetId="13096">
        <row r="7">
          <cell r="AI7">
            <v>10000</v>
          </cell>
        </row>
      </sheetData>
      <sheetData sheetId="13097">
        <row r="7">
          <cell r="AI7">
            <v>10000</v>
          </cell>
        </row>
      </sheetData>
      <sheetData sheetId="13098">
        <row r="7">
          <cell r="AI7">
            <v>10000</v>
          </cell>
        </row>
      </sheetData>
      <sheetData sheetId="13099">
        <row r="7">
          <cell r="AI7">
            <v>10000</v>
          </cell>
        </row>
      </sheetData>
      <sheetData sheetId="13100">
        <row r="7">
          <cell r="AI7">
            <v>10000</v>
          </cell>
        </row>
      </sheetData>
      <sheetData sheetId="13101">
        <row r="7">
          <cell r="AI7">
            <v>10000</v>
          </cell>
        </row>
      </sheetData>
      <sheetData sheetId="13102">
        <row r="7">
          <cell r="AI7">
            <v>10000</v>
          </cell>
        </row>
      </sheetData>
      <sheetData sheetId="13103">
        <row r="7">
          <cell r="AI7">
            <v>10000</v>
          </cell>
        </row>
      </sheetData>
      <sheetData sheetId="13104">
        <row r="7">
          <cell r="AI7">
            <v>10000</v>
          </cell>
        </row>
      </sheetData>
      <sheetData sheetId="13105">
        <row r="7">
          <cell r="AI7">
            <v>10000</v>
          </cell>
        </row>
      </sheetData>
      <sheetData sheetId="13106">
        <row r="7">
          <cell r="AI7">
            <v>10000</v>
          </cell>
        </row>
      </sheetData>
      <sheetData sheetId="13107">
        <row r="7">
          <cell r="AI7">
            <v>10000</v>
          </cell>
        </row>
      </sheetData>
      <sheetData sheetId="13108">
        <row r="7">
          <cell r="AI7">
            <v>10000</v>
          </cell>
        </row>
      </sheetData>
      <sheetData sheetId="13109">
        <row r="7">
          <cell r="AI7">
            <v>10000</v>
          </cell>
        </row>
      </sheetData>
      <sheetData sheetId="13110">
        <row r="7">
          <cell r="AI7">
            <v>10000</v>
          </cell>
        </row>
      </sheetData>
      <sheetData sheetId="13111">
        <row r="7">
          <cell r="AI7">
            <v>10000</v>
          </cell>
        </row>
      </sheetData>
      <sheetData sheetId="13112">
        <row r="7">
          <cell r="AI7">
            <v>10000</v>
          </cell>
        </row>
      </sheetData>
      <sheetData sheetId="13113">
        <row r="7">
          <cell r="AI7">
            <v>10000</v>
          </cell>
        </row>
      </sheetData>
      <sheetData sheetId="13114">
        <row r="7">
          <cell r="AI7">
            <v>10000</v>
          </cell>
        </row>
      </sheetData>
      <sheetData sheetId="13115">
        <row r="7">
          <cell r="AI7">
            <v>10000</v>
          </cell>
        </row>
      </sheetData>
      <sheetData sheetId="13116">
        <row r="7">
          <cell r="AI7">
            <v>10000</v>
          </cell>
        </row>
      </sheetData>
      <sheetData sheetId="13117">
        <row r="7">
          <cell r="AI7">
            <v>10000</v>
          </cell>
        </row>
      </sheetData>
      <sheetData sheetId="13118">
        <row r="7">
          <cell r="AI7">
            <v>10000</v>
          </cell>
        </row>
      </sheetData>
      <sheetData sheetId="13119">
        <row r="7">
          <cell r="AI7">
            <v>10000</v>
          </cell>
        </row>
      </sheetData>
      <sheetData sheetId="13120">
        <row r="7">
          <cell r="AI7">
            <v>10000</v>
          </cell>
        </row>
      </sheetData>
      <sheetData sheetId="13121">
        <row r="7">
          <cell r="AI7">
            <v>10000</v>
          </cell>
        </row>
      </sheetData>
      <sheetData sheetId="13122">
        <row r="7">
          <cell r="AI7">
            <v>10000</v>
          </cell>
        </row>
      </sheetData>
      <sheetData sheetId="13123">
        <row r="7">
          <cell r="AI7">
            <v>10000</v>
          </cell>
        </row>
      </sheetData>
      <sheetData sheetId="13124">
        <row r="7">
          <cell r="AI7">
            <v>10000</v>
          </cell>
        </row>
      </sheetData>
      <sheetData sheetId="13125">
        <row r="7">
          <cell r="AI7">
            <v>10000</v>
          </cell>
        </row>
      </sheetData>
      <sheetData sheetId="13126">
        <row r="7">
          <cell r="AI7">
            <v>10000</v>
          </cell>
        </row>
      </sheetData>
      <sheetData sheetId="13127">
        <row r="7">
          <cell r="AI7">
            <v>10000</v>
          </cell>
        </row>
      </sheetData>
      <sheetData sheetId="13128">
        <row r="7">
          <cell r="AI7">
            <v>10000</v>
          </cell>
        </row>
      </sheetData>
      <sheetData sheetId="13129">
        <row r="7">
          <cell r="AI7">
            <v>10000</v>
          </cell>
        </row>
      </sheetData>
      <sheetData sheetId="13130">
        <row r="7">
          <cell r="AI7">
            <v>10000</v>
          </cell>
        </row>
      </sheetData>
      <sheetData sheetId="13131">
        <row r="7">
          <cell r="AI7">
            <v>10000</v>
          </cell>
        </row>
      </sheetData>
      <sheetData sheetId="13132">
        <row r="7">
          <cell r="AI7">
            <v>10000</v>
          </cell>
        </row>
      </sheetData>
      <sheetData sheetId="13133">
        <row r="7">
          <cell r="AI7">
            <v>10000</v>
          </cell>
        </row>
      </sheetData>
      <sheetData sheetId="13134">
        <row r="7">
          <cell r="AI7">
            <v>10000</v>
          </cell>
        </row>
      </sheetData>
      <sheetData sheetId="13135">
        <row r="7">
          <cell r="AI7">
            <v>10000</v>
          </cell>
        </row>
      </sheetData>
      <sheetData sheetId="13136">
        <row r="7">
          <cell r="AI7">
            <v>10000</v>
          </cell>
        </row>
      </sheetData>
      <sheetData sheetId="13137">
        <row r="7">
          <cell r="AI7">
            <v>10000</v>
          </cell>
        </row>
      </sheetData>
      <sheetData sheetId="13138">
        <row r="7">
          <cell r="AI7">
            <v>10000</v>
          </cell>
        </row>
      </sheetData>
      <sheetData sheetId="13139">
        <row r="7">
          <cell r="AI7">
            <v>10000</v>
          </cell>
        </row>
      </sheetData>
      <sheetData sheetId="13140">
        <row r="7">
          <cell r="AI7">
            <v>10000</v>
          </cell>
        </row>
      </sheetData>
      <sheetData sheetId="13141">
        <row r="7">
          <cell r="AI7">
            <v>10000</v>
          </cell>
        </row>
      </sheetData>
      <sheetData sheetId="13142">
        <row r="7">
          <cell r="AI7">
            <v>10000</v>
          </cell>
        </row>
      </sheetData>
      <sheetData sheetId="13143">
        <row r="7">
          <cell r="AI7">
            <v>10000</v>
          </cell>
        </row>
      </sheetData>
      <sheetData sheetId="13144">
        <row r="7">
          <cell r="AI7">
            <v>10000</v>
          </cell>
        </row>
      </sheetData>
      <sheetData sheetId="13145">
        <row r="7">
          <cell r="AI7">
            <v>10000</v>
          </cell>
        </row>
      </sheetData>
      <sheetData sheetId="13146">
        <row r="7">
          <cell r="AI7">
            <v>10000</v>
          </cell>
        </row>
      </sheetData>
      <sheetData sheetId="13147">
        <row r="7">
          <cell r="AI7">
            <v>10000</v>
          </cell>
        </row>
      </sheetData>
      <sheetData sheetId="13148">
        <row r="7">
          <cell r="AI7">
            <v>10000</v>
          </cell>
        </row>
      </sheetData>
      <sheetData sheetId="13149">
        <row r="7">
          <cell r="AI7">
            <v>10000</v>
          </cell>
        </row>
      </sheetData>
      <sheetData sheetId="13150">
        <row r="7">
          <cell r="AI7">
            <v>10000</v>
          </cell>
        </row>
      </sheetData>
      <sheetData sheetId="13151">
        <row r="7">
          <cell r="AI7">
            <v>10000</v>
          </cell>
        </row>
      </sheetData>
      <sheetData sheetId="13152">
        <row r="7">
          <cell r="AI7">
            <v>10000</v>
          </cell>
        </row>
      </sheetData>
      <sheetData sheetId="13153">
        <row r="7">
          <cell r="AI7">
            <v>10000</v>
          </cell>
        </row>
      </sheetData>
      <sheetData sheetId="13154">
        <row r="7">
          <cell r="AI7">
            <v>10000</v>
          </cell>
        </row>
      </sheetData>
      <sheetData sheetId="13155">
        <row r="7">
          <cell r="AI7">
            <v>10000</v>
          </cell>
        </row>
      </sheetData>
      <sheetData sheetId="13156">
        <row r="7">
          <cell r="AI7">
            <v>10000</v>
          </cell>
        </row>
      </sheetData>
      <sheetData sheetId="13157">
        <row r="7">
          <cell r="AI7">
            <v>10000</v>
          </cell>
        </row>
      </sheetData>
      <sheetData sheetId="13158">
        <row r="7">
          <cell r="AI7">
            <v>10000</v>
          </cell>
        </row>
      </sheetData>
      <sheetData sheetId="13159">
        <row r="7">
          <cell r="AI7">
            <v>10000</v>
          </cell>
        </row>
      </sheetData>
      <sheetData sheetId="13160">
        <row r="7">
          <cell r="AI7">
            <v>10000</v>
          </cell>
        </row>
      </sheetData>
      <sheetData sheetId="13161">
        <row r="7">
          <cell r="AI7">
            <v>10000</v>
          </cell>
        </row>
      </sheetData>
      <sheetData sheetId="13162">
        <row r="7">
          <cell r="AI7">
            <v>10000</v>
          </cell>
        </row>
      </sheetData>
      <sheetData sheetId="13163">
        <row r="7">
          <cell r="AI7">
            <v>10000</v>
          </cell>
        </row>
      </sheetData>
      <sheetData sheetId="13164">
        <row r="7">
          <cell r="AI7">
            <v>10000</v>
          </cell>
        </row>
      </sheetData>
      <sheetData sheetId="13165">
        <row r="7">
          <cell r="AI7">
            <v>10000</v>
          </cell>
        </row>
      </sheetData>
      <sheetData sheetId="13166">
        <row r="7">
          <cell r="AI7">
            <v>10000</v>
          </cell>
        </row>
      </sheetData>
      <sheetData sheetId="13167">
        <row r="7">
          <cell r="AI7">
            <v>10000</v>
          </cell>
        </row>
      </sheetData>
      <sheetData sheetId="13168">
        <row r="7">
          <cell r="AI7">
            <v>10000</v>
          </cell>
        </row>
      </sheetData>
      <sheetData sheetId="13169">
        <row r="7">
          <cell r="AI7">
            <v>10000</v>
          </cell>
        </row>
      </sheetData>
      <sheetData sheetId="13170">
        <row r="7">
          <cell r="AI7">
            <v>10000</v>
          </cell>
        </row>
      </sheetData>
      <sheetData sheetId="13171">
        <row r="7">
          <cell r="AI7">
            <v>10000</v>
          </cell>
        </row>
      </sheetData>
      <sheetData sheetId="13172">
        <row r="7">
          <cell r="AI7">
            <v>10000</v>
          </cell>
        </row>
      </sheetData>
      <sheetData sheetId="13173">
        <row r="7">
          <cell r="AI7">
            <v>10000</v>
          </cell>
        </row>
      </sheetData>
      <sheetData sheetId="13174">
        <row r="7">
          <cell r="AI7">
            <v>10000</v>
          </cell>
        </row>
      </sheetData>
      <sheetData sheetId="13175">
        <row r="7">
          <cell r="AI7">
            <v>10000</v>
          </cell>
        </row>
      </sheetData>
      <sheetData sheetId="13176">
        <row r="7">
          <cell r="AI7">
            <v>10000</v>
          </cell>
        </row>
      </sheetData>
      <sheetData sheetId="13177"/>
      <sheetData sheetId="13178">
        <row r="7">
          <cell r="AI7">
            <v>10000</v>
          </cell>
        </row>
      </sheetData>
      <sheetData sheetId="13179">
        <row r="7">
          <cell r="AI7">
            <v>10000</v>
          </cell>
        </row>
      </sheetData>
      <sheetData sheetId="13180">
        <row r="7">
          <cell r="AI7">
            <v>10000</v>
          </cell>
        </row>
      </sheetData>
      <sheetData sheetId="13181">
        <row r="7">
          <cell r="AI7">
            <v>10000</v>
          </cell>
        </row>
      </sheetData>
      <sheetData sheetId="13182">
        <row r="7">
          <cell r="AI7">
            <v>10000</v>
          </cell>
        </row>
      </sheetData>
      <sheetData sheetId="13183">
        <row r="7">
          <cell r="AI7">
            <v>10000</v>
          </cell>
        </row>
      </sheetData>
      <sheetData sheetId="13184">
        <row r="7">
          <cell r="AI7">
            <v>10000</v>
          </cell>
        </row>
      </sheetData>
      <sheetData sheetId="13185">
        <row r="7">
          <cell r="AI7">
            <v>10000</v>
          </cell>
        </row>
      </sheetData>
      <sheetData sheetId="13186"/>
      <sheetData sheetId="13187"/>
      <sheetData sheetId="13188"/>
      <sheetData sheetId="13189"/>
      <sheetData sheetId="13190"/>
      <sheetData sheetId="13191"/>
      <sheetData sheetId="13192">
        <row r="7">
          <cell r="AI7">
            <v>10000</v>
          </cell>
        </row>
      </sheetData>
      <sheetData sheetId="13193">
        <row r="7">
          <cell r="AI7">
            <v>10000</v>
          </cell>
        </row>
      </sheetData>
      <sheetData sheetId="13194">
        <row r="7">
          <cell r="AI7">
            <v>10000</v>
          </cell>
        </row>
      </sheetData>
      <sheetData sheetId="13195">
        <row r="7">
          <cell r="AI7">
            <v>10000</v>
          </cell>
        </row>
      </sheetData>
      <sheetData sheetId="13196">
        <row r="7">
          <cell r="AI7">
            <v>10000</v>
          </cell>
        </row>
      </sheetData>
      <sheetData sheetId="13197">
        <row r="7">
          <cell r="AI7">
            <v>10000</v>
          </cell>
        </row>
      </sheetData>
      <sheetData sheetId="13198"/>
      <sheetData sheetId="13199">
        <row r="7">
          <cell r="AI7">
            <v>10000</v>
          </cell>
        </row>
      </sheetData>
      <sheetData sheetId="13200">
        <row r="7">
          <cell r="AI7">
            <v>10000</v>
          </cell>
        </row>
      </sheetData>
      <sheetData sheetId="13201">
        <row r="7">
          <cell r="AI7">
            <v>10000</v>
          </cell>
        </row>
      </sheetData>
      <sheetData sheetId="13202">
        <row r="7">
          <cell r="AI7">
            <v>10000</v>
          </cell>
        </row>
      </sheetData>
      <sheetData sheetId="13203">
        <row r="7">
          <cell r="AI7">
            <v>10000</v>
          </cell>
        </row>
      </sheetData>
      <sheetData sheetId="13204">
        <row r="7">
          <cell r="AI7">
            <v>10000</v>
          </cell>
        </row>
      </sheetData>
      <sheetData sheetId="13205">
        <row r="7">
          <cell r="AI7">
            <v>10000</v>
          </cell>
        </row>
      </sheetData>
      <sheetData sheetId="13206">
        <row r="7">
          <cell r="AI7">
            <v>10000</v>
          </cell>
        </row>
      </sheetData>
      <sheetData sheetId="13207">
        <row r="7">
          <cell r="AI7">
            <v>10000</v>
          </cell>
        </row>
      </sheetData>
      <sheetData sheetId="13208">
        <row r="7">
          <cell r="AI7">
            <v>10000</v>
          </cell>
        </row>
      </sheetData>
      <sheetData sheetId="13209">
        <row r="7">
          <cell r="AI7">
            <v>10000</v>
          </cell>
        </row>
      </sheetData>
      <sheetData sheetId="13210"/>
      <sheetData sheetId="13211">
        <row r="7">
          <cell r="AI7">
            <v>10000</v>
          </cell>
        </row>
      </sheetData>
      <sheetData sheetId="13212">
        <row r="7">
          <cell r="AI7">
            <v>10000</v>
          </cell>
        </row>
      </sheetData>
      <sheetData sheetId="13213">
        <row r="7">
          <cell r="AI7">
            <v>10000</v>
          </cell>
        </row>
      </sheetData>
      <sheetData sheetId="13214">
        <row r="7">
          <cell r="AI7">
            <v>10000</v>
          </cell>
        </row>
      </sheetData>
      <sheetData sheetId="13215">
        <row r="7">
          <cell r="AI7">
            <v>10000</v>
          </cell>
        </row>
      </sheetData>
      <sheetData sheetId="13216">
        <row r="7">
          <cell r="AI7">
            <v>10000</v>
          </cell>
        </row>
      </sheetData>
      <sheetData sheetId="13217">
        <row r="7">
          <cell r="AI7">
            <v>10000</v>
          </cell>
        </row>
      </sheetData>
      <sheetData sheetId="13218">
        <row r="7">
          <cell r="AI7">
            <v>10000</v>
          </cell>
        </row>
      </sheetData>
      <sheetData sheetId="13219">
        <row r="7">
          <cell r="AI7">
            <v>10000</v>
          </cell>
        </row>
      </sheetData>
      <sheetData sheetId="13220">
        <row r="7">
          <cell r="AI7">
            <v>10000</v>
          </cell>
        </row>
      </sheetData>
      <sheetData sheetId="13221">
        <row r="7">
          <cell r="AI7">
            <v>10000</v>
          </cell>
        </row>
      </sheetData>
      <sheetData sheetId="13222">
        <row r="7">
          <cell r="AI7">
            <v>10000</v>
          </cell>
        </row>
      </sheetData>
      <sheetData sheetId="13223">
        <row r="7">
          <cell r="AI7">
            <v>10000</v>
          </cell>
        </row>
      </sheetData>
      <sheetData sheetId="13224">
        <row r="7">
          <cell r="AI7">
            <v>10000</v>
          </cell>
        </row>
      </sheetData>
      <sheetData sheetId="13225">
        <row r="7">
          <cell r="AI7">
            <v>10000</v>
          </cell>
        </row>
      </sheetData>
      <sheetData sheetId="13226">
        <row r="7">
          <cell r="AI7">
            <v>10000</v>
          </cell>
        </row>
      </sheetData>
      <sheetData sheetId="13227">
        <row r="7">
          <cell r="AI7">
            <v>10000</v>
          </cell>
        </row>
      </sheetData>
      <sheetData sheetId="13228">
        <row r="7">
          <cell r="AI7">
            <v>10000</v>
          </cell>
        </row>
      </sheetData>
      <sheetData sheetId="13229">
        <row r="7">
          <cell r="AI7">
            <v>10000</v>
          </cell>
        </row>
      </sheetData>
      <sheetData sheetId="13230"/>
      <sheetData sheetId="13231">
        <row r="7">
          <cell r="AI7">
            <v>10000</v>
          </cell>
        </row>
      </sheetData>
      <sheetData sheetId="13232">
        <row r="7">
          <cell r="AI7">
            <v>10000</v>
          </cell>
        </row>
      </sheetData>
      <sheetData sheetId="13233">
        <row r="7">
          <cell r="AI7">
            <v>10000</v>
          </cell>
        </row>
      </sheetData>
      <sheetData sheetId="13234">
        <row r="7">
          <cell r="AI7">
            <v>10000</v>
          </cell>
        </row>
      </sheetData>
      <sheetData sheetId="13235">
        <row r="7">
          <cell r="AI7">
            <v>10000</v>
          </cell>
        </row>
      </sheetData>
      <sheetData sheetId="13236">
        <row r="7">
          <cell r="AI7">
            <v>10000</v>
          </cell>
        </row>
      </sheetData>
      <sheetData sheetId="13237">
        <row r="7">
          <cell r="AI7">
            <v>10000</v>
          </cell>
        </row>
      </sheetData>
      <sheetData sheetId="13238">
        <row r="7">
          <cell r="AI7">
            <v>10000</v>
          </cell>
        </row>
      </sheetData>
      <sheetData sheetId="13239">
        <row r="7">
          <cell r="AI7">
            <v>10000</v>
          </cell>
        </row>
      </sheetData>
      <sheetData sheetId="13240">
        <row r="7">
          <cell r="AI7">
            <v>10000</v>
          </cell>
        </row>
      </sheetData>
      <sheetData sheetId="13241">
        <row r="7">
          <cell r="AI7">
            <v>10000</v>
          </cell>
        </row>
      </sheetData>
      <sheetData sheetId="13242">
        <row r="7">
          <cell r="AI7">
            <v>10000</v>
          </cell>
        </row>
      </sheetData>
      <sheetData sheetId="13243">
        <row r="7">
          <cell r="AI7">
            <v>10000</v>
          </cell>
        </row>
      </sheetData>
      <sheetData sheetId="13244">
        <row r="7">
          <cell r="AI7">
            <v>10000</v>
          </cell>
        </row>
      </sheetData>
      <sheetData sheetId="13245">
        <row r="7">
          <cell r="AI7">
            <v>10000</v>
          </cell>
        </row>
      </sheetData>
      <sheetData sheetId="13246">
        <row r="7">
          <cell r="AI7">
            <v>10000</v>
          </cell>
        </row>
      </sheetData>
      <sheetData sheetId="13247">
        <row r="7">
          <cell r="AI7">
            <v>10000</v>
          </cell>
        </row>
      </sheetData>
      <sheetData sheetId="13248">
        <row r="7">
          <cell r="AI7">
            <v>10000</v>
          </cell>
        </row>
      </sheetData>
      <sheetData sheetId="13249">
        <row r="7">
          <cell r="AI7">
            <v>10000</v>
          </cell>
        </row>
      </sheetData>
      <sheetData sheetId="13250">
        <row r="7">
          <cell r="AI7">
            <v>10000</v>
          </cell>
        </row>
      </sheetData>
      <sheetData sheetId="13251">
        <row r="7">
          <cell r="AI7">
            <v>10000</v>
          </cell>
        </row>
      </sheetData>
      <sheetData sheetId="13252">
        <row r="7">
          <cell r="AI7">
            <v>10000</v>
          </cell>
        </row>
      </sheetData>
      <sheetData sheetId="13253">
        <row r="7">
          <cell r="AI7">
            <v>10000</v>
          </cell>
        </row>
      </sheetData>
      <sheetData sheetId="13254">
        <row r="7">
          <cell r="AI7">
            <v>10000</v>
          </cell>
        </row>
      </sheetData>
      <sheetData sheetId="13255">
        <row r="7">
          <cell r="AI7">
            <v>10000</v>
          </cell>
        </row>
      </sheetData>
      <sheetData sheetId="13256">
        <row r="7">
          <cell r="AI7">
            <v>10000</v>
          </cell>
        </row>
      </sheetData>
      <sheetData sheetId="13257">
        <row r="7">
          <cell r="AI7">
            <v>10000</v>
          </cell>
        </row>
      </sheetData>
      <sheetData sheetId="13258">
        <row r="7">
          <cell r="AI7">
            <v>10000</v>
          </cell>
        </row>
      </sheetData>
      <sheetData sheetId="13259">
        <row r="7">
          <cell r="AI7">
            <v>10000</v>
          </cell>
        </row>
      </sheetData>
      <sheetData sheetId="13260">
        <row r="7">
          <cell r="AI7">
            <v>10000</v>
          </cell>
        </row>
      </sheetData>
      <sheetData sheetId="13261">
        <row r="7">
          <cell r="AI7">
            <v>10000</v>
          </cell>
        </row>
      </sheetData>
      <sheetData sheetId="13262">
        <row r="7">
          <cell r="AI7">
            <v>10000</v>
          </cell>
        </row>
      </sheetData>
      <sheetData sheetId="13263">
        <row r="7">
          <cell r="AI7">
            <v>10000</v>
          </cell>
        </row>
      </sheetData>
      <sheetData sheetId="13264">
        <row r="7">
          <cell r="AI7">
            <v>10000</v>
          </cell>
        </row>
      </sheetData>
      <sheetData sheetId="13265">
        <row r="7">
          <cell r="AI7">
            <v>10000</v>
          </cell>
        </row>
      </sheetData>
      <sheetData sheetId="13266">
        <row r="7">
          <cell r="AI7">
            <v>10000</v>
          </cell>
        </row>
      </sheetData>
      <sheetData sheetId="13267">
        <row r="7">
          <cell r="AI7">
            <v>10000</v>
          </cell>
        </row>
      </sheetData>
      <sheetData sheetId="13268">
        <row r="7">
          <cell r="AI7">
            <v>10000</v>
          </cell>
        </row>
      </sheetData>
      <sheetData sheetId="13269">
        <row r="7">
          <cell r="AI7">
            <v>10000</v>
          </cell>
        </row>
      </sheetData>
      <sheetData sheetId="13270">
        <row r="7">
          <cell r="AI7">
            <v>10000</v>
          </cell>
        </row>
      </sheetData>
      <sheetData sheetId="13271">
        <row r="7">
          <cell r="AI7">
            <v>10000</v>
          </cell>
        </row>
      </sheetData>
      <sheetData sheetId="13272">
        <row r="7">
          <cell r="AI7">
            <v>10000</v>
          </cell>
        </row>
      </sheetData>
      <sheetData sheetId="13273">
        <row r="7">
          <cell r="AI7">
            <v>10000</v>
          </cell>
        </row>
      </sheetData>
      <sheetData sheetId="13274">
        <row r="7">
          <cell r="AI7">
            <v>10000</v>
          </cell>
        </row>
      </sheetData>
      <sheetData sheetId="13275">
        <row r="7">
          <cell r="AI7">
            <v>10000</v>
          </cell>
        </row>
      </sheetData>
      <sheetData sheetId="13276">
        <row r="7">
          <cell r="AI7">
            <v>10000</v>
          </cell>
        </row>
      </sheetData>
      <sheetData sheetId="13277">
        <row r="7">
          <cell r="AI7">
            <v>10000</v>
          </cell>
        </row>
      </sheetData>
      <sheetData sheetId="13278">
        <row r="7">
          <cell r="AI7">
            <v>10000</v>
          </cell>
        </row>
      </sheetData>
      <sheetData sheetId="13279">
        <row r="7">
          <cell r="AI7">
            <v>10000</v>
          </cell>
        </row>
      </sheetData>
      <sheetData sheetId="13280">
        <row r="7">
          <cell r="AI7">
            <v>10000</v>
          </cell>
        </row>
      </sheetData>
      <sheetData sheetId="13281">
        <row r="7">
          <cell r="AI7">
            <v>10000</v>
          </cell>
        </row>
      </sheetData>
      <sheetData sheetId="13282">
        <row r="7">
          <cell r="AI7">
            <v>10000</v>
          </cell>
        </row>
      </sheetData>
      <sheetData sheetId="13283">
        <row r="7">
          <cell r="AI7">
            <v>10000</v>
          </cell>
        </row>
      </sheetData>
      <sheetData sheetId="13284">
        <row r="7">
          <cell r="AI7">
            <v>10000</v>
          </cell>
        </row>
      </sheetData>
      <sheetData sheetId="13285">
        <row r="7">
          <cell r="AI7">
            <v>10000</v>
          </cell>
        </row>
      </sheetData>
      <sheetData sheetId="13286">
        <row r="7">
          <cell r="AI7">
            <v>10000</v>
          </cell>
        </row>
      </sheetData>
      <sheetData sheetId="13287">
        <row r="7">
          <cell r="AI7">
            <v>10000</v>
          </cell>
        </row>
      </sheetData>
      <sheetData sheetId="13288">
        <row r="7">
          <cell r="AI7">
            <v>10000</v>
          </cell>
        </row>
      </sheetData>
      <sheetData sheetId="13289">
        <row r="7">
          <cell r="AI7">
            <v>10000</v>
          </cell>
        </row>
      </sheetData>
      <sheetData sheetId="13290">
        <row r="7">
          <cell r="AI7">
            <v>10000</v>
          </cell>
        </row>
      </sheetData>
      <sheetData sheetId="13291">
        <row r="7">
          <cell r="AI7">
            <v>10000</v>
          </cell>
        </row>
      </sheetData>
      <sheetData sheetId="13292">
        <row r="7">
          <cell r="AI7">
            <v>10000</v>
          </cell>
        </row>
      </sheetData>
      <sheetData sheetId="13293">
        <row r="7">
          <cell r="AI7">
            <v>10000</v>
          </cell>
        </row>
      </sheetData>
      <sheetData sheetId="13294">
        <row r="7">
          <cell r="AI7">
            <v>10000</v>
          </cell>
        </row>
      </sheetData>
      <sheetData sheetId="13295">
        <row r="7">
          <cell r="AI7">
            <v>10000</v>
          </cell>
        </row>
      </sheetData>
      <sheetData sheetId="13296">
        <row r="7">
          <cell r="AI7">
            <v>10000</v>
          </cell>
        </row>
      </sheetData>
      <sheetData sheetId="13297">
        <row r="7">
          <cell r="AI7">
            <v>10000</v>
          </cell>
        </row>
      </sheetData>
      <sheetData sheetId="13298">
        <row r="7">
          <cell r="AI7">
            <v>10000</v>
          </cell>
        </row>
      </sheetData>
      <sheetData sheetId="13299">
        <row r="7">
          <cell r="AI7">
            <v>10000</v>
          </cell>
        </row>
      </sheetData>
      <sheetData sheetId="13300">
        <row r="7">
          <cell r="AI7">
            <v>10000</v>
          </cell>
        </row>
      </sheetData>
      <sheetData sheetId="13301">
        <row r="7">
          <cell r="AI7">
            <v>10000</v>
          </cell>
        </row>
      </sheetData>
      <sheetData sheetId="13302">
        <row r="7">
          <cell r="AI7">
            <v>10000</v>
          </cell>
        </row>
      </sheetData>
      <sheetData sheetId="13303">
        <row r="7">
          <cell r="AI7">
            <v>10000</v>
          </cell>
        </row>
      </sheetData>
      <sheetData sheetId="13304">
        <row r="7">
          <cell r="AI7">
            <v>10000</v>
          </cell>
        </row>
      </sheetData>
      <sheetData sheetId="13305">
        <row r="7">
          <cell r="AI7">
            <v>10000</v>
          </cell>
        </row>
      </sheetData>
      <sheetData sheetId="13306">
        <row r="7">
          <cell r="AI7">
            <v>10000</v>
          </cell>
        </row>
      </sheetData>
      <sheetData sheetId="13307">
        <row r="7">
          <cell r="AI7">
            <v>10000</v>
          </cell>
        </row>
      </sheetData>
      <sheetData sheetId="13308">
        <row r="7">
          <cell r="AI7">
            <v>10000</v>
          </cell>
        </row>
      </sheetData>
      <sheetData sheetId="13309">
        <row r="7">
          <cell r="AI7">
            <v>10000</v>
          </cell>
        </row>
      </sheetData>
      <sheetData sheetId="13310">
        <row r="7">
          <cell r="AI7">
            <v>10000</v>
          </cell>
        </row>
      </sheetData>
      <sheetData sheetId="13311">
        <row r="7">
          <cell r="AI7">
            <v>10000</v>
          </cell>
        </row>
      </sheetData>
      <sheetData sheetId="13312">
        <row r="7">
          <cell r="AI7">
            <v>10000</v>
          </cell>
        </row>
      </sheetData>
      <sheetData sheetId="13313">
        <row r="7">
          <cell r="AI7">
            <v>10000</v>
          </cell>
        </row>
      </sheetData>
      <sheetData sheetId="13314">
        <row r="7">
          <cell r="AI7">
            <v>10000</v>
          </cell>
        </row>
      </sheetData>
      <sheetData sheetId="13315">
        <row r="7">
          <cell r="AI7">
            <v>10000</v>
          </cell>
        </row>
      </sheetData>
      <sheetData sheetId="13316">
        <row r="7">
          <cell r="AI7">
            <v>10000</v>
          </cell>
        </row>
      </sheetData>
      <sheetData sheetId="13317">
        <row r="7">
          <cell r="AI7">
            <v>10000</v>
          </cell>
        </row>
      </sheetData>
      <sheetData sheetId="13318">
        <row r="7">
          <cell r="AI7">
            <v>10000</v>
          </cell>
        </row>
      </sheetData>
      <sheetData sheetId="13319">
        <row r="7">
          <cell r="AI7">
            <v>10000</v>
          </cell>
        </row>
      </sheetData>
      <sheetData sheetId="13320">
        <row r="7">
          <cell r="AI7">
            <v>10000</v>
          </cell>
        </row>
      </sheetData>
      <sheetData sheetId="13321">
        <row r="7">
          <cell r="AI7">
            <v>10000</v>
          </cell>
        </row>
      </sheetData>
      <sheetData sheetId="13322">
        <row r="7">
          <cell r="AI7">
            <v>10000</v>
          </cell>
        </row>
      </sheetData>
      <sheetData sheetId="13323">
        <row r="7">
          <cell r="AI7">
            <v>10000</v>
          </cell>
        </row>
      </sheetData>
      <sheetData sheetId="13324">
        <row r="7">
          <cell r="AI7">
            <v>10000</v>
          </cell>
        </row>
      </sheetData>
      <sheetData sheetId="13325">
        <row r="7">
          <cell r="AI7">
            <v>10000</v>
          </cell>
        </row>
      </sheetData>
      <sheetData sheetId="13326">
        <row r="7">
          <cell r="AI7">
            <v>10000</v>
          </cell>
        </row>
      </sheetData>
      <sheetData sheetId="13327">
        <row r="7">
          <cell r="AI7">
            <v>10000</v>
          </cell>
        </row>
      </sheetData>
      <sheetData sheetId="13328">
        <row r="7">
          <cell r="AI7">
            <v>10000</v>
          </cell>
        </row>
      </sheetData>
      <sheetData sheetId="13329">
        <row r="7">
          <cell r="AI7">
            <v>10000</v>
          </cell>
        </row>
      </sheetData>
      <sheetData sheetId="13330">
        <row r="7">
          <cell r="AI7">
            <v>10000</v>
          </cell>
        </row>
      </sheetData>
      <sheetData sheetId="13331">
        <row r="7">
          <cell r="AI7">
            <v>10000</v>
          </cell>
        </row>
      </sheetData>
      <sheetData sheetId="13332">
        <row r="7">
          <cell r="AI7">
            <v>10000</v>
          </cell>
        </row>
      </sheetData>
      <sheetData sheetId="13333">
        <row r="7">
          <cell r="AI7">
            <v>10000</v>
          </cell>
        </row>
      </sheetData>
      <sheetData sheetId="13334">
        <row r="7">
          <cell r="AI7">
            <v>10000</v>
          </cell>
        </row>
      </sheetData>
      <sheetData sheetId="13335">
        <row r="7">
          <cell r="AI7">
            <v>10000</v>
          </cell>
        </row>
      </sheetData>
      <sheetData sheetId="13336">
        <row r="7">
          <cell r="AI7">
            <v>10000</v>
          </cell>
        </row>
      </sheetData>
      <sheetData sheetId="13337">
        <row r="7">
          <cell r="AI7">
            <v>10000</v>
          </cell>
        </row>
      </sheetData>
      <sheetData sheetId="13338">
        <row r="7">
          <cell r="AI7">
            <v>10000</v>
          </cell>
        </row>
      </sheetData>
      <sheetData sheetId="13339">
        <row r="7">
          <cell r="AI7">
            <v>10000</v>
          </cell>
        </row>
      </sheetData>
      <sheetData sheetId="13340">
        <row r="7">
          <cell r="AI7">
            <v>10000</v>
          </cell>
        </row>
      </sheetData>
      <sheetData sheetId="13341">
        <row r="7">
          <cell r="AI7">
            <v>10000</v>
          </cell>
        </row>
      </sheetData>
      <sheetData sheetId="13342">
        <row r="7">
          <cell r="AI7">
            <v>10000</v>
          </cell>
        </row>
      </sheetData>
      <sheetData sheetId="13343">
        <row r="7">
          <cell r="AI7">
            <v>10000</v>
          </cell>
        </row>
      </sheetData>
      <sheetData sheetId="13344">
        <row r="7">
          <cell r="AI7">
            <v>10000</v>
          </cell>
        </row>
      </sheetData>
      <sheetData sheetId="13345">
        <row r="7">
          <cell r="AI7">
            <v>10000</v>
          </cell>
        </row>
      </sheetData>
      <sheetData sheetId="13346">
        <row r="7">
          <cell r="AI7">
            <v>10000</v>
          </cell>
        </row>
      </sheetData>
      <sheetData sheetId="13347">
        <row r="7">
          <cell r="AI7">
            <v>10000</v>
          </cell>
        </row>
      </sheetData>
      <sheetData sheetId="13348">
        <row r="7">
          <cell r="AI7">
            <v>10000</v>
          </cell>
        </row>
      </sheetData>
      <sheetData sheetId="13349">
        <row r="7">
          <cell r="AI7">
            <v>10000</v>
          </cell>
        </row>
      </sheetData>
      <sheetData sheetId="13350">
        <row r="7">
          <cell r="AI7">
            <v>10000</v>
          </cell>
        </row>
      </sheetData>
      <sheetData sheetId="13351">
        <row r="7">
          <cell r="AI7">
            <v>10000</v>
          </cell>
        </row>
      </sheetData>
      <sheetData sheetId="13352">
        <row r="7">
          <cell r="AI7">
            <v>10000</v>
          </cell>
        </row>
      </sheetData>
      <sheetData sheetId="13353">
        <row r="7">
          <cell r="AI7">
            <v>10000</v>
          </cell>
        </row>
      </sheetData>
      <sheetData sheetId="13354">
        <row r="7">
          <cell r="AI7">
            <v>10000</v>
          </cell>
        </row>
      </sheetData>
      <sheetData sheetId="13355">
        <row r="7">
          <cell r="AI7">
            <v>10000</v>
          </cell>
        </row>
      </sheetData>
      <sheetData sheetId="13356">
        <row r="7">
          <cell r="AI7">
            <v>10000</v>
          </cell>
        </row>
      </sheetData>
      <sheetData sheetId="13357">
        <row r="7">
          <cell r="AI7">
            <v>10000</v>
          </cell>
        </row>
      </sheetData>
      <sheetData sheetId="13358">
        <row r="7">
          <cell r="AI7">
            <v>10000</v>
          </cell>
        </row>
      </sheetData>
      <sheetData sheetId="13359">
        <row r="7">
          <cell r="AI7">
            <v>10000</v>
          </cell>
        </row>
      </sheetData>
      <sheetData sheetId="13360">
        <row r="7">
          <cell r="AI7">
            <v>10000</v>
          </cell>
        </row>
      </sheetData>
      <sheetData sheetId="13361">
        <row r="7">
          <cell r="AI7">
            <v>10000</v>
          </cell>
        </row>
      </sheetData>
      <sheetData sheetId="13362">
        <row r="7">
          <cell r="AI7">
            <v>10000</v>
          </cell>
        </row>
      </sheetData>
      <sheetData sheetId="13363">
        <row r="7">
          <cell r="AI7">
            <v>10000</v>
          </cell>
        </row>
      </sheetData>
      <sheetData sheetId="13364">
        <row r="7">
          <cell r="AI7">
            <v>10000</v>
          </cell>
        </row>
      </sheetData>
      <sheetData sheetId="13365">
        <row r="7">
          <cell r="AI7">
            <v>10000</v>
          </cell>
        </row>
      </sheetData>
      <sheetData sheetId="13366"/>
      <sheetData sheetId="13367">
        <row r="7">
          <cell r="AI7">
            <v>10000</v>
          </cell>
        </row>
      </sheetData>
      <sheetData sheetId="13368">
        <row r="7">
          <cell r="AI7">
            <v>10000</v>
          </cell>
        </row>
      </sheetData>
      <sheetData sheetId="13369">
        <row r="7">
          <cell r="AI7">
            <v>10000</v>
          </cell>
        </row>
      </sheetData>
      <sheetData sheetId="13370">
        <row r="7">
          <cell r="AI7">
            <v>10000</v>
          </cell>
        </row>
      </sheetData>
      <sheetData sheetId="13371">
        <row r="7">
          <cell r="AI7">
            <v>10000</v>
          </cell>
        </row>
      </sheetData>
      <sheetData sheetId="13372">
        <row r="7">
          <cell r="AI7">
            <v>10000</v>
          </cell>
        </row>
      </sheetData>
      <sheetData sheetId="13373">
        <row r="7">
          <cell r="AI7">
            <v>10000</v>
          </cell>
        </row>
      </sheetData>
      <sheetData sheetId="13374">
        <row r="7">
          <cell r="AI7">
            <v>10000</v>
          </cell>
        </row>
      </sheetData>
      <sheetData sheetId="13375"/>
      <sheetData sheetId="13376"/>
      <sheetData sheetId="13377"/>
      <sheetData sheetId="13378"/>
      <sheetData sheetId="13379"/>
      <sheetData sheetId="13380"/>
      <sheetData sheetId="13381">
        <row r="7">
          <cell r="AI7">
            <v>10000</v>
          </cell>
        </row>
      </sheetData>
      <sheetData sheetId="13382">
        <row r="7">
          <cell r="AI7">
            <v>10000</v>
          </cell>
        </row>
      </sheetData>
      <sheetData sheetId="13383">
        <row r="7">
          <cell r="AI7">
            <v>10000</v>
          </cell>
        </row>
      </sheetData>
      <sheetData sheetId="13384">
        <row r="7">
          <cell r="AI7">
            <v>10000</v>
          </cell>
        </row>
      </sheetData>
      <sheetData sheetId="13385">
        <row r="7">
          <cell r="AI7">
            <v>10000</v>
          </cell>
        </row>
      </sheetData>
      <sheetData sheetId="13386">
        <row r="7">
          <cell r="AI7">
            <v>10000</v>
          </cell>
        </row>
      </sheetData>
      <sheetData sheetId="13387"/>
      <sheetData sheetId="13388">
        <row r="7">
          <cell r="AI7">
            <v>10000</v>
          </cell>
        </row>
      </sheetData>
      <sheetData sheetId="13389">
        <row r="7">
          <cell r="AI7">
            <v>10000</v>
          </cell>
        </row>
      </sheetData>
      <sheetData sheetId="13390">
        <row r="7">
          <cell r="AI7">
            <v>10000</v>
          </cell>
        </row>
      </sheetData>
      <sheetData sheetId="13391">
        <row r="7">
          <cell r="AI7">
            <v>10000</v>
          </cell>
        </row>
      </sheetData>
      <sheetData sheetId="13392">
        <row r="7">
          <cell r="AI7">
            <v>10000</v>
          </cell>
        </row>
      </sheetData>
      <sheetData sheetId="13393">
        <row r="7">
          <cell r="AI7">
            <v>10000</v>
          </cell>
        </row>
      </sheetData>
      <sheetData sheetId="13394">
        <row r="7">
          <cell r="AI7">
            <v>10000</v>
          </cell>
        </row>
      </sheetData>
      <sheetData sheetId="13395">
        <row r="7">
          <cell r="AI7">
            <v>10000</v>
          </cell>
        </row>
      </sheetData>
      <sheetData sheetId="13396">
        <row r="7">
          <cell r="AI7">
            <v>10000</v>
          </cell>
        </row>
      </sheetData>
      <sheetData sheetId="13397">
        <row r="7">
          <cell r="AI7">
            <v>10000</v>
          </cell>
        </row>
      </sheetData>
      <sheetData sheetId="13398">
        <row r="7">
          <cell r="AI7">
            <v>10000</v>
          </cell>
        </row>
      </sheetData>
      <sheetData sheetId="13399"/>
      <sheetData sheetId="13400">
        <row r="7">
          <cell r="AI7">
            <v>10000</v>
          </cell>
        </row>
      </sheetData>
      <sheetData sheetId="13401">
        <row r="7">
          <cell r="AI7">
            <v>10000</v>
          </cell>
        </row>
      </sheetData>
      <sheetData sheetId="13402">
        <row r="7">
          <cell r="AI7">
            <v>10000</v>
          </cell>
        </row>
      </sheetData>
      <sheetData sheetId="13403">
        <row r="7">
          <cell r="AI7">
            <v>10000</v>
          </cell>
        </row>
      </sheetData>
      <sheetData sheetId="13404">
        <row r="7">
          <cell r="AI7">
            <v>10000</v>
          </cell>
        </row>
      </sheetData>
      <sheetData sheetId="13405">
        <row r="7">
          <cell r="AI7">
            <v>10000</v>
          </cell>
        </row>
      </sheetData>
      <sheetData sheetId="13406">
        <row r="7">
          <cell r="AI7">
            <v>10000</v>
          </cell>
        </row>
      </sheetData>
      <sheetData sheetId="13407">
        <row r="7">
          <cell r="AI7">
            <v>10000</v>
          </cell>
        </row>
      </sheetData>
      <sheetData sheetId="13408">
        <row r="7">
          <cell r="AI7">
            <v>10000</v>
          </cell>
        </row>
      </sheetData>
      <sheetData sheetId="13409">
        <row r="7">
          <cell r="AI7">
            <v>10000</v>
          </cell>
        </row>
      </sheetData>
      <sheetData sheetId="13410">
        <row r="7">
          <cell r="AI7">
            <v>10000</v>
          </cell>
        </row>
      </sheetData>
      <sheetData sheetId="13411">
        <row r="7">
          <cell r="AI7">
            <v>10000</v>
          </cell>
        </row>
      </sheetData>
      <sheetData sheetId="13412">
        <row r="7">
          <cell r="AI7">
            <v>10000</v>
          </cell>
        </row>
      </sheetData>
      <sheetData sheetId="13413">
        <row r="7">
          <cell r="AI7">
            <v>10000</v>
          </cell>
        </row>
      </sheetData>
      <sheetData sheetId="13414">
        <row r="7">
          <cell r="AI7">
            <v>10000</v>
          </cell>
        </row>
      </sheetData>
      <sheetData sheetId="13415">
        <row r="7">
          <cell r="AI7">
            <v>10000</v>
          </cell>
        </row>
      </sheetData>
      <sheetData sheetId="13416">
        <row r="7">
          <cell r="AI7">
            <v>10000</v>
          </cell>
        </row>
      </sheetData>
      <sheetData sheetId="13417">
        <row r="7">
          <cell r="AI7">
            <v>10000</v>
          </cell>
        </row>
      </sheetData>
      <sheetData sheetId="13418">
        <row r="7">
          <cell r="AI7">
            <v>10000</v>
          </cell>
        </row>
      </sheetData>
      <sheetData sheetId="13419"/>
      <sheetData sheetId="13420">
        <row r="7">
          <cell r="AI7">
            <v>10000</v>
          </cell>
        </row>
      </sheetData>
      <sheetData sheetId="13421">
        <row r="7">
          <cell r="AI7">
            <v>10000</v>
          </cell>
        </row>
      </sheetData>
      <sheetData sheetId="13422">
        <row r="7">
          <cell r="AI7">
            <v>10000</v>
          </cell>
        </row>
      </sheetData>
      <sheetData sheetId="13423">
        <row r="7">
          <cell r="AI7">
            <v>10000</v>
          </cell>
        </row>
      </sheetData>
      <sheetData sheetId="13424">
        <row r="7">
          <cell r="AI7">
            <v>10000</v>
          </cell>
        </row>
      </sheetData>
      <sheetData sheetId="13425">
        <row r="7">
          <cell r="AI7">
            <v>10000</v>
          </cell>
        </row>
      </sheetData>
      <sheetData sheetId="13426">
        <row r="7">
          <cell r="AI7">
            <v>10000</v>
          </cell>
        </row>
      </sheetData>
      <sheetData sheetId="13427">
        <row r="7">
          <cell r="AI7">
            <v>10000</v>
          </cell>
        </row>
      </sheetData>
      <sheetData sheetId="13428">
        <row r="7">
          <cell r="AI7">
            <v>10000</v>
          </cell>
        </row>
      </sheetData>
      <sheetData sheetId="13429">
        <row r="7">
          <cell r="AI7">
            <v>10000</v>
          </cell>
        </row>
      </sheetData>
      <sheetData sheetId="13430">
        <row r="7">
          <cell r="AI7">
            <v>10000</v>
          </cell>
        </row>
      </sheetData>
      <sheetData sheetId="13431">
        <row r="7">
          <cell r="AI7">
            <v>10000</v>
          </cell>
        </row>
      </sheetData>
      <sheetData sheetId="13432">
        <row r="7">
          <cell r="AI7">
            <v>10000</v>
          </cell>
        </row>
      </sheetData>
      <sheetData sheetId="13433">
        <row r="7">
          <cell r="AI7">
            <v>10000</v>
          </cell>
        </row>
      </sheetData>
      <sheetData sheetId="13434">
        <row r="7">
          <cell r="AI7">
            <v>10000</v>
          </cell>
        </row>
      </sheetData>
      <sheetData sheetId="13435">
        <row r="7">
          <cell r="AI7">
            <v>10000</v>
          </cell>
        </row>
      </sheetData>
      <sheetData sheetId="13436">
        <row r="7">
          <cell r="AI7">
            <v>10000</v>
          </cell>
        </row>
      </sheetData>
      <sheetData sheetId="13437">
        <row r="7">
          <cell r="AI7">
            <v>10000</v>
          </cell>
        </row>
      </sheetData>
      <sheetData sheetId="13438">
        <row r="7">
          <cell r="AI7">
            <v>10000</v>
          </cell>
        </row>
      </sheetData>
      <sheetData sheetId="13439">
        <row r="7">
          <cell r="AI7">
            <v>10000</v>
          </cell>
        </row>
      </sheetData>
      <sheetData sheetId="13440">
        <row r="7">
          <cell r="AI7">
            <v>10000</v>
          </cell>
        </row>
      </sheetData>
      <sheetData sheetId="13441">
        <row r="7">
          <cell r="AI7">
            <v>10000</v>
          </cell>
        </row>
      </sheetData>
      <sheetData sheetId="13442">
        <row r="7">
          <cell r="AI7">
            <v>10000</v>
          </cell>
        </row>
      </sheetData>
      <sheetData sheetId="13443">
        <row r="7">
          <cell r="AI7">
            <v>10000</v>
          </cell>
        </row>
      </sheetData>
      <sheetData sheetId="13444">
        <row r="7">
          <cell r="AI7">
            <v>10000</v>
          </cell>
        </row>
      </sheetData>
      <sheetData sheetId="13445">
        <row r="7">
          <cell r="AI7">
            <v>10000</v>
          </cell>
        </row>
      </sheetData>
      <sheetData sheetId="13446">
        <row r="7">
          <cell r="AI7">
            <v>10000</v>
          </cell>
        </row>
      </sheetData>
      <sheetData sheetId="13447">
        <row r="7">
          <cell r="AI7">
            <v>10000</v>
          </cell>
        </row>
      </sheetData>
      <sheetData sheetId="13448">
        <row r="7">
          <cell r="AI7">
            <v>10000</v>
          </cell>
        </row>
      </sheetData>
      <sheetData sheetId="13449">
        <row r="7">
          <cell r="AI7">
            <v>10000</v>
          </cell>
        </row>
      </sheetData>
      <sheetData sheetId="13450">
        <row r="7">
          <cell r="AI7">
            <v>10000</v>
          </cell>
        </row>
      </sheetData>
      <sheetData sheetId="13451">
        <row r="7">
          <cell r="AI7">
            <v>10000</v>
          </cell>
        </row>
      </sheetData>
      <sheetData sheetId="13452">
        <row r="7">
          <cell r="AI7">
            <v>10000</v>
          </cell>
        </row>
      </sheetData>
      <sheetData sheetId="13453">
        <row r="7">
          <cell r="AI7">
            <v>10000</v>
          </cell>
        </row>
      </sheetData>
      <sheetData sheetId="13454">
        <row r="7">
          <cell r="AI7">
            <v>10000</v>
          </cell>
        </row>
      </sheetData>
      <sheetData sheetId="13455">
        <row r="7">
          <cell r="AI7">
            <v>10000</v>
          </cell>
        </row>
      </sheetData>
      <sheetData sheetId="13456">
        <row r="7">
          <cell r="AI7">
            <v>10000</v>
          </cell>
        </row>
      </sheetData>
      <sheetData sheetId="13457">
        <row r="7">
          <cell r="AI7">
            <v>10000</v>
          </cell>
        </row>
      </sheetData>
      <sheetData sheetId="13458">
        <row r="7">
          <cell r="AI7">
            <v>10000</v>
          </cell>
        </row>
      </sheetData>
      <sheetData sheetId="13459">
        <row r="7">
          <cell r="AI7">
            <v>10000</v>
          </cell>
        </row>
      </sheetData>
      <sheetData sheetId="13460">
        <row r="7">
          <cell r="AI7">
            <v>10000</v>
          </cell>
        </row>
      </sheetData>
      <sheetData sheetId="13461">
        <row r="7">
          <cell r="AI7">
            <v>10000</v>
          </cell>
        </row>
      </sheetData>
      <sheetData sheetId="13462">
        <row r="7">
          <cell r="AI7">
            <v>10000</v>
          </cell>
        </row>
      </sheetData>
      <sheetData sheetId="13463">
        <row r="7">
          <cell r="AI7">
            <v>10000</v>
          </cell>
        </row>
      </sheetData>
      <sheetData sheetId="13464">
        <row r="7">
          <cell r="AI7">
            <v>10000</v>
          </cell>
        </row>
      </sheetData>
      <sheetData sheetId="13465">
        <row r="7">
          <cell r="AI7">
            <v>10000</v>
          </cell>
        </row>
      </sheetData>
      <sheetData sheetId="13466">
        <row r="7">
          <cell r="AI7">
            <v>10000</v>
          </cell>
        </row>
      </sheetData>
      <sheetData sheetId="13467">
        <row r="7">
          <cell r="AI7">
            <v>10000</v>
          </cell>
        </row>
      </sheetData>
      <sheetData sheetId="13468">
        <row r="7">
          <cell r="AI7">
            <v>10000</v>
          </cell>
        </row>
      </sheetData>
      <sheetData sheetId="13469">
        <row r="7">
          <cell r="AI7">
            <v>10000</v>
          </cell>
        </row>
      </sheetData>
      <sheetData sheetId="13470">
        <row r="7">
          <cell r="AI7">
            <v>10000</v>
          </cell>
        </row>
      </sheetData>
      <sheetData sheetId="13471">
        <row r="7">
          <cell r="AI7">
            <v>10000</v>
          </cell>
        </row>
      </sheetData>
      <sheetData sheetId="13472">
        <row r="7">
          <cell r="AI7">
            <v>10000</v>
          </cell>
        </row>
      </sheetData>
      <sheetData sheetId="13473">
        <row r="7">
          <cell r="AI7">
            <v>10000</v>
          </cell>
        </row>
      </sheetData>
      <sheetData sheetId="13474">
        <row r="7">
          <cell r="AI7">
            <v>10000</v>
          </cell>
        </row>
      </sheetData>
      <sheetData sheetId="13475">
        <row r="7">
          <cell r="AI7">
            <v>10000</v>
          </cell>
        </row>
      </sheetData>
      <sheetData sheetId="13476">
        <row r="7">
          <cell r="AI7">
            <v>10000</v>
          </cell>
        </row>
      </sheetData>
      <sheetData sheetId="13477">
        <row r="7">
          <cell r="AI7">
            <v>10000</v>
          </cell>
        </row>
      </sheetData>
      <sheetData sheetId="13478">
        <row r="7">
          <cell r="AI7">
            <v>10000</v>
          </cell>
        </row>
      </sheetData>
      <sheetData sheetId="13479">
        <row r="7">
          <cell r="AI7">
            <v>10000</v>
          </cell>
        </row>
      </sheetData>
      <sheetData sheetId="13480">
        <row r="7">
          <cell r="AI7">
            <v>10000</v>
          </cell>
        </row>
      </sheetData>
      <sheetData sheetId="13481">
        <row r="7">
          <cell r="AI7">
            <v>10000</v>
          </cell>
        </row>
      </sheetData>
      <sheetData sheetId="13482">
        <row r="7">
          <cell r="AI7">
            <v>10000</v>
          </cell>
        </row>
      </sheetData>
      <sheetData sheetId="13483">
        <row r="7">
          <cell r="AI7">
            <v>10000</v>
          </cell>
        </row>
      </sheetData>
      <sheetData sheetId="13484">
        <row r="7">
          <cell r="AI7">
            <v>10000</v>
          </cell>
        </row>
      </sheetData>
      <sheetData sheetId="13485">
        <row r="7">
          <cell r="AI7">
            <v>10000</v>
          </cell>
        </row>
      </sheetData>
      <sheetData sheetId="13486">
        <row r="7">
          <cell r="AI7">
            <v>10000</v>
          </cell>
        </row>
      </sheetData>
      <sheetData sheetId="13487">
        <row r="7">
          <cell r="AI7">
            <v>10000</v>
          </cell>
        </row>
      </sheetData>
      <sheetData sheetId="13488">
        <row r="7">
          <cell r="AI7">
            <v>10000</v>
          </cell>
        </row>
      </sheetData>
      <sheetData sheetId="13489">
        <row r="7">
          <cell r="AI7">
            <v>10000</v>
          </cell>
        </row>
      </sheetData>
      <sheetData sheetId="13490">
        <row r="7">
          <cell r="AI7">
            <v>10000</v>
          </cell>
        </row>
      </sheetData>
      <sheetData sheetId="13491">
        <row r="7">
          <cell r="AI7">
            <v>10000</v>
          </cell>
        </row>
      </sheetData>
      <sheetData sheetId="13492">
        <row r="7">
          <cell r="AI7">
            <v>10000</v>
          </cell>
        </row>
      </sheetData>
      <sheetData sheetId="13493">
        <row r="7">
          <cell r="AI7">
            <v>10000</v>
          </cell>
        </row>
      </sheetData>
      <sheetData sheetId="13494">
        <row r="7">
          <cell r="AI7">
            <v>10000</v>
          </cell>
        </row>
      </sheetData>
      <sheetData sheetId="13495">
        <row r="7">
          <cell r="AI7">
            <v>10000</v>
          </cell>
        </row>
      </sheetData>
      <sheetData sheetId="13496">
        <row r="7">
          <cell r="AI7">
            <v>10000</v>
          </cell>
        </row>
      </sheetData>
      <sheetData sheetId="13497">
        <row r="7">
          <cell r="AI7">
            <v>10000</v>
          </cell>
        </row>
      </sheetData>
      <sheetData sheetId="13498">
        <row r="7">
          <cell r="AI7">
            <v>10000</v>
          </cell>
        </row>
      </sheetData>
      <sheetData sheetId="13499">
        <row r="7">
          <cell r="AI7">
            <v>10000</v>
          </cell>
        </row>
      </sheetData>
      <sheetData sheetId="13500">
        <row r="7">
          <cell r="AI7">
            <v>10000</v>
          </cell>
        </row>
      </sheetData>
      <sheetData sheetId="13501">
        <row r="7">
          <cell r="AI7">
            <v>10000</v>
          </cell>
        </row>
      </sheetData>
      <sheetData sheetId="13502">
        <row r="7">
          <cell r="AI7">
            <v>10000</v>
          </cell>
        </row>
      </sheetData>
      <sheetData sheetId="13503">
        <row r="7">
          <cell r="AI7">
            <v>10000</v>
          </cell>
        </row>
      </sheetData>
      <sheetData sheetId="13504">
        <row r="7">
          <cell r="AI7">
            <v>10000</v>
          </cell>
        </row>
      </sheetData>
      <sheetData sheetId="13505">
        <row r="7">
          <cell r="AI7">
            <v>10000</v>
          </cell>
        </row>
      </sheetData>
      <sheetData sheetId="13506">
        <row r="7">
          <cell r="AI7">
            <v>10000</v>
          </cell>
        </row>
      </sheetData>
      <sheetData sheetId="13507">
        <row r="7">
          <cell r="AI7">
            <v>10000</v>
          </cell>
        </row>
      </sheetData>
      <sheetData sheetId="13508">
        <row r="7">
          <cell r="AI7">
            <v>10000</v>
          </cell>
        </row>
      </sheetData>
      <sheetData sheetId="13509">
        <row r="7">
          <cell r="AI7">
            <v>10000</v>
          </cell>
        </row>
      </sheetData>
      <sheetData sheetId="13510">
        <row r="7">
          <cell r="AI7">
            <v>10000</v>
          </cell>
        </row>
      </sheetData>
      <sheetData sheetId="13511">
        <row r="7">
          <cell r="AI7">
            <v>10000</v>
          </cell>
        </row>
      </sheetData>
      <sheetData sheetId="13512">
        <row r="7">
          <cell r="AI7">
            <v>10000</v>
          </cell>
        </row>
      </sheetData>
      <sheetData sheetId="13513">
        <row r="7">
          <cell r="AI7">
            <v>10000</v>
          </cell>
        </row>
      </sheetData>
      <sheetData sheetId="13514">
        <row r="7">
          <cell r="AI7">
            <v>10000</v>
          </cell>
        </row>
      </sheetData>
      <sheetData sheetId="13515">
        <row r="7">
          <cell r="AI7">
            <v>10000</v>
          </cell>
        </row>
      </sheetData>
      <sheetData sheetId="13516">
        <row r="7">
          <cell r="AI7">
            <v>10000</v>
          </cell>
        </row>
      </sheetData>
      <sheetData sheetId="13517">
        <row r="7">
          <cell r="AI7">
            <v>10000</v>
          </cell>
        </row>
      </sheetData>
      <sheetData sheetId="13518">
        <row r="7">
          <cell r="AI7">
            <v>10000</v>
          </cell>
        </row>
      </sheetData>
      <sheetData sheetId="13519">
        <row r="7">
          <cell r="AI7">
            <v>10000</v>
          </cell>
        </row>
      </sheetData>
      <sheetData sheetId="13520">
        <row r="7">
          <cell r="AI7">
            <v>10000</v>
          </cell>
        </row>
      </sheetData>
      <sheetData sheetId="13521">
        <row r="7">
          <cell r="AI7">
            <v>10000</v>
          </cell>
        </row>
      </sheetData>
      <sheetData sheetId="13522">
        <row r="7">
          <cell r="AI7">
            <v>10000</v>
          </cell>
        </row>
      </sheetData>
      <sheetData sheetId="13523">
        <row r="7">
          <cell r="AI7">
            <v>10000</v>
          </cell>
        </row>
      </sheetData>
      <sheetData sheetId="13524">
        <row r="7">
          <cell r="AI7">
            <v>10000</v>
          </cell>
        </row>
      </sheetData>
      <sheetData sheetId="13525">
        <row r="7">
          <cell r="AI7">
            <v>10000</v>
          </cell>
        </row>
      </sheetData>
      <sheetData sheetId="13526">
        <row r="7">
          <cell r="AI7">
            <v>10000</v>
          </cell>
        </row>
      </sheetData>
      <sheetData sheetId="13527"/>
      <sheetData sheetId="13528">
        <row r="7">
          <cell r="AI7">
            <v>10000</v>
          </cell>
        </row>
      </sheetData>
      <sheetData sheetId="13529">
        <row r="7">
          <cell r="AI7">
            <v>10000</v>
          </cell>
        </row>
      </sheetData>
      <sheetData sheetId="13530">
        <row r="7">
          <cell r="AI7">
            <v>10000</v>
          </cell>
        </row>
      </sheetData>
      <sheetData sheetId="13531">
        <row r="7">
          <cell r="AI7">
            <v>10000</v>
          </cell>
        </row>
      </sheetData>
      <sheetData sheetId="13532">
        <row r="7">
          <cell r="AI7">
            <v>10000</v>
          </cell>
        </row>
      </sheetData>
      <sheetData sheetId="13533">
        <row r="7">
          <cell r="AI7">
            <v>10000</v>
          </cell>
        </row>
      </sheetData>
      <sheetData sheetId="13534">
        <row r="7">
          <cell r="AI7">
            <v>10000</v>
          </cell>
        </row>
      </sheetData>
      <sheetData sheetId="13535">
        <row r="7">
          <cell r="AI7">
            <v>10000</v>
          </cell>
        </row>
      </sheetData>
      <sheetData sheetId="13536">
        <row r="7">
          <cell r="AI7">
            <v>10000</v>
          </cell>
        </row>
      </sheetData>
      <sheetData sheetId="13537">
        <row r="7">
          <cell r="AI7">
            <v>10000</v>
          </cell>
        </row>
      </sheetData>
      <sheetData sheetId="13538">
        <row r="7">
          <cell r="AI7">
            <v>10000</v>
          </cell>
        </row>
      </sheetData>
      <sheetData sheetId="13539"/>
      <sheetData sheetId="13540"/>
      <sheetData sheetId="13541"/>
      <sheetData sheetId="13542"/>
      <sheetData sheetId="13543">
        <row r="7">
          <cell r="AI7">
            <v>10000</v>
          </cell>
        </row>
      </sheetData>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row r="7">
          <cell r="AI7">
            <v>10000</v>
          </cell>
        </row>
      </sheetData>
      <sheetData sheetId="13572"/>
      <sheetData sheetId="13573"/>
      <sheetData sheetId="13574"/>
      <sheetData sheetId="13575"/>
      <sheetData sheetId="13576"/>
      <sheetData sheetId="13577"/>
      <sheetData sheetId="13578">
        <row r="7">
          <cell r="AI7">
            <v>10000</v>
          </cell>
        </row>
      </sheetData>
      <sheetData sheetId="13579">
        <row r="7">
          <cell r="AI7">
            <v>10000</v>
          </cell>
        </row>
      </sheetData>
      <sheetData sheetId="13580">
        <row r="7">
          <cell r="AI7">
            <v>10000</v>
          </cell>
        </row>
      </sheetData>
      <sheetData sheetId="13581">
        <row r="7">
          <cell r="AI7">
            <v>10000</v>
          </cell>
        </row>
      </sheetData>
      <sheetData sheetId="13582">
        <row r="7">
          <cell r="AI7">
            <v>10000</v>
          </cell>
        </row>
      </sheetData>
      <sheetData sheetId="13583">
        <row r="7">
          <cell r="AI7">
            <v>10000</v>
          </cell>
        </row>
      </sheetData>
      <sheetData sheetId="13584">
        <row r="7">
          <cell r="AI7">
            <v>10000</v>
          </cell>
        </row>
      </sheetData>
      <sheetData sheetId="13585"/>
      <sheetData sheetId="13586"/>
      <sheetData sheetId="13587"/>
      <sheetData sheetId="13588"/>
      <sheetData sheetId="13589"/>
      <sheetData sheetId="13590">
        <row r="7">
          <cell r="AI7">
            <v>10000</v>
          </cell>
        </row>
      </sheetData>
      <sheetData sheetId="13591">
        <row r="7">
          <cell r="AI7">
            <v>10000</v>
          </cell>
        </row>
      </sheetData>
      <sheetData sheetId="13592">
        <row r="7">
          <cell r="AI7">
            <v>10000</v>
          </cell>
        </row>
      </sheetData>
      <sheetData sheetId="13593">
        <row r="7">
          <cell r="AI7">
            <v>10000</v>
          </cell>
        </row>
      </sheetData>
      <sheetData sheetId="13594">
        <row r="7">
          <cell r="AI7">
            <v>10000</v>
          </cell>
        </row>
      </sheetData>
      <sheetData sheetId="13595">
        <row r="7">
          <cell r="AI7">
            <v>10000</v>
          </cell>
        </row>
      </sheetData>
      <sheetData sheetId="13596">
        <row r="7">
          <cell r="AI7">
            <v>10000</v>
          </cell>
        </row>
      </sheetData>
      <sheetData sheetId="13597"/>
      <sheetData sheetId="13598">
        <row r="7">
          <cell r="AI7">
            <v>10000</v>
          </cell>
        </row>
      </sheetData>
      <sheetData sheetId="13599">
        <row r="7">
          <cell r="AI7">
            <v>10000</v>
          </cell>
        </row>
      </sheetData>
      <sheetData sheetId="13600">
        <row r="7">
          <cell r="AI7">
            <v>10000</v>
          </cell>
        </row>
      </sheetData>
      <sheetData sheetId="13601">
        <row r="7">
          <cell r="AI7">
            <v>10000</v>
          </cell>
        </row>
      </sheetData>
      <sheetData sheetId="13602">
        <row r="7">
          <cell r="AI7">
            <v>10000</v>
          </cell>
        </row>
      </sheetData>
      <sheetData sheetId="13603">
        <row r="7">
          <cell r="AI7">
            <v>10000</v>
          </cell>
        </row>
      </sheetData>
      <sheetData sheetId="13604">
        <row r="7">
          <cell r="AI7">
            <v>10000</v>
          </cell>
        </row>
      </sheetData>
      <sheetData sheetId="13605"/>
      <sheetData sheetId="13606"/>
      <sheetData sheetId="13607"/>
      <sheetData sheetId="13608"/>
      <sheetData sheetId="13609"/>
      <sheetData sheetId="13610">
        <row r="7">
          <cell r="AI7">
            <v>10000</v>
          </cell>
        </row>
      </sheetData>
      <sheetData sheetId="13611">
        <row r="7">
          <cell r="AI7">
            <v>10000</v>
          </cell>
        </row>
      </sheetData>
      <sheetData sheetId="13612">
        <row r="7">
          <cell r="AI7">
            <v>10000</v>
          </cell>
        </row>
      </sheetData>
      <sheetData sheetId="13613">
        <row r="7">
          <cell r="AI7">
            <v>10000</v>
          </cell>
        </row>
      </sheetData>
      <sheetData sheetId="13614">
        <row r="7">
          <cell r="AI7">
            <v>10000</v>
          </cell>
        </row>
      </sheetData>
      <sheetData sheetId="13615">
        <row r="7">
          <cell r="AI7">
            <v>10000</v>
          </cell>
        </row>
      </sheetData>
      <sheetData sheetId="13616">
        <row r="7">
          <cell r="AI7">
            <v>10000</v>
          </cell>
        </row>
      </sheetData>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row r="7">
          <cell r="AI7">
            <v>10000</v>
          </cell>
        </row>
      </sheetData>
      <sheetData sheetId="13792">
        <row r="7">
          <cell r="AI7">
            <v>10000</v>
          </cell>
        </row>
      </sheetData>
      <sheetData sheetId="13793">
        <row r="7">
          <cell r="AI7">
            <v>10000</v>
          </cell>
        </row>
      </sheetData>
      <sheetData sheetId="13794">
        <row r="7">
          <cell r="AI7">
            <v>10000</v>
          </cell>
        </row>
      </sheetData>
      <sheetData sheetId="13795">
        <row r="7">
          <cell r="AI7">
            <v>10000</v>
          </cell>
        </row>
      </sheetData>
      <sheetData sheetId="13796">
        <row r="7">
          <cell r="AI7">
            <v>10000</v>
          </cell>
        </row>
      </sheetData>
      <sheetData sheetId="13797">
        <row r="7">
          <cell r="AI7">
            <v>10000</v>
          </cell>
        </row>
      </sheetData>
      <sheetData sheetId="13798">
        <row r="7">
          <cell r="AI7">
            <v>10000</v>
          </cell>
        </row>
      </sheetData>
      <sheetData sheetId="13799">
        <row r="7">
          <cell r="AI7">
            <v>10000</v>
          </cell>
        </row>
      </sheetData>
      <sheetData sheetId="13800">
        <row r="7">
          <cell r="AI7">
            <v>10000</v>
          </cell>
        </row>
      </sheetData>
      <sheetData sheetId="13801">
        <row r="7">
          <cell r="AI7">
            <v>10000</v>
          </cell>
        </row>
      </sheetData>
      <sheetData sheetId="13802">
        <row r="7">
          <cell r="AI7">
            <v>10000</v>
          </cell>
        </row>
      </sheetData>
      <sheetData sheetId="13803">
        <row r="7">
          <cell r="AI7">
            <v>10000</v>
          </cell>
        </row>
      </sheetData>
      <sheetData sheetId="13804">
        <row r="7">
          <cell r="AI7">
            <v>10000</v>
          </cell>
        </row>
      </sheetData>
      <sheetData sheetId="13805">
        <row r="7">
          <cell r="AI7">
            <v>10000</v>
          </cell>
        </row>
      </sheetData>
      <sheetData sheetId="13806">
        <row r="7">
          <cell r="AI7">
            <v>10000</v>
          </cell>
        </row>
      </sheetData>
      <sheetData sheetId="13807">
        <row r="7">
          <cell r="AI7">
            <v>10000</v>
          </cell>
        </row>
      </sheetData>
      <sheetData sheetId="13808">
        <row r="7">
          <cell r="AI7">
            <v>10000</v>
          </cell>
        </row>
      </sheetData>
      <sheetData sheetId="13809">
        <row r="7">
          <cell r="AI7">
            <v>10000</v>
          </cell>
        </row>
      </sheetData>
      <sheetData sheetId="13810">
        <row r="7">
          <cell r="AI7">
            <v>10000</v>
          </cell>
        </row>
      </sheetData>
      <sheetData sheetId="13811">
        <row r="7">
          <cell r="AI7">
            <v>10000</v>
          </cell>
        </row>
      </sheetData>
      <sheetData sheetId="13812">
        <row r="7">
          <cell r="AI7">
            <v>10000</v>
          </cell>
        </row>
      </sheetData>
      <sheetData sheetId="13813">
        <row r="7">
          <cell r="AI7">
            <v>10000</v>
          </cell>
        </row>
      </sheetData>
      <sheetData sheetId="13814">
        <row r="7">
          <cell r="AI7">
            <v>10000</v>
          </cell>
        </row>
      </sheetData>
      <sheetData sheetId="13815">
        <row r="7">
          <cell r="AI7">
            <v>10000</v>
          </cell>
        </row>
      </sheetData>
      <sheetData sheetId="13816">
        <row r="7">
          <cell r="AI7">
            <v>10000</v>
          </cell>
        </row>
      </sheetData>
      <sheetData sheetId="13817">
        <row r="7">
          <cell r="AI7">
            <v>10000</v>
          </cell>
        </row>
      </sheetData>
      <sheetData sheetId="13818">
        <row r="7">
          <cell r="AI7">
            <v>10000</v>
          </cell>
        </row>
      </sheetData>
      <sheetData sheetId="13819">
        <row r="7">
          <cell r="AI7">
            <v>10000</v>
          </cell>
        </row>
      </sheetData>
      <sheetData sheetId="13820">
        <row r="7">
          <cell r="AI7">
            <v>10000</v>
          </cell>
        </row>
      </sheetData>
      <sheetData sheetId="13821">
        <row r="7">
          <cell r="AI7">
            <v>10000</v>
          </cell>
        </row>
      </sheetData>
      <sheetData sheetId="13822">
        <row r="7">
          <cell r="AI7">
            <v>10000</v>
          </cell>
        </row>
      </sheetData>
      <sheetData sheetId="13823">
        <row r="7">
          <cell r="AI7">
            <v>10000</v>
          </cell>
        </row>
      </sheetData>
      <sheetData sheetId="13824">
        <row r="7">
          <cell r="AI7">
            <v>10000</v>
          </cell>
        </row>
      </sheetData>
      <sheetData sheetId="13825">
        <row r="7">
          <cell r="AI7">
            <v>10000</v>
          </cell>
        </row>
      </sheetData>
      <sheetData sheetId="13826">
        <row r="7">
          <cell r="AI7">
            <v>10000</v>
          </cell>
        </row>
      </sheetData>
      <sheetData sheetId="13827">
        <row r="7">
          <cell r="AI7">
            <v>10000</v>
          </cell>
        </row>
      </sheetData>
      <sheetData sheetId="13828">
        <row r="7">
          <cell r="AI7">
            <v>10000</v>
          </cell>
        </row>
      </sheetData>
      <sheetData sheetId="13829">
        <row r="7">
          <cell r="AI7">
            <v>10000</v>
          </cell>
        </row>
      </sheetData>
      <sheetData sheetId="13830">
        <row r="7">
          <cell r="AI7">
            <v>10000</v>
          </cell>
        </row>
      </sheetData>
      <sheetData sheetId="13831">
        <row r="7">
          <cell r="AI7">
            <v>10000</v>
          </cell>
        </row>
      </sheetData>
      <sheetData sheetId="13832">
        <row r="7">
          <cell r="AI7">
            <v>10000</v>
          </cell>
        </row>
      </sheetData>
      <sheetData sheetId="13833">
        <row r="7">
          <cell r="AI7">
            <v>10000</v>
          </cell>
        </row>
      </sheetData>
      <sheetData sheetId="13834">
        <row r="7">
          <cell r="AI7">
            <v>10000</v>
          </cell>
        </row>
      </sheetData>
      <sheetData sheetId="13835">
        <row r="7">
          <cell r="AI7">
            <v>10000</v>
          </cell>
        </row>
      </sheetData>
      <sheetData sheetId="13836">
        <row r="7">
          <cell r="AI7">
            <v>10000</v>
          </cell>
        </row>
      </sheetData>
      <sheetData sheetId="13837">
        <row r="7">
          <cell r="AI7">
            <v>10000</v>
          </cell>
        </row>
      </sheetData>
      <sheetData sheetId="13838">
        <row r="7">
          <cell r="AI7">
            <v>10000</v>
          </cell>
        </row>
      </sheetData>
      <sheetData sheetId="13839">
        <row r="7">
          <cell r="AI7">
            <v>10000</v>
          </cell>
        </row>
      </sheetData>
      <sheetData sheetId="13840">
        <row r="7">
          <cell r="AI7">
            <v>10000</v>
          </cell>
        </row>
      </sheetData>
      <sheetData sheetId="13841">
        <row r="7">
          <cell r="AI7">
            <v>10000</v>
          </cell>
        </row>
      </sheetData>
      <sheetData sheetId="13842">
        <row r="7">
          <cell r="AI7">
            <v>10000</v>
          </cell>
        </row>
      </sheetData>
      <sheetData sheetId="13843">
        <row r="7">
          <cell r="AI7">
            <v>10000</v>
          </cell>
        </row>
      </sheetData>
      <sheetData sheetId="13844">
        <row r="7">
          <cell r="AI7">
            <v>10000</v>
          </cell>
        </row>
      </sheetData>
      <sheetData sheetId="13845">
        <row r="7">
          <cell r="AI7">
            <v>10000</v>
          </cell>
        </row>
      </sheetData>
      <sheetData sheetId="13846">
        <row r="7">
          <cell r="AI7">
            <v>10000</v>
          </cell>
        </row>
      </sheetData>
      <sheetData sheetId="13847">
        <row r="7">
          <cell r="AI7">
            <v>10000</v>
          </cell>
        </row>
      </sheetData>
      <sheetData sheetId="13848">
        <row r="7">
          <cell r="AI7">
            <v>10000</v>
          </cell>
        </row>
      </sheetData>
      <sheetData sheetId="13849">
        <row r="7">
          <cell r="AI7">
            <v>10000</v>
          </cell>
        </row>
      </sheetData>
      <sheetData sheetId="13850">
        <row r="7">
          <cell r="AI7">
            <v>10000</v>
          </cell>
        </row>
      </sheetData>
      <sheetData sheetId="13851">
        <row r="7">
          <cell r="AI7">
            <v>10000</v>
          </cell>
        </row>
      </sheetData>
      <sheetData sheetId="13852">
        <row r="7">
          <cell r="AI7">
            <v>10000</v>
          </cell>
        </row>
      </sheetData>
      <sheetData sheetId="13853">
        <row r="7">
          <cell r="AI7">
            <v>10000</v>
          </cell>
        </row>
      </sheetData>
      <sheetData sheetId="13854">
        <row r="7">
          <cell r="AI7">
            <v>10000</v>
          </cell>
        </row>
      </sheetData>
      <sheetData sheetId="13855">
        <row r="7">
          <cell r="AI7">
            <v>10000</v>
          </cell>
        </row>
      </sheetData>
      <sheetData sheetId="13856">
        <row r="7">
          <cell r="AI7">
            <v>10000</v>
          </cell>
        </row>
      </sheetData>
      <sheetData sheetId="13857">
        <row r="7">
          <cell r="AI7">
            <v>10000</v>
          </cell>
        </row>
      </sheetData>
      <sheetData sheetId="13858"/>
      <sheetData sheetId="13859">
        <row r="7">
          <cell r="AI7">
            <v>10000</v>
          </cell>
        </row>
      </sheetData>
      <sheetData sheetId="13860">
        <row r="7">
          <cell r="AI7">
            <v>10000</v>
          </cell>
        </row>
      </sheetData>
      <sheetData sheetId="13861">
        <row r="7">
          <cell r="AI7">
            <v>10000</v>
          </cell>
        </row>
      </sheetData>
      <sheetData sheetId="13862">
        <row r="7">
          <cell r="AI7">
            <v>10000</v>
          </cell>
        </row>
      </sheetData>
      <sheetData sheetId="13863">
        <row r="7">
          <cell r="AI7">
            <v>10000</v>
          </cell>
        </row>
      </sheetData>
      <sheetData sheetId="13864">
        <row r="7">
          <cell r="AI7">
            <v>10000</v>
          </cell>
        </row>
      </sheetData>
      <sheetData sheetId="13865">
        <row r="7">
          <cell r="AI7">
            <v>10000</v>
          </cell>
        </row>
      </sheetData>
      <sheetData sheetId="13866">
        <row r="7">
          <cell r="AI7">
            <v>10000</v>
          </cell>
        </row>
      </sheetData>
      <sheetData sheetId="13867"/>
      <sheetData sheetId="13868"/>
      <sheetData sheetId="13869"/>
      <sheetData sheetId="13870"/>
      <sheetData sheetId="13871"/>
      <sheetData sheetId="13872"/>
      <sheetData sheetId="13873">
        <row r="7">
          <cell r="AI7">
            <v>10000</v>
          </cell>
        </row>
      </sheetData>
      <sheetData sheetId="13874">
        <row r="7">
          <cell r="AI7">
            <v>10000</v>
          </cell>
        </row>
      </sheetData>
      <sheetData sheetId="13875">
        <row r="7">
          <cell r="AI7">
            <v>10000</v>
          </cell>
        </row>
      </sheetData>
      <sheetData sheetId="13876">
        <row r="7">
          <cell r="AI7">
            <v>10000</v>
          </cell>
        </row>
      </sheetData>
      <sheetData sheetId="13877">
        <row r="7">
          <cell r="AI7">
            <v>10000</v>
          </cell>
        </row>
      </sheetData>
      <sheetData sheetId="13878">
        <row r="7">
          <cell r="AI7">
            <v>10000</v>
          </cell>
        </row>
      </sheetData>
      <sheetData sheetId="13879"/>
      <sheetData sheetId="13880">
        <row r="7">
          <cell r="AI7">
            <v>10000</v>
          </cell>
        </row>
      </sheetData>
      <sheetData sheetId="13881">
        <row r="7">
          <cell r="AI7">
            <v>10000</v>
          </cell>
        </row>
      </sheetData>
      <sheetData sheetId="13882"/>
      <sheetData sheetId="13883"/>
      <sheetData sheetId="13884"/>
      <sheetData sheetId="13885">
        <row r="7">
          <cell r="AI7">
            <v>10000</v>
          </cell>
        </row>
      </sheetData>
      <sheetData sheetId="13886">
        <row r="7">
          <cell r="AI7">
            <v>10000</v>
          </cell>
        </row>
      </sheetData>
      <sheetData sheetId="13887">
        <row r="7">
          <cell r="AI7">
            <v>10000</v>
          </cell>
        </row>
      </sheetData>
      <sheetData sheetId="13888">
        <row r="7">
          <cell r="AI7">
            <v>10000</v>
          </cell>
        </row>
      </sheetData>
      <sheetData sheetId="13889">
        <row r="7">
          <cell r="AI7">
            <v>10000</v>
          </cell>
        </row>
      </sheetData>
      <sheetData sheetId="13890">
        <row r="7">
          <cell r="AI7">
            <v>10000</v>
          </cell>
        </row>
      </sheetData>
      <sheetData sheetId="13891"/>
      <sheetData sheetId="13892">
        <row r="7">
          <cell r="AI7">
            <v>10000</v>
          </cell>
        </row>
      </sheetData>
      <sheetData sheetId="13893">
        <row r="7">
          <cell r="AI7">
            <v>10000</v>
          </cell>
        </row>
      </sheetData>
      <sheetData sheetId="13894">
        <row r="7">
          <cell r="AI7">
            <v>10000</v>
          </cell>
        </row>
      </sheetData>
      <sheetData sheetId="13895">
        <row r="7">
          <cell r="AI7">
            <v>10000</v>
          </cell>
        </row>
      </sheetData>
      <sheetData sheetId="13896">
        <row r="7">
          <cell r="AI7">
            <v>10000</v>
          </cell>
        </row>
      </sheetData>
      <sheetData sheetId="13897">
        <row r="7">
          <cell r="AI7">
            <v>10000</v>
          </cell>
        </row>
      </sheetData>
      <sheetData sheetId="13898">
        <row r="7">
          <cell r="AI7">
            <v>10000</v>
          </cell>
        </row>
      </sheetData>
      <sheetData sheetId="13899"/>
      <sheetData sheetId="13900">
        <row r="7">
          <cell r="AI7">
            <v>10000</v>
          </cell>
        </row>
      </sheetData>
      <sheetData sheetId="13901">
        <row r="7">
          <cell r="AI7">
            <v>10000</v>
          </cell>
        </row>
      </sheetData>
      <sheetData sheetId="13902">
        <row r="7">
          <cell r="AI7">
            <v>10000</v>
          </cell>
        </row>
      </sheetData>
      <sheetData sheetId="13903">
        <row r="7">
          <cell r="AI7">
            <v>10000</v>
          </cell>
        </row>
      </sheetData>
      <sheetData sheetId="13904">
        <row r="7">
          <cell r="AI7">
            <v>10000</v>
          </cell>
        </row>
      </sheetData>
      <sheetData sheetId="13905">
        <row r="7">
          <cell r="AI7">
            <v>10000</v>
          </cell>
        </row>
      </sheetData>
      <sheetData sheetId="13906">
        <row r="7">
          <cell r="AI7">
            <v>10000</v>
          </cell>
        </row>
      </sheetData>
      <sheetData sheetId="13907">
        <row r="7">
          <cell r="AI7">
            <v>10000</v>
          </cell>
        </row>
      </sheetData>
      <sheetData sheetId="13908">
        <row r="7">
          <cell r="AI7">
            <v>10000</v>
          </cell>
        </row>
      </sheetData>
      <sheetData sheetId="13909">
        <row r="7">
          <cell r="AI7">
            <v>10000</v>
          </cell>
        </row>
      </sheetData>
      <sheetData sheetId="13910">
        <row r="7">
          <cell r="AI7">
            <v>10000</v>
          </cell>
        </row>
      </sheetData>
      <sheetData sheetId="13911"/>
      <sheetData sheetId="13912">
        <row r="7">
          <cell r="AI7">
            <v>10000</v>
          </cell>
        </row>
      </sheetData>
      <sheetData sheetId="13913">
        <row r="7">
          <cell r="AI7">
            <v>10000</v>
          </cell>
        </row>
      </sheetData>
      <sheetData sheetId="13914">
        <row r="7">
          <cell r="AI7">
            <v>10000</v>
          </cell>
        </row>
      </sheetData>
      <sheetData sheetId="13915">
        <row r="7">
          <cell r="AI7">
            <v>10000</v>
          </cell>
        </row>
      </sheetData>
      <sheetData sheetId="13916">
        <row r="7">
          <cell r="AI7">
            <v>10000</v>
          </cell>
        </row>
      </sheetData>
      <sheetData sheetId="13917">
        <row r="7">
          <cell r="AI7">
            <v>10000</v>
          </cell>
        </row>
      </sheetData>
      <sheetData sheetId="13918"/>
      <sheetData sheetId="13919">
        <row r="7">
          <cell r="AI7">
            <v>10000</v>
          </cell>
        </row>
      </sheetData>
      <sheetData sheetId="13920">
        <row r="7">
          <cell r="AI7">
            <v>10000</v>
          </cell>
        </row>
      </sheetData>
      <sheetData sheetId="13921">
        <row r="7">
          <cell r="AI7">
            <v>10000</v>
          </cell>
        </row>
      </sheetData>
      <sheetData sheetId="13922">
        <row r="7">
          <cell r="AI7">
            <v>10000</v>
          </cell>
        </row>
      </sheetData>
      <sheetData sheetId="13923">
        <row r="7">
          <cell r="AI7">
            <v>10000</v>
          </cell>
        </row>
      </sheetData>
      <sheetData sheetId="13924">
        <row r="7">
          <cell r="AI7">
            <v>10000</v>
          </cell>
        </row>
      </sheetData>
      <sheetData sheetId="13925">
        <row r="7">
          <cell r="AI7">
            <v>10000</v>
          </cell>
        </row>
      </sheetData>
      <sheetData sheetId="13926">
        <row r="7">
          <cell r="AI7">
            <v>10000</v>
          </cell>
        </row>
      </sheetData>
      <sheetData sheetId="13927">
        <row r="7">
          <cell r="AI7">
            <v>10000</v>
          </cell>
        </row>
      </sheetData>
      <sheetData sheetId="13928">
        <row r="7">
          <cell r="AI7">
            <v>10000</v>
          </cell>
        </row>
      </sheetData>
      <sheetData sheetId="13929">
        <row r="7">
          <cell r="AI7">
            <v>10000</v>
          </cell>
        </row>
      </sheetData>
      <sheetData sheetId="13930">
        <row r="7">
          <cell r="AI7">
            <v>10000</v>
          </cell>
        </row>
      </sheetData>
      <sheetData sheetId="13931">
        <row r="7">
          <cell r="AI7">
            <v>10000</v>
          </cell>
        </row>
      </sheetData>
      <sheetData sheetId="13932">
        <row r="7">
          <cell r="AI7">
            <v>10000</v>
          </cell>
        </row>
      </sheetData>
      <sheetData sheetId="13933">
        <row r="7">
          <cell r="AI7">
            <v>10000</v>
          </cell>
        </row>
      </sheetData>
      <sheetData sheetId="13934">
        <row r="7">
          <cell r="AI7">
            <v>10000</v>
          </cell>
        </row>
      </sheetData>
      <sheetData sheetId="13935">
        <row r="7">
          <cell r="AI7">
            <v>10000</v>
          </cell>
        </row>
      </sheetData>
      <sheetData sheetId="13936">
        <row r="7">
          <cell r="AI7">
            <v>10000</v>
          </cell>
        </row>
      </sheetData>
      <sheetData sheetId="13937">
        <row r="7">
          <cell r="AI7">
            <v>10000</v>
          </cell>
        </row>
      </sheetData>
      <sheetData sheetId="13938">
        <row r="7">
          <cell r="AI7">
            <v>10000</v>
          </cell>
        </row>
      </sheetData>
      <sheetData sheetId="13939">
        <row r="7">
          <cell r="AI7">
            <v>10000</v>
          </cell>
        </row>
      </sheetData>
      <sheetData sheetId="13940">
        <row r="7">
          <cell r="AI7">
            <v>10000</v>
          </cell>
        </row>
      </sheetData>
      <sheetData sheetId="13941">
        <row r="7">
          <cell r="AI7">
            <v>10000</v>
          </cell>
        </row>
      </sheetData>
      <sheetData sheetId="13942">
        <row r="7">
          <cell r="AI7">
            <v>10000</v>
          </cell>
        </row>
      </sheetData>
      <sheetData sheetId="13943">
        <row r="7">
          <cell r="AI7">
            <v>10000</v>
          </cell>
        </row>
      </sheetData>
      <sheetData sheetId="13944">
        <row r="7">
          <cell r="AI7">
            <v>10000</v>
          </cell>
        </row>
      </sheetData>
      <sheetData sheetId="13945">
        <row r="7">
          <cell r="AI7">
            <v>10000</v>
          </cell>
        </row>
      </sheetData>
      <sheetData sheetId="13946">
        <row r="7">
          <cell r="AI7">
            <v>10000</v>
          </cell>
        </row>
      </sheetData>
      <sheetData sheetId="13947">
        <row r="7">
          <cell r="AI7">
            <v>10000</v>
          </cell>
        </row>
      </sheetData>
      <sheetData sheetId="13948">
        <row r="7">
          <cell r="AI7">
            <v>10000</v>
          </cell>
        </row>
      </sheetData>
      <sheetData sheetId="13949">
        <row r="7">
          <cell r="AI7">
            <v>10000</v>
          </cell>
        </row>
      </sheetData>
      <sheetData sheetId="13950">
        <row r="7">
          <cell r="AI7">
            <v>10000</v>
          </cell>
        </row>
      </sheetData>
      <sheetData sheetId="13951">
        <row r="7">
          <cell r="AI7">
            <v>10000</v>
          </cell>
        </row>
      </sheetData>
      <sheetData sheetId="13952">
        <row r="7">
          <cell r="AI7">
            <v>10000</v>
          </cell>
        </row>
      </sheetData>
      <sheetData sheetId="13953">
        <row r="7">
          <cell r="AI7">
            <v>10000</v>
          </cell>
        </row>
      </sheetData>
      <sheetData sheetId="13954">
        <row r="7">
          <cell r="AI7">
            <v>10000</v>
          </cell>
        </row>
      </sheetData>
      <sheetData sheetId="13955">
        <row r="7">
          <cell r="AI7">
            <v>10000</v>
          </cell>
        </row>
      </sheetData>
      <sheetData sheetId="13956">
        <row r="7">
          <cell r="AI7">
            <v>10000</v>
          </cell>
        </row>
      </sheetData>
      <sheetData sheetId="13957">
        <row r="7">
          <cell r="AI7">
            <v>10000</v>
          </cell>
        </row>
      </sheetData>
      <sheetData sheetId="13958">
        <row r="7">
          <cell r="AI7">
            <v>10000</v>
          </cell>
        </row>
      </sheetData>
      <sheetData sheetId="13959">
        <row r="7">
          <cell r="AI7">
            <v>10000</v>
          </cell>
        </row>
      </sheetData>
      <sheetData sheetId="13960">
        <row r="7">
          <cell r="AI7">
            <v>10000</v>
          </cell>
        </row>
      </sheetData>
      <sheetData sheetId="13961">
        <row r="7">
          <cell r="AI7">
            <v>10000</v>
          </cell>
        </row>
      </sheetData>
      <sheetData sheetId="13962">
        <row r="7">
          <cell r="AI7">
            <v>10000</v>
          </cell>
        </row>
      </sheetData>
      <sheetData sheetId="13963">
        <row r="7">
          <cell r="AI7">
            <v>10000</v>
          </cell>
        </row>
      </sheetData>
      <sheetData sheetId="13964">
        <row r="7">
          <cell r="AI7">
            <v>10000</v>
          </cell>
        </row>
      </sheetData>
      <sheetData sheetId="13965">
        <row r="7">
          <cell r="AI7">
            <v>10000</v>
          </cell>
        </row>
      </sheetData>
      <sheetData sheetId="13966">
        <row r="7">
          <cell r="AI7">
            <v>10000</v>
          </cell>
        </row>
      </sheetData>
      <sheetData sheetId="13967">
        <row r="7">
          <cell r="AI7">
            <v>10000</v>
          </cell>
        </row>
      </sheetData>
      <sheetData sheetId="13968">
        <row r="7">
          <cell r="AI7">
            <v>10000</v>
          </cell>
        </row>
      </sheetData>
      <sheetData sheetId="13969">
        <row r="7">
          <cell r="AI7">
            <v>10000</v>
          </cell>
        </row>
      </sheetData>
      <sheetData sheetId="13970">
        <row r="7">
          <cell r="AI7">
            <v>10000</v>
          </cell>
        </row>
      </sheetData>
      <sheetData sheetId="13971">
        <row r="7">
          <cell r="AI7">
            <v>10000</v>
          </cell>
        </row>
      </sheetData>
      <sheetData sheetId="13972">
        <row r="7">
          <cell r="AI7">
            <v>10000</v>
          </cell>
        </row>
      </sheetData>
      <sheetData sheetId="13973">
        <row r="7">
          <cell r="AI7">
            <v>10000</v>
          </cell>
        </row>
      </sheetData>
      <sheetData sheetId="13974">
        <row r="7">
          <cell r="AI7">
            <v>10000</v>
          </cell>
        </row>
      </sheetData>
      <sheetData sheetId="13975">
        <row r="7">
          <cell r="AI7">
            <v>10000</v>
          </cell>
        </row>
      </sheetData>
      <sheetData sheetId="13976">
        <row r="7">
          <cell r="AI7">
            <v>10000</v>
          </cell>
        </row>
      </sheetData>
      <sheetData sheetId="13977">
        <row r="7">
          <cell r="AI7">
            <v>10000</v>
          </cell>
        </row>
      </sheetData>
      <sheetData sheetId="13978">
        <row r="7">
          <cell r="AI7">
            <v>10000</v>
          </cell>
        </row>
      </sheetData>
      <sheetData sheetId="13979">
        <row r="7">
          <cell r="AI7">
            <v>10000</v>
          </cell>
        </row>
      </sheetData>
      <sheetData sheetId="13980">
        <row r="7">
          <cell r="AI7">
            <v>10000</v>
          </cell>
        </row>
      </sheetData>
      <sheetData sheetId="13981">
        <row r="7">
          <cell r="AI7">
            <v>10000</v>
          </cell>
        </row>
      </sheetData>
      <sheetData sheetId="13982">
        <row r="7">
          <cell r="AI7">
            <v>10000</v>
          </cell>
        </row>
      </sheetData>
      <sheetData sheetId="13983">
        <row r="7">
          <cell r="AI7">
            <v>10000</v>
          </cell>
        </row>
      </sheetData>
      <sheetData sheetId="13984">
        <row r="7">
          <cell r="AI7">
            <v>10000</v>
          </cell>
        </row>
      </sheetData>
      <sheetData sheetId="13985">
        <row r="7">
          <cell r="AI7">
            <v>10000</v>
          </cell>
        </row>
      </sheetData>
      <sheetData sheetId="13986">
        <row r="7">
          <cell r="AI7">
            <v>10000</v>
          </cell>
        </row>
      </sheetData>
      <sheetData sheetId="13987">
        <row r="7">
          <cell r="AI7">
            <v>10000</v>
          </cell>
        </row>
      </sheetData>
      <sheetData sheetId="13988">
        <row r="7">
          <cell r="AI7">
            <v>10000</v>
          </cell>
        </row>
      </sheetData>
      <sheetData sheetId="13989">
        <row r="7">
          <cell r="AI7">
            <v>10000</v>
          </cell>
        </row>
      </sheetData>
      <sheetData sheetId="13990">
        <row r="7">
          <cell r="AI7">
            <v>10000</v>
          </cell>
        </row>
      </sheetData>
      <sheetData sheetId="13991">
        <row r="7">
          <cell r="AI7">
            <v>10000</v>
          </cell>
        </row>
      </sheetData>
      <sheetData sheetId="13992">
        <row r="7">
          <cell r="AI7">
            <v>10000</v>
          </cell>
        </row>
      </sheetData>
      <sheetData sheetId="13993">
        <row r="7">
          <cell r="AI7">
            <v>10000</v>
          </cell>
        </row>
      </sheetData>
      <sheetData sheetId="13994">
        <row r="7">
          <cell r="AI7">
            <v>10000</v>
          </cell>
        </row>
      </sheetData>
      <sheetData sheetId="13995">
        <row r="7">
          <cell r="AI7">
            <v>10000</v>
          </cell>
        </row>
      </sheetData>
      <sheetData sheetId="13996">
        <row r="7">
          <cell r="AI7">
            <v>10000</v>
          </cell>
        </row>
      </sheetData>
      <sheetData sheetId="13997">
        <row r="7">
          <cell r="AI7">
            <v>10000</v>
          </cell>
        </row>
      </sheetData>
      <sheetData sheetId="13998">
        <row r="7">
          <cell r="AI7">
            <v>10000</v>
          </cell>
        </row>
      </sheetData>
      <sheetData sheetId="13999">
        <row r="7">
          <cell r="AI7">
            <v>10000</v>
          </cell>
        </row>
      </sheetData>
      <sheetData sheetId="14000">
        <row r="7">
          <cell r="AI7">
            <v>10000</v>
          </cell>
        </row>
      </sheetData>
      <sheetData sheetId="14001">
        <row r="7">
          <cell r="AI7">
            <v>10000</v>
          </cell>
        </row>
      </sheetData>
      <sheetData sheetId="14002">
        <row r="7">
          <cell r="AI7">
            <v>10000</v>
          </cell>
        </row>
      </sheetData>
      <sheetData sheetId="14003">
        <row r="7">
          <cell r="AI7">
            <v>10000</v>
          </cell>
        </row>
      </sheetData>
      <sheetData sheetId="14004">
        <row r="7">
          <cell r="AI7">
            <v>10000</v>
          </cell>
        </row>
      </sheetData>
      <sheetData sheetId="14005">
        <row r="7">
          <cell r="AI7">
            <v>10000</v>
          </cell>
        </row>
      </sheetData>
      <sheetData sheetId="14006">
        <row r="7">
          <cell r="AI7">
            <v>10000</v>
          </cell>
        </row>
      </sheetData>
      <sheetData sheetId="14007">
        <row r="7">
          <cell r="AI7">
            <v>10000</v>
          </cell>
        </row>
      </sheetData>
      <sheetData sheetId="14008">
        <row r="7">
          <cell r="AI7">
            <v>10000</v>
          </cell>
        </row>
      </sheetData>
      <sheetData sheetId="14009">
        <row r="7">
          <cell r="AI7">
            <v>10000</v>
          </cell>
        </row>
      </sheetData>
      <sheetData sheetId="14010">
        <row r="7">
          <cell r="AI7">
            <v>10000</v>
          </cell>
        </row>
      </sheetData>
      <sheetData sheetId="14011">
        <row r="7">
          <cell r="AI7">
            <v>10000</v>
          </cell>
        </row>
      </sheetData>
      <sheetData sheetId="14012">
        <row r="7">
          <cell r="AI7">
            <v>10000</v>
          </cell>
        </row>
      </sheetData>
      <sheetData sheetId="14013">
        <row r="7">
          <cell r="AI7">
            <v>10000</v>
          </cell>
        </row>
      </sheetData>
      <sheetData sheetId="14014">
        <row r="7">
          <cell r="AI7">
            <v>10000</v>
          </cell>
        </row>
      </sheetData>
      <sheetData sheetId="14015">
        <row r="7">
          <cell r="AI7">
            <v>10000</v>
          </cell>
        </row>
      </sheetData>
      <sheetData sheetId="14016">
        <row r="7">
          <cell r="AI7">
            <v>10000</v>
          </cell>
        </row>
      </sheetData>
      <sheetData sheetId="14017">
        <row r="7">
          <cell r="AI7">
            <v>10000</v>
          </cell>
        </row>
      </sheetData>
      <sheetData sheetId="14018">
        <row r="7">
          <cell r="AI7">
            <v>10000</v>
          </cell>
        </row>
      </sheetData>
      <sheetData sheetId="14019">
        <row r="7">
          <cell r="AI7">
            <v>10000</v>
          </cell>
        </row>
      </sheetData>
      <sheetData sheetId="14020">
        <row r="7">
          <cell r="AI7">
            <v>10000</v>
          </cell>
        </row>
      </sheetData>
      <sheetData sheetId="14021">
        <row r="7">
          <cell r="AI7">
            <v>10000</v>
          </cell>
        </row>
      </sheetData>
      <sheetData sheetId="14022">
        <row r="7">
          <cell r="AI7">
            <v>10000</v>
          </cell>
        </row>
      </sheetData>
      <sheetData sheetId="14023">
        <row r="7">
          <cell r="AI7">
            <v>10000</v>
          </cell>
        </row>
      </sheetData>
      <sheetData sheetId="14024">
        <row r="7">
          <cell r="AI7">
            <v>10000</v>
          </cell>
        </row>
      </sheetData>
      <sheetData sheetId="14025">
        <row r="7">
          <cell r="AI7">
            <v>10000</v>
          </cell>
        </row>
      </sheetData>
      <sheetData sheetId="14026">
        <row r="7">
          <cell r="AI7">
            <v>10000</v>
          </cell>
        </row>
      </sheetData>
      <sheetData sheetId="14027">
        <row r="7">
          <cell r="AI7">
            <v>10000</v>
          </cell>
        </row>
      </sheetData>
      <sheetData sheetId="14028">
        <row r="7">
          <cell r="AI7">
            <v>10000</v>
          </cell>
        </row>
      </sheetData>
      <sheetData sheetId="14029">
        <row r="7">
          <cell r="AI7">
            <v>10000</v>
          </cell>
        </row>
      </sheetData>
      <sheetData sheetId="14030">
        <row r="7">
          <cell r="AI7">
            <v>10000</v>
          </cell>
        </row>
      </sheetData>
      <sheetData sheetId="14031">
        <row r="7">
          <cell r="AI7">
            <v>10000</v>
          </cell>
        </row>
      </sheetData>
      <sheetData sheetId="14032">
        <row r="7">
          <cell r="AI7">
            <v>10000</v>
          </cell>
        </row>
      </sheetData>
      <sheetData sheetId="14033">
        <row r="7">
          <cell r="AI7">
            <v>10000</v>
          </cell>
        </row>
      </sheetData>
      <sheetData sheetId="14034">
        <row r="7">
          <cell r="AI7">
            <v>10000</v>
          </cell>
        </row>
      </sheetData>
      <sheetData sheetId="14035">
        <row r="7">
          <cell r="AI7">
            <v>10000</v>
          </cell>
        </row>
      </sheetData>
      <sheetData sheetId="14036">
        <row r="7">
          <cell r="AI7">
            <v>10000</v>
          </cell>
        </row>
      </sheetData>
      <sheetData sheetId="14037">
        <row r="7">
          <cell r="AI7">
            <v>10000</v>
          </cell>
        </row>
      </sheetData>
      <sheetData sheetId="14038">
        <row r="7">
          <cell r="AI7">
            <v>10000</v>
          </cell>
        </row>
      </sheetData>
      <sheetData sheetId="14039">
        <row r="7">
          <cell r="AI7">
            <v>10000</v>
          </cell>
        </row>
      </sheetData>
      <sheetData sheetId="14040">
        <row r="7">
          <cell r="AI7">
            <v>10000</v>
          </cell>
        </row>
      </sheetData>
      <sheetData sheetId="14041">
        <row r="7">
          <cell r="AI7">
            <v>10000</v>
          </cell>
        </row>
      </sheetData>
      <sheetData sheetId="14042">
        <row r="7">
          <cell r="AI7">
            <v>10000</v>
          </cell>
        </row>
      </sheetData>
      <sheetData sheetId="14043">
        <row r="7">
          <cell r="AI7">
            <v>10000</v>
          </cell>
        </row>
      </sheetData>
      <sheetData sheetId="14044">
        <row r="7">
          <cell r="AI7">
            <v>10000</v>
          </cell>
        </row>
      </sheetData>
      <sheetData sheetId="14045">
        <row r="7">
          <cell r="AI7">
            <v>10000</v>
          </cell>
        </row>
      </sheetData>
      <sheetData sheetId="14046">
        <row r="7">
          <cell r="AI7">
            <v>10000</v>
          </cell>
        </row>
      </sheetData>
      <sheetData sheetId="14047"/>
      <sheetData sheetId="14048">
        <row r="7">
          <cell r="AI7">
            <v>10000</v>
          </cell>
        </row>
      </sheetData>
      <sheetData sheetId="14049">
        <row r="7">
          <cell r="AI7">
            <v>10000</v>
          </cell>
        </row>
      </sheetData>
      <sheetData sheetId="14050">
        <row r="7">
          <cell r="AI7">
            <v>10000</v>
          </cell>
        </row>
      </sheetData>
      <sheetData sheetId="14051">
        <row r="7">
          <cell r="AI7">
            <v>10000</v>
          </cell>
        </row>
      </sheetData>
      <sheetData sheetId="14052">
        <row r="7">
          <cell r="AI7">
            <v>10000</v>
          </cell>
        </row>
      </sheetData>
      <sheetData sheetId="14053">
        <row r="7">
          <cell r="AI7">
            <v>10000</v>
          </cell>
        </row>
      </sheetData>
      <sheetData sheetId="14054">
        <row r="7">
          <cell r="AI7">
            <v>10000</v>
          </cell>
        </row>
      </sheetData>
      <sheetData sheetId="14055">
        <row r="7">
          <cell r="AI7">
            <v>10000</v>
          </cell>
        </row>
      </sheetData>
      <sheetData sheetId="14056"/>
      <sheetData sheetId="14057"/>
      <sheetData sheetId="14058"/>
      <sheetData sheetId="14059"/>
      <sheetData sheetId="14060"/>
      <sheetData sheetId="14061"/>
      <sheetData sheetId="14062">
        <row r="7">
          <cell r="AI7">
            <v>10000</v>
          </cell>
        </row>
      </sheetData>
      <sheetData sheetId="14063">
        <row r="7">
          <cell r="AI7">
            <v>10000</v>
          </cell>
        </row>
      </sheetData>
      <sheetData sheetId="14064">
        <row r="7">
          <cell r="AI7">
            <v>10000</v>
          </cell>
        </row>
      </sheetData>
      <sheetData sheetId="14065">
        <row r="7">
          <cell r="AI7">
            <v>10000</v>
          </cell>
        </row>
      </sheetData>
      <sheetData sheetId="14066">
        <row r="7">
          <cell r="AI7">
            <v>10000</v>
          </cell>
        </row>
      </sheetData>
      <sheetData sheetId="14067">
        <row r="7">
          <cell r="AI7">
            <v>10000</v>
          </cell>
        </row>
      </sheetData>
      <sheetData sheetId="14068"/>
      <sheetData sheetId="14069">
        <row r="7">
          <cell r="AI7">
            <v>10000</v>
          </cell>
        </row>
      </sheetData>
      <sheetData sheetId="14070">
        <row r="7">
          <cell r="AI7">
            <v>10000</v>
          </cell>
        </row>
      </sheetData>
      <sheetData sheetId="14071">
        <row r="7">
          <cell r="AI7">
            <v>10000</v>
          </cell>
        </row>
      </sheetData>
      <sheetData sheetId="14072">
        <row r="7">
          <cell r="AI7">
            <v>10000</v>
          </cell>
        </row>
      </sheetData>
      <sheetData sheetId="14073">
        <row r="7">
          <cell r="AI7">
            <v>10000</v>
          </cell>
        </row>
      </sheetData>
      <sheetData sheetId="14074">
        <row r="7">
          <cell r="AI7">
            <v>10000</v>
          </cell>
        </row>
      </sheetData>
      <sheetData sheetId="14075">
        <row r="7">
          <cell r="AI7">
            <v>10000</v>
          </cell>
        </row>
      </sheetData>
      <sheetData sheetId="14076">
        <row r="7">
          <cell r="AI7">
            <v>10000</v>
          </cell>
        </row>
      </sheetData>
      <sheetData sheetId="14077">
        <row r="7">
          <cell r="AI7">
            <v>10000</v>
          </cell>
        </row>
      </sheetData>
      <sheetData sheetId="14078">
        <row r="7">
          <cell r="AI7">
            <v>10000</v>
          </cell>
        </row>
      </sheetData>
      <sheetData sheetId="14079">
        <row r="7">
          <cell r="AI7">
            <v>10000</v>
          </cell>
        </row>
      </sheetData>
      <sheetData sheetId="14080"/>
      <sheetData sheetId="14081">
        <row r="7">
          <cell r="AI7">
            <v>10000</v>
          </cell>
        </row>
      </sheetData>
      <sheetData sheetId="14082">
        <row r="7">
          <cell r="AI7">
            <v>10000</v>
          </cell>
        </row>
      </sheetData>
      <sheetData sheetId="14083">
        <row r="7">
          <cell r="AI7">
            <v>10000</v>
          </cell>
        </row>
      </sheetData>
      <sheetData sheetId="14084">
        <row r="7">
          <cell r="AI7">
            <v>10000</v>
          </cell>
        </row>
      </sheetData>
      <sheetData sheetId="14085">
        <row r="7">
          <cell r="AI7">
            <v>10000</v>
          </cell>
        </row>
      </sheetData>
      <sheetData sheetId="14086">
        <row r="7">
          <cell r="AI7">
            <v>10000</v>
          </cell>
        </row>
      </sheetData>
      <sheetData sheetId="14087">
        <row r="7">
          <cell r="AI7">
            <v>10000</v>
          </cell>
        </row>
      </sheetData>
      <sheetData sheetId="14088">
        <row r="7">
          <cell r="AI7">
            <v>10000</v>
          </cell>
        </row>
      </sheetData>
      <sheetData sheetId="14089">
        <row r="7">
          <cell r="AI7">
            <v>10000</v>
          </cell>
        </row>
      </sheetData>
      <sheetData sheetId="14090">
        <row r="7">
          <cell r="AI7">
            <v>10000</v>
          </cell>
        </row>
      </sheetData>
      <sheetData sheetId="14091">
        <row r="7">
          <cell r="AI7">
            <v>10000</v>
          </cell>
        </row>
      </sheetData>
      <sheetData sheetId="14092">
        <row r="7">
          <cell r="AI7">
            <v>10000</v>
          </cell>
        </row>
      </sheetData>
      <sheetData sheetId="14093">
        <row r="7">
          <cell r="AI7">
            <v>10000</v>
          </cell>
        </row>
      </sheetData>
      <sheetData sheetId="14094">
        <row r="7">
          <cell r="AI7">
            <v>10000</v>
          </cell>
        </row>
      </sheetData>
      <sheetData sheetId="14095">
        <row r="7">
          <cell r="AI7">
            <v>10000</v>
          </cell>
        </row>
      </sheetData>
      <sheetData sheetId="14096">
        <row r="7">
          <cell r="AI7">
            <v>10000</v>
          </cell>
        </row>
      </sheetData>
      <sheetData sheetId="14097">
        <row r="7">
          <cell r="AI7">
            <v>10000</v>
          </cell>
        </row>
      </sheetData>
      <sheetData sheetId="14098">
        <row r="7">
          <cell r="AI7">
            <v>10000</v>
          </cell>
        </row>
      </sheetData>
      <sheetData sheetId="14099">
        <row r="7">
          <cell r="AI7">
            <v>10000</v>
          </cell>
        </row>
      </sheetData>
      <sheetData sheetId="14100"/>
      <sheetData sheetId="14101">
        <row r="7">
          <cell r="AI7">
            <v>10000</v>
          </cell>
        </row>
      </sheetData>
      <sheetData sheetId="14102">
        <row r="7">
          <cell r="AI7">
            <v>10000</v>
          </cell>
        </row>
      </sheetData>
      <sheetData sheetId="14103">
        <row r="7">
          <cell r="AI7">
            <v>10000</v>
          </cell>
        </row>
      </sheetData>
      <sheetData sheetId="14104">
        <row r="7">
          <cell r="AI7">
            <v>10000</v>
          </cell>
        </row>
      </sheetData>
      <sheetData sheetId="14105">
        <row r="7">
          <cell r="AI7">
            <v>10000</v>
          </cell>
        </row>
      </sheetData>
      <sheetData sheetId="14106">
        <row r="7">
          <cell r="AI7">
            <v>10000</v>
          </cell>
        </row>
      </sheetData>
      <sheetData sheetId="14107">
        <row r="7">
          <cell r="AI7">
            <v>10000</v>
          </cell>
        </row>
      </sheetData>
      <sheetData sheetId="14108">
        <row r="7">
          <cell r="AI7">
            <v>10000</v>
          </cell>
        </row>
      </sheetData>
      <sheetData sheetId="14109">
        <row r="7">
          <cell r="AI7">
            <v>10000</v>
          </cell>
        </row>
      </sheetData>
      <sheetData sheetId="14110">
        <row r="7">
          <cell r="AI7">
            <v>10000</v>
          </cell>
        </row>
      </sheetData>
      <sheetData sheetId="14111">
        <row r="7">
          <cell r="AI7">
            <v>10000</v>
          </cell>
        </row>
      </sheetData>
      <sheetData sheetId="14112">
        <row r="7">
          <cell r="AI7">
            <v>10000</v>
          </cell>
        </row>
      </sheetData>
      <sheetData sheetId="14113">
        <row r="7">
          <cell r="AI7">
            <v>10000</v>
          </cell>
        </row>
      </sheetData>
      <sheetData sheetId="14114">
        <row r="7">
          <cell r="AI7">
            <v>10000</v>
          </cell>
        </row>
      </sheetData>
      <sheetData sheetId="14115">
        <row r="7">
          <cell r="AI7">
            <v>10000</v>
          </cell>
        </row>
      </sheetData>
      <sheetData sheetId="14116">
        <row r="7">
          <cell r="AI7">
            <v>10000</v>
          </cell>
        </row>
      </sheetData>
      <sheetData sheetId="14117">
        <row r="7">
          <cell r="AI7">
            <v>10000</v>
          </cell>
        </row>
      </sheetData>
      <sheetData sheetId="14118">
        <row r="7">
          <cell r="AI7">
            <v>10000</v>
          </cell>
        </row>
      </sheetData>
      <sheetData sheetId="14119">
        <row r="7">
          <cell r="AI7">
            <v>10000</v>
          </cell>
        </row>
      </sheetData>
      <sheetData sheetId="14120">
        <row r="7">
          <cell r="AI7">
            <v>10000</v>
          </cell>
        </row>
      </sheetData>
      <sheetData sheetId="14121">
        <row r="7">
          <cell r="AI7">
            <v>10000</v>
          </cell>
        </row>
      </sheetData>
      <sheetData sheetId="14122">
        <row r="7">
          <cell r="AI7">
            <v>10000</v>
          </cell>
        </row>
      </sheetData>
      <sheetData sheetId="14123">
        <row r="7">
          <cell r="AI7">
            <v>10000</v>
          </cell>
        </row>
      </sheetData>
      <sheetData sheetId="14124">
        <row r="7">
          <cell r="AI7">
            <v>10000</v>
          </cell>
        </row>
      </sheetData>
      <sheetData sheetId="14125">
        <row r="7">
          <cell r="AI7">
            <v>10000</v>
          </cell>
        </row>
      </sheetData>
      <sheetData sheetId="14126">
        <row r="7">
          <cell r="AI7">
            <v>10000</v>
          </cell>
        </row>
      </sheetData>
      <sheetData sheetId="14127">
        <row r="7">
          <cell r="AI7">
            <v>10000</v>
          </cell>
        </row>
      </sheetData>
      <sheetData sheetId="14128">
        <row r="7">
          <cell r="AI7">
            <v>10000</v>
          </cell>
        </row>
      </sheetData>
      <sheetData sheetId="14129">
        <row r="7">
          <cell r="AI7">
            <v>10000</v>
          </cell>
        </row>
      </sheetData>
      <sheetData sheetId="14130">
        <row r="7">
          <cell r="AI7">
            <v>10000</v>
          </cell>
        </row>
      </sheetData>
      <sheetData sheetId="14131">
        <row r="7">
          <cell r="AI7">
            <v>10000</v>
          </cell>
        </row>
      </sheetData>
      <sheetData sheetId="14132">
        <row r="7">
          <cell r="AI7">
            <v>10000</v>
          </cell>
        </row>
      </sheetData>
      <sheetData sheetId="14133">
        <row r="7">
          <cell r="AI7">
            <v>10000</v>
          </cell>
        </row>
      </sheetData>
      <sheetData sheetId="14134">
        <row r="7">
          <cell r="AI7">
            <v>10000</v>
          </cell>
        </row>
      </sheetData>
      <sheetData sheetId="14135">
        <row r="7">
          <cell r="AI7">
            <v>10000</v>
          </cell>
        </row>
      </sheetData>
      <sheetData sheetId="14136">
        <row r="7">
          <cell r="AI7">
            <v>10000</v>
          </cell>
        </row>
      </sheetData>
      <sheetData sheetId="14137">
        <row r="7">
          <cell r="AI7">
            <v>10000</v>
          </cell>
        </row>
      </sheetData>
      <sheetData sheetId="14138">
        <row r="7">
          <cell r="AI7">
            <v>10000</v>
          </cell>
        </row>
      </sheetData>
      <sheetData sheetId="14139">
        <row r="7">
          <cell r="AI7">
            <v>10000</v>
          </cell>
        </row>
      </sheetData>
      <sheetData sheetId="14140">
        <row r="7">
          <cell r="AI7">
            <v>10000</v>
          </cell>
        </row>
      </sheetData>
      <sheetData sheetId="14141">
        <row r="7">
          <cell r="AI7">
            <v>10000</v>
          </cell>
        </row>
      </sheetData>
      <sheetData sheetId="14142">
        <row r="7">
          <cell r="AI7">
            <v>10000</v>
          </cell>
        </row>
      </sheetData>
      <sheetData sheetId="14143">
        <row r="7">
          <cell r="AI7">
            <v>10000</v>
          </cell>
        </row>
      </sheetData>
      <sheetData sheetId="14144">
        <row r="7">
          <cell r="AI7">
            <v>10000</v>
          </cell>
        </row>
      </sheetData>
      <sheetData sheetId="14145">
        <row r="7">
          <cell r="AI7">
            <v>10000</v>
          </cell>
        </row>
      </sheetData>
      <sheetData sheetId="14146">
        <row r="7">
          <cell r="AI7">
            <v>10000</v>
          </cell>
        </row>
      </sheetData>
      <sheetData sheetId="14147">
        <row r="7">
          <cell r="AI7">
            <v>10000</v>
          </cell>
        </row>
      </sheetData>
      <sheetData sheetId="14148">
        <row r="7">
          <cell r="AI7">
            <v>10000</v>
          </cell>
        </row>
      </sheetData>
      <sheetData sheetId="14149">
        <row r="7">
          <cell r="AI7">
            <v>10000</v>
          </cell>
        </row>
      </sheetData>
      <sheetData sheetId="14150">
        <row r="7">
          <cell r="AI7">
            <v>10000</v>
          </cell>
        </row>
      </sheetData>
      <sheetData sheetId="14151">
        <row r="7">
          <cell r="AI7">
            <v>10000</v>
          </cell>
        </row>
      </sheetData>
      <sheetData sheetId="14152">
        <row r="7">
          <cell r="AI7">
            <v>10000</v>
          </cell>
        </row>
      </sheetData>
      <sheetData sheetId="14153">
        <row r="7">
          <cell r="AI7">
            <v>10000</v>
          </cell>
        </row>
      </sheetData>
      <sheetData sheetId="14154">
        <row r="7">
          <cell r="AI7">
            <v>10000</v>
          </cell>
        </row>
      </sheetData>
      <sheetData sheetId="14155">
        <row r="7">
          <cell r="AI7">
            <v>10000</v>
          </cell>
        </row>
      </sheetData>
      <sheetData sheetId="14156">
        <row r="7">
          <cell r="AI7">
            <v>10000</v>
          </cell>
        </row>
      </sheetData>
      <sheetData sheetId="14157">
        <row r="7">
          <cell r="AI7">
            <v>10000</v>
          </cell>
        </row>
      </sheetData>
      <sheetData sheetId="14158">
        <row r="7">
          <cell r="AI7">
            <v>10000</v>
          </cell>
        </row>
      </sheetData>
      <sheetData sheetId="14159">
        <row r="7">
          <cell r="AI7">
            <v>10000</v>
          </cell>
        </row>
      </sheetData>
      <sheetData sheetId="14160">
        <row r="7">
          <cell r="AI7">
            <v>10000</v>
          </cell>
        </row>
      </sheetData>
      <sheetData sheetId="14161">
        <row r="7">
          <cell r="AI7">
            <v>10000</v>
          </cell>
        </row>
      </sheetData>
      <sheetData sheetId="14162">
        <row r="7">
          <cell r="AI7">
            <v>10000</v>
          </cell>
        </row>
      </sheetData>
      <sheetData sheetId="14163">
        <row r="7">
          <cell r="AI7">
            <v>10000</v>
          </cell>
        </row>
      </sheetData>
      <sheetData sheetId="14164">
        <row r="7">
          <cell r="AI7">
            <v>10000</v>
          </cell>
        </row>
      </sheetData>
      <sheetData sheetId="14165">
        <row r="7">
          <cell r="AI7">
            <v>10000</v>
          </cell>
        </row>
      </sheetData>
      <sheetData sheetId="14166">
        <row r="7">
          <cell r="AI7">
            <v>10000</v>
          </cell>
        </row>
      </sheetData>
      <sheetData sheetId="14167">
        <row r="7">
          <cell r="AI7">
            <v>10000</v>
          </cell>
        </row>
      </sheetData>
      <sheetData sheetId="14168">
        <row r="7">
          <cell r="AI7">
            <v>10000</v>
          </cell>
        </row>
      </sheetData>
      <sheetData sheetId="14169">
        <row r="7">
          <cell r="AI7">
            <v>10000</v>
          </cell>
        </row>
      </sheetData>
      <sheetData sheetId="14170">
        <row r="7">
          <cell r="AI7">
            <v>10000</v>
          </cell>
        </row>
      </sheetData>
      <sheetData sheetId="14171">
        <row r="7">
          <cell r="AI7">
            <v>10000</v>
          </cell>
        </row>
      </sheetData>
      <sheetData sheetId="14172">
        <row r="7">
          <cell r="AI7">
            <v>10000</v>
          </cell>
        </row>
      </sheetData>
      <sheetData sheetId="14173">
        <row r="7">
          <cell r="AI7">
            <v>10000</v>
          </cell>
        </row>
      </sheetData>
      <sheetData sheetId="14174">
        <row r="7">
          <cell r="AI7">
            <v>10000</v>
          </cell>
        </row>
      </sheetData>
      <sheetData sheetId="14175">
        <row r="7">
          <cell r="AI7">
            <v>10000</v>
          </cell>
        </row>
      </sheetData>
      <sheetData sheetId="14176">
        <row r="7">
          <cell r="AI7">
            <v>10000</v>
          </cell>
        </row>
      </sheetData>
      <sheetData sheetId="14177">
        <row r="7">
          <cell r="AI7">
            <v>10000</v>
          </cell>
        </row>
      </sheetData>
      <sheetData sheetId="14178">
        <row r="7">
          <cell r="AI7">
            <v>10000</v>
          </cell>
        </row>
      </sheetData>
      <sheetData sheetId="14179">
        <row r="7">
          <cell r="AI7">
            <v>10000</v>
          </cell>
        </row>
      </sheetData>
      <sheetData sheetId="14180">
        <row r="7">
          <cell r="AI7">
            <v>10000</v>
          </cell>
        </row>
      </sheetData>
      <sheetData sheetId="14181">
        <row r="7">
          <cell r="AI7">
            <v>10000</v>
          </cell>
        </row>
      </sheetData>
      <sheetData sheetId="14182">
        <row r="7">
          <cell r="AI7">
            <v>10000</v>
          </cell>
        </row>
      </sheetData>
      <sheetData sheetId="14183">
        <row r="7">
          <cell r="AI7">
            <v>10000</v>
          </cell>
        </row>
      </sheetData>
      <sheetData sheetId="14184">
        <row r="7">
          <cell r="AI7">
            <v>10000</v>
          </cell>
        </row>
      </sheetData>
      <sheetData sheetId="14185">
        <row r="7">
          <cell r="AI7">
            <v>10000</v>
          </cell>
        </row>
      </sheetData>
      <sheetData sheetId="14186">
        <row r="7">
          <cell r="AI7">
            <v>10000</v>
          </cell>
        </row>
      </sheetData>
      <sheetData sheetId="14187">
        <row r="7">
          <cell r="AI7">
            <v>10000</v>
          </cell>
        </row>
      </sheetData>
      <sheetData sheetId="14188">
        <row r="7">
          <cell r="AI7">
            <v>10000</v>
          </cell>
        </row>
      </sheetData>
      <sheetData sheetId="14189">
        <row r="7">
          <cell r="AI7">
            <v>10000</v>
          </cell>
        </row>
      </sheetData>
      <sheetData sheetId="14190">
        <row r="7">
          <cell r="AI7">
            <v>10000</v>
          </cell>
        </row>
      </sheetData>
      <sheetData sheetId="14191">
        <row r="7">
          <cell r="AI7">
            <v>10000</v>
          </cell>
        </row>
      </sheetData>
      <sheetData sheetId="14192">
        <row r="7">
          <cell r="AI7">
            <v>10000</v>
          </cell>
        </row>
      </sheetData>
      <sheetData sheetId="14193">
        <row r="7">
          <cell r="AI7">
            <v>10000</v>
          </cell>
        </row>
      </sheetData>
      <sheetData sheetId="14194">
        <row r="7">
          <cell r="AI7">
            <v>10000</v>
          </cell>
        </row>
      </sheetData>
      <sheetData sheetId="14195">
        <row r="7">
          <cell r="AI7">
            <v>10000</v>
          </cell>
        </row>
      </sheetData>
      <sheetData sheetId="14196">
        <row r="7">
          <cell r="AI7">
            <v>10000</v>
          </cell>
        </row>
      </sheetData>
      <sheetData sheetId="14197">
        <row r="7">
          <cell r="AI7">
            <v>10000</v>
          </cell>
        </row>
      </sheetData>
      <sheetData sheetId="14198">
        <row r="7">
          <cell r="AI7">
            <v>10000</v>
          </cell>
        </row>
      </sheetData>
      <sheetData sheetId="14199">
        <row r="7">
          <cell r="AI7">
            <v>10000</v>
          </cell>
        </row>
      </sheetData>
      <sheetData sheetId="14200">
        <row r="7">
          <cell r="AI7">
            <v>10000</v>
          </cell>
        </row>
      </sheetData>
      <sheetData sheetId="14201">
        <row r="7">
          <cell r="AI7">
            <v>10000</v>
          </cell>
        </row>
      </sheetData>
      <sheetData sheetId="14202">
        <row r="7">
          <cell r="AI7">
            <v>10000</v>
          </cell>
        </row>
      </sheetData>
      <sheetData sheetId="14203">
        <row r="7">
          <cell r="AI7">
            <v>10000</v>
          </cell>
        </row>
      </sheetData>
      <sheetData sheetId="14204">
        <row r="7">
          <cell r="AI7">
            <v>10000</v>
          </cell>
        </row>
      </sheetData>
      <sheetData sheetId="14205">
        <row r="7">
          <cell r="AI7">
            <v>10000</v>
          </cell>
        </row>
      </sheetData>
      <sheetData sheetId="14206">
        <row r="7">
          <cell r="AI7">
            <v>10000</v>
          </cell>
        </row>
      </sheetData>
      <sheetData sheetId="14207">
        <row r="7">
          <cell r="AI7">
            <v>10000</v>
          </cell>
        </row>
      </sheetData>
      <sheetData sheetId="14208">
        <row r="7">
          <cell r="AI7">
            <v>10000</v>
          </cell>
        </row>
      </sheetData>
      <sheetData sheetId="14209">
        <row r="7">
          <cell r="AI7">
            <v>10000</v>
          </cell>
        </row>
      </sheetData>
      <sheetData sheetId="14210">
        <row r="7">
          <cell r="AI7">
            <v>10000</v>
          </cell>
        </row>
      </sheetData>
      <sheetData sheetId="14211">
        <row r="7">
          <cell r="AI7">
            <v>10000</v>
          </cell>
        </row>
      </sheetData>
      <sheetData sheetId="14212">
        <row r="7">
          <cell r="AI7">
            <v>10000</v>
          </cell>
        </row>
      </sheetData>
      <sheetData sheetId="14213">
        <row r="7">
          <cell r="AI7">
            <v>10000</v>
          </cell>
        </row>
      </sheetData>
      <sheetData sheetId="14214">
        <row r="7">
          <cell r="AI7">
            <v>10000</v>
          </cell>
        </row>
      </sheetData>
      <sheetData sheetId="14215">
        <row r="7">
          <cell r="AI7">
            <v>10000</v>
          </cell>
        </row>
      </sheetData>
      <sheetData sheetId="14216">
        <row r="7">
          <cell r="AI7">
            <v>10000</v>
          </cell>
        </row>
      </sheetData>
      <sheetData sheetId="14217">
        <row r="7">
          <cell r="AI7">
            <v>10000</v>
          </cell>
        </row>
      </sheetData>
      <sheetData sheetId="14218">
        <row r="7">
          <cell r="AI7">
            <v>10000</v>
          </cell>
        </row>
      </sheetData>
      <sheetData sheetId="14219">
        <row r="7">
          <cell r="AI7">
            <v>10000</v>
          </cell>
        </row>
      </sheetData>
      <sheetData sheetId="14220">
        <row r="7">
          <cell r="AI7">
            <v>10000</v>
          </cell>
        </row>
      </sheetData>
      <sheetData sheetId="14221">
        <row r="7">
          <cell r="AI7">
            <v>10000</v>
          </cell>
        </row>
      </sheetData>
      <sheetData sheetId="14222">
        <row r="7">
          <cell r="AI7">
            <v>10000</v>
          </cell>
        </row>
      </sheetData>
      <sheetData sheetId="14223">
        <row r="7">
          <cell r="AI7">
            <v>10000</v>
          </cell>
        </row>
      </sheetData>
      <sheetData sheetId="14224">
        <row r="7">
          <cell r="AI7">
            <v>10000</v>
          </cell>
        </row>
      </sheetData>
      <sheetData sheetId="14225">
        <row r="7">
          <cell r="AI7">
            <v>10000</v>
          </cell>
        </row>
      </sheetData>
      <sheetData sheetId="14226">
        <row r="7">
          <cell r="AI7">
            <v>10000</v>
          </cell>
        </row>
      </sheetData>
      <sheetData sheetId="14227">
        <row r="7">
          <cell r="AI7">
            <v>10000</v>
          </cell>
        </row>
      </sheetData>
      <sheetData sheetId="14228">
        <row r="7">
          <cell r="AI7">
            <v>10000</v>
          </cell>
        </row>
      </sheetData>
      <sheetData sheetId="14229">
        <row r="7">
          <cell r="AI7">
            <v>10000</v>
          </cell>
        </row>
      </sheetData>
      <sheetData sheetId="14230">
        <row r="7">
          <cell r="AI7">
            <v>10000</v>
          </cell>
        </row>
      </sheetData>
      <sheetData sheetId="14231">
        <row r="7">
          <cell r="AI7">
            <v>10000</v>
          </cell>
        </row>
      </sheetData>
      <sheetData sheetId="14232">
        <row r="7">
          <cell r="AI7">
            <v>10000</v>
          </cell>
        </row>
      </sheetData>
      <sheetData sheetId="14233">
        <row r="7">
          <cell r="AI7">
            <v>10000</v>
          </cell>
        </row>
      </sheetData>
      <sheetData sheetId="14234">
        <row r="7">
          <cell r="AI7">
            <v>10000</v>
          </cell>
        </row>
      </sheetData>
      <sheetData sheetId="14235">
        <row r="7">
          <cell r="AI7">
            <v>10000</v>
          </cell>
        </row>
      </sheetData>
      <sheetData sheetId="14236">
        <row r="7">
          <cell r="AI7">
            <v>10000</v>
          </cell>
        </row>
      </sheetData>
      <sheetData sheetId="14237">
        <row r="7">
          <cell r="AI7">
            <v>10000</v>
          </cell>
        </row>
      </sheetData>
      <sheetData sheetId="14238">
        <row r="7">
          <cell r="AI7">
            <v>10000</v>
          </cell>
        </row>
      </sheetData>
      <sheetData sheetId="14239">
        <row r="7">
          <cell r="AI7">
            <v>10000</v>
          </cell>
        </row>
      </sheetData>
      <sheetData sheetId="14240">
        <row r="7">
          <cell r="AI7">
            <v>10000</v>
          </cell>
        </row>
      </sheetData>
      <sheetData sheetId="14241">
        <row r="7">
          <cell r="AI7">
            <v>10000</v>
          </cell>
        </row>
      </sheetData>
      <sheetData sheetId="14242">
        <row r="7">
          <cell r="AI7">
            <v>10000</v>
          </cell>
        </row>
      </sheetData>
      <sheetData sheetId="14243">
        <row r="7">
          <cell r="AI7">
            <v>10000</v>
          </cell>
        </row>
      </sheetData>
      <sheetData sheetId="14244">
        <row r="7">
          <cell r="AI7">
            <v>10000</v>
          </cell>
        </row>
      </sheetData>
      <sheetData sheetId="14245">
        <row r="7">
          <cell r="AI7">
            <v>10000</v>
          </cell>
        </row>
      </sheetData>
      <sheetData sheetId="14246">
        <row r="7">
          <cell r="AI7">
            <v>10000</v>
          </cell>
        </row>
      </sheetData>
      <sheetData sheetId="14247">
        <row r="7">
          <cell r="AI7">
            <v>10000</v>
          </cell>
        </row>
      </sheetData>
      <sheetData sheetId="14248">
        <row r="7">
          <cell r="AI7">
            <v>10000</v>
          </cell>
        </row>
      </sheetData>
      <sheetData sheetId="14249">
        <row r="7">
          <cell r="AI7">
            <v>10000</v>
          </cell>
        </row>
      </sheetData>
      <sheetData sheetId="14250">
        <row r="7">
          <cell r="AI7">
            <v>10000</v>
          </cell>
        </row>
      </sheetData>
      <sheetData sheetId="14251">
        <row r="7">
          <cell r="AI7">
            <v>10000</v>
          </cell>
        </row>
      </sheetData>
      <sheetData sheetId="14252">
        <row r="7">
          <cell r="AI7">
            <v>10000</v>
          </cell>
        </row>
      </sheetData>
      <sheetData sheetId="14253">
        <row r="7">
          <cell r="AI7">
            <v>10000</v>
          </cell>
        </row>
      </sheetData>
      <sheetData sheetId="14254">
        <row r="7">
          <cell r="AI7">
            <v>10000</v>
          </cell>
        </row>
      </sheetData>
      <sheetData sheetId="14255">
        <row r="7">
          <cell r="AI7">
            <v>10000</v>
          </cell>
        </row>
      </sheetData>
      <sheetData sheetId="14256">
        <row r="7">
          <cell r="AI7">
            <v>10000</v>
          </cell>
        </row>
      </sheetData>
      <sheetData sheetId="14257">
        <row r="7">
          <cell r="AI7">
            <v>10000</v>
          </cell>
        </row>
      </sheetData>
      <sheetData sheetId="14258">
        <row r="7">
          <cell r="AI7">
            <v>10000</v>
          </cell>
        </row>
      </sheetData>
      <sheetData sheetId="14259">
        <row r="7">
          <cell r="AI7">
            <v>10000</v>
          </cell>
        </row>
      </sheetData>
      <sheetData sheetId="14260">
        <row r="7">
          <cell r="AI7">
            <v>10000</v>
          </cell>
        </row>
      </sheetData>
      <sheetData sheetId="14261">
        <row r="7">
          <cell r="AI7">
            <v>10000</v>
          </cell>
        </row>
      </sheetData>
      <sheetData sheetId="14262">
        <row r="7">
          <cell r="AI7">
            <v>10000</v>
          </cell>
        </row>
      </sheetData>
      <sheetData sheetId="14263">
        <row r="7">
          <cell r="AI7">
            <v>10000</v>
          </cell>
        </row>
      </sheetData>
      <sheetData sheetId="14264">
        <row r="7">
          <cell r="AI7">
            <v>10000</v>
          </cell>
        </row>
      </sheetData>
      <sheetData sheetId="14265">
        <row r="7">
          <cell r="AI7">
            <v>10000</v>
          </cell>
        </row>
      </sheetData>
      <sheetData sheetId="14266">
        <row r="7">
          <cell r="AI7">
            <v>10000</v>
          </cell>
        </row>
      </sheetData>
      <sheetData sheetId="14267">
        <row r="7">
          <cell r="AI7">
            <v>10000</v>
          </cell>
        </row>
      </sheetData>
      <sheetData sheetId="14268">
        <row r="7">
          <cell r="AI7">
            <v>10000</v>
          </cell>
        </row>
      </sheetData>
      <sheetData sheetId="14269">
        <row r="7">
          <cell r="AI7">
            <v>10000</v>
          </cell>
        </row>
      </sheetData>
      <sheetData sheetId="14270">
        <row r="7">
          <cell r="AI7">
            <v>10000</v>
          </cell>
        </row>
      </sheetData>
      <sheetData sheetId="14271">
        <row r="7">
          <cell r="AI7">
            <v>10000</v>
          </cell>
        </row>
      </sheetData>
      <sheetData sheetId="14272">
        <row r="7">
          <cell r="AI7">
            <v>10000</v>
          </cell>
        </row>
      </sheetData>
      <sheetData sheetId="14273">
        <row r="7">
          <cell r="AI7">
            <v>10000</v>
          </cell>
        </row>
      </sheetData>
      <sheetData sheetId="14274">
        <row r="7">
          <cell r="AI7">
            <v>10000</v>
          </cell>
        </row>
      </sheetData>
      <sheetData sheetId="14275">
        <row r="7">
          <cell r="AI7">
            <v>10000</v>
          </cell>
        </row>
      </sheetData>
      <sheetData sheetId="14276">
        <row r="7">
          <cell r="AI7">
            <v>10000</v>
          </cell>
        </row>
      </sheetData>
      <sheetData sheetId="14277">
        <row r="7">
          <cell r="AI7">
            <v>10000</v>
          </cell>
        </row>
      </sheetData>
      <sheetData sheetId="14278">
        <row r="7">
          <cell r="AI7">
            <v>10000</v>
          </cell>
        </row>
      </sheetData>
      <sheetData sheetId="14279">
        <row r="7">
          <cell r="AI7">
            <v>10000</v>
          </cell>
        </row>
      </sheetData>
      <sheetData sheetId="14280">
        <row r="7">
          <cell r="AI7">
            <v>10000</v>
          </cell>
        </row>
      </sheetData>
      <sheetData sheetId="14281">
        <row r="7">
          <cell r="AI7">
            <v>10000</v>
          </cell>
        </row>
      </sheetData>
      <sheetData sheetId="14282">
        <row r="7">
          <cell r="AI7">
            <v>10000</v>
          </cell>
        </row>
      </sheetData>
      <sheetData sheetId="14283">
        <row r="7">
          <cell r="AI7">
            <v>10000</v>
          </cell>
        </row>
      </sheetData>
      <sheetData sheetId="14284">
        <row r="7">
          <cell r="AI7">
            <v>10000</v>
          </cell>
        </row>
      </sheetData>
      <sheetData sheetId="14285">
        <row r="7">
          <cell r="AI7">
            <v>10000</v>
          </cell>
        </row>
      </sheetData>
      <sheetData sheetId="14286">
        <row r="7">
          <cell r="AI7">
            <v>10000</v>
          </cell>
        </row>
      </sheetData>
      <sheetData sheetId="14287">
        <row r="7">
          <cell r="AI7">
            <v>10000</v>
          </cell>
        </row>
      </sheetData>
      <sheetData sheetId="14288">
        <row r="7">
          <cell r="AI7">
            <v>10000</v>
          </cell>
        </row>
      </sheetData>
      <sheetData sheetId="14289">
        <row r="7">
          <cell r="AI7">
            <v>10000</v>
          </cell>
        </row>
      </sheetData>
      <sheetData sheetId="14290">
        <row r="7">
          <cell r="AI7">
            <v>10000</v>
          </cell>
        </row>
      </sheetData>
      <sheetData sheetId="14291">
        <row r="7">
          <cell r="AI7">
            <v>10000</v>
          </cell>
        </row>
      </sheetData>
      <sheetData sheetId="14292">
        <row r="7">
          <cell r="AI7">
            <v>10000</v>
          </cell>
        </row>
      </sheetData>
      <sheetData sheetId="14293">
        <row r="7">
          <cell r="AI7">
            <v>10000</v>
          </cell>
        </row>
      </sheetData>
      <sheetData sheetId="14294">
        <row r="7">
          <cell r="AI7">
            <v>10000</v>
          </cell>
        </row>
      </sheetData>
      <sheetData sheetId="14295">
        <row r="7">
          <cell r="AI7">
            <v>10000</v>
          </cell>
        </row>
      </sheetData>
      <sheetData sheetId="14296">
        <row r="7">
          <cell r="AI7">
            <v>10000</v>
          </cell>
        </row>
      </sheetData>
      <sheetData sheetId="14297">
        <row r="7">
          <cell r="AI7">
            <v>10000</v>
          </cell>
        </row>
      </sheetData>
      <sheetData sheetId="14298">
        <row r="7">
          <cell r="AI7">
            <v>10000</v>
          </cell>
        </row>
      </sheetData>
      <sheetData sheetId="14299">
        <row r="7">
          <cell r="AI7">
            <v>10000</v>
          </cell>
        </row>
      </sheetData>
      <sheetData sheetId="14300">
        <row r="7">
          <cell r="AI7">
            <v>10000</v>
          </cell>
        </row>
      </sheetData>
      <sheetData sheetId="14301">
        <row r="7">
          <cell r="AI7">
            <v>10000</v>
          </cell>
        </row>
      </sheetData>
      <sheetData sheetId="14302">
        <row r="7">
          <cell r="AI7">
            <v>10000</v>
          </cell>
        </row>
      </sheetData>
      <sheetData sheetId="14303">
        <row r="7">
          <cell r="AI7">
            <v>10000</v>
          </cell>
        </row>
      </sheetData>
      <sheetData sheetId="14304">
        <row r="7">
          <cell r="AI7">
            <v>10000</v>
          </cell>
        </row>
      </sheetData>
      <sheetData sheetId="14305">
        <row r="7">
          <cell r="AI7">
            <v>10000</v>
          </cell>
        </row>
      </sheetData>
      <sheetData sheetId="14306">
        <row r="7">
          <cell r="AI7">
            <v>10000</v>
          </cell>
        </row>
      </sheetData>
      <sheetData sheetId="14307">
        <row r="7">
          <cell r="AI7">
            <v>10000</v>
          </cell>
        </row>
      </sheetData>
      <sheetData sheetId="14308">
        <row r="7">
          <cell r="AI7">
            <v>10000</v>
          </cell>
        </row>
      </sheetData>
      <sheetData sheetId="14309">
        <row r="7">
          <cell r="AI7">
            <v>10000</v>
          </cell>
        </row>
      </sheetData>
      <sheetData sheetId="14310">
        <row r="7">
          <cell r="AI7">
            <v>10000</v>
          </cell>
        </row>
      </sheetData>
      <sheetData sheetId="14311">
        <row r="7">
          <cell r="AI7">
            <v>10000</v>
          </cell>
        </row>
      </sheetData>
      <sheetData sheetId="14312">
        <row r="7">
          <cell r="AI7">
            <v>10000</v>
          </cell>
        </row>
      </sheetData>
      <sheetData sheetId="14313">
        <row r="7">
          <cell r="AI7">
            <v>10000</v>
          </cell>
        </row>
      </sheetData>
      <sheetData sheetId="14314">
        <row r="7">
          <cell r="AI7">
            <v>10000</v>
          </cell>
        </row>
      </sheetData>
      <sheetData sheetId="14315">
        <row r="7">
          <cell r="AI7">
            <v>10000</v>
          </cell>
        </row>
      </sheetData>
      <sheetData sheetId="14316">
        <row r="7">
          <cell r="AI7">
            <v>10000</v>
          </cell>
        </row>
      </sheetData>
      <sheetData sheetId="14317">
        <row r="7">
          <cell r="AI7">
            <v>10000</v>
          </cell>
        </row>
      </sheetData>
      <sheetData sheetId="14318">
        <row r="7">
          <cell r="AI7">
            <v>10000</v>
          </cell>
        </row>
      </sheetData>
      <sheetData sheetId="14319">
        <row r="7">
          <cell r="AI7">
            <v>10000</v>
          </cell>
        </row>
      </sheetData>
      <sheetData sheetId="14320">
        <row r="7">
          <cell r="AI7">
            <v>10000</v>
          </cell>
        </row>
      </sheetData>
      <sheetData sheetId="14321">
        <row r="7">
          <cell r="AI7">
            <v>10000</v>
          </cell>
        </row>
      </sheetData>
      <sheetData sheetId="14322">
        <row r="7">
          <cell r="AI7">
            <v>10000</v>
          </cell>
        </row>
      </sheetData>
      <sheetData sheetId="14323">
        <row r="7">
          <cell r="AI7">
            <v>10000</v>
          </cell>
        </row>
      </sheetData>
      <sheetData sheetId="14324">
        <row r="7">
          <cell r="AI7">
            <v>10000</v>
          </cell>
        </row>
      </sheetData>
      <sheetData sheetId="14325">
        <row r="7">
          <cell r="AI7">
            <v>10000</v>
          </cell>
        </row>
      </sheetData>
      <sheetData sheetId="14326">
        <row r="7">
          <cell r="AI7">
            <v>10000</v>
          </cell>
        </row>
      </sheetData>
      <sheetData sheetId="14327">
        <row r="7">
          <cell r="AI7">
            <v>10000</v>
          </cell>
        </row>
      </sheetData>
      <sheetData sheetId="14328">
        <row r="7">
          <cell r="AI7">
            <v>10000</v>
          </cell>
        </row>
      </sheetData>
      <sheetData sheetId="14329">
        <row r="7">
          <cell r="AI7">
            <v>10000</v>
          </cell>
        </row>
      </sheetData>
      <sheetData sheetId="14330">
        <row r="7">
          <cell r="AI7">
            <v>10000</v>
          </cell>
        </row>
      </sheetData>
      <sheetData sheetId="14331">
        <row r="7">
          <cell r="AI7">
            <v>10000</v>
          </cell>
        </row>
      </sheetData>
      <sheetData sheetId="14332">
        <row r="7">
          <cell r="AI7">
            <v>10000</v>
          </cell>
        </row>
      </sheetData>
      <sheetData sheetId="14333">
        <row r="7">
          <cell r="AI7">
            <v>10000</v>
          </cell>
        </row>
      </sheetData>
      <sheetData sheetId="14334">
        <row r="7">
          <cell r="AI7">
            <v>10000</v>
          </cell>
        </row>
      </sheetData>
      <sheetData sheetId="14335">
        <row r="7">
          <cell r="AI7">
            <v>10000</v>
          </cell>
        </row>
      </sheetData>
      <sheetData sheetId="14336">
        <row r="7">
          <cell r="AI7">
            <v>10000</v>
          </cell>
        </row>
      </sheetData>
      <sheetData sheetId="14337">
        <row r="7">
          <cell r="AI7">
            <v>10000</v>
          </cell>
        </row>
      </sheetData>
      <sheetData sheetId="14338">
        <row r="7">
          <cell r="AI7">
            <v>10000</v>
          </cell>
        </row>
      </sheetData>
      <sheetData sheetId="14339">
        <row r="7">
          <cell r="AI7">
            <v>10000</v>
          </cell>
        </row>
      </sheetData>
      <sheetData sheetId="14340">
        <row r="7">
          <cell r="AI7">
            <v>10000</v>
          </cell>
        </row>
      </sheetData>
      <sheetData sheetId="14341">
        <row r="7">
          <cell r="AI7">
            <v>10000</v>
          </cell>
        </row>
      </sheetData>
      <sheetData sheetId="14342">
        <row r="7">
          <cell r="AI7">
            <v>10000</v>
          </cell>
        </row>
      </sheetData>
      <sheetData sheetId="14343">
        <row r="7">
          <cell r="AI7">
            <v>10000</v>
          </cell>
        </row>
      </sheetData>
      <sheetData sheetId="14344">
        <row r="7">
          <cell r="AI7">
            <v>10000</v>
          </cell>
        </row>
      </sheetData>
      <sheetData sheetId="14345">
        <row r="7">
          <cell r="AI7">
            <v>10000</v>
          </cell>
        </row>
      </sheetData>
      <sheetData sheetId="14346">
        <row r="7">
          <cell r="AI7">
            <v>10000</v>
          </cell>
        </row>
      </sheetData>
      <sheetData sheetId="14347">
        <row r="7">
          <cell r="AI7">
            <v>10000</v>
          </cell>
        </row>
      </sheetData>
      <sheetData sheetId="14348">
        <row r="7">
          <cell r="AI7">
            <v>10000</v>
          </cell>
        </row>
      </sheetData>
      <sheetData sheetId="14349">
        <row r="7">
          <cell r="AI7">
            <v>10000</v>
          </cell>
        </row>
      </sheetData>
      <sheetData sheetId="14350">
        <row r="7">
          <cell r="AI7">
            <v>10000</v>
          </cell>
        </row>
      </sheetData>
      <sheetData sheetId="14351">
        <row r="7">
          <cell r="AI7">
            <v>10000</v>
          </cell>
        </row>
      </sheetData>
      <sheetData sheetId="14352">
        <row r="7">
          <cell r="AI7">
            <v>10000</v>
          </cell>
        </row>
      </sheetData>
      <sheetData sheetId="14353">
        <row r="7">
          <cell r="AI7">
            <v>10000</v>
          </cell>
        </row>
      </sheetData>
      <sheetData sheetId="14354">
        <row r="7">
          <cell r="AI7">
            <v>10000</v>
          </cell>
        </row>
      </sheetData>
      <sheetData sheetId="14355">
        <row r="7">
          <cell r="AI7">
            <v>10000</v>
          </cell>
        </row>
      </sheetData>
      <sheetData sheetId="14356">
        <row r="7">
          <cell r="AI7">
            <v>10000</v>
          </cell>
        </row>
      </sheetData>
      <sheetData sheetId="14357">
        <row r="7">
          <cell r="AI7">
            <v>10000</v>
          </cell>
        </row>
      </sheetData>
      <sheetData sheetId="14358">
        <row r="7">
          <cell r="AI7">
            <v>10000</v>
          </cell>
        </row>
      </sheetData>
      <sheetData sheetId="14359">
        <row r="7">
          <cell r="AI7">
            <v>10000</v>
          </cell>
        </row>
      </sheetData>
      <sheetData sheetId="14360">
        <row r="7">
          <cell r="AI7">
            <v>10000</v>
          </cell>
        </row>
      </sheetData>
      <sheetData sheetId="14361">
        <row r="7">
          <cell r="AI7">
            <v>10000</v>
          </cell>
        </row>
      </sheetData>
      <sheetData sheetId="14362">
        <row r="7">
          <cell r="AI7">
            <v>10000</v>
          </cell>
        </row>
      </sheetData>
      <sheetData sheetId="14363">
        <row r="7">
          <cell r="AI7">
            <v>10000</v>
          </cell>
        </row>
      </sheetData>
      <sheetData sheetId="14364">
        <row r="7">
          <cell r="AI7">
            <v>10000</v>
          </cell>
        </row>
      </sheetData>
      <sheetData sheetId="14365">
        <row r="7">
          <cell r="AI7">
            <v>10000</v>
          </cell>
        </row>
      </sheetData>
      <sheetData sheetId="14366">
        <row r="7">
          <cell r="AI7">
            <v>10000</v>
          </cell>
        </row>
      </sheetData>
      <sheetData sheetId="14367">
        <row r="7">
          <cell r="AI7">
            <v>10000</v>
          </cell>
        </row>
      </sheetData>
      <sheetData sheetId="14368">
        <row r="7">
          <cell r="AI7">
            <v>10000</v>
          </cell>
        </row>
      </sheetData>
      <sheetData sheetId="14369">
        <row r="7">
          <cell r="AI7">
            <v>10000</v>
          </cell>
        </row>
      </sheetData>
      <sheetData sheetId="14370">
        <row r="7">
          <cell r="AI7">
            <v>10000</v>
          </cell>
        </row>
      </sheetData>
      <sheetData sheetId="14371">
        <row r="7">
          <cell r="AI7">
            <v>10000</v>
          </cell>
        </row>
      </sheetData>
      <sheetData sheetId="14372">
        <row r="7">
          <cell r="AI7">
            <v>10000</v>
          </cell>
        </row>
      </sheetData>
      <sheetData sheetId="14373">
        <row r="7">
          <cell r="AI7">
            <v>10000</v>
          </cell>
        </row>
      </sheetData>
      <sheetData sheetId="14374">
        <row r="7">
          <cell r="AI7">
            <v>10000</v>
          </cell>
        </row>
      </sheetData>
      <sheetData sheetId="14375">
        <row r="7">
          <cell r="AI7">
            <v>10000</v>
          </cell>
        </row>
      </sheetData>
      <sheetData sheetId="14376">
        <row r="7">
          <cell r="AI7">
            <v>10000</v>
          </cell>
        </row>
      </sheetData>
      <sheetData sheetId="14377">
        <row r="7">
          <cell r="AI7">
            <v>10000</v>
          </cell>
        </row>
      </sheetData>
      <sheetData sheetId="14378">
        <row r="7">
          <cell r="AI7">
            <v>10000</v>
          </cell>
        </row>
      </sheetData>
      <sheetData sheetId="14379">
        <row r="7">
          <cell r="AI7">
            <v>10000</v>
          </cell>
        </row>
      </sheetData>
      <sheetData sheetId="14380">
        <row r="7">
          <cell r="AI7">
            <v>10000</v>
          </cell>
        </row>
      </sheetData>
      <sheetData sheetId="14381">
        <row r="7">
          <cell r="AI7">
            <v>10000</v>
          </cell>
        </row>
      </sheetData>
      <sheetData sheetId="14382">
        <row r="7">
          <cell r="AI7">
            <v>10000</v>
          </cell>
        </row>
      </sheetData>
      <sheetData sheetId="14383">
        <row r="7">
          <cell r="AI7">
            <v>10000</v>
          </cell>
        </row>
      </sheetData>
      <sheetData sheetId="14384">
        <row r="7">
          <cell r="AI7">
            <v>10000</v>
          </cell>
        </row>
      </sheetData>
      <sheetData sheetId="14385">
        <row r="7">
          <cell r="AI7">
            <v>10000</v>
          </cell>
        </row>
      </sheetData>
      <sheetData sheetId="14386">
        <row r="7">
          <cell r="AI7">
            <v>10000</v>
          </cell>
        </row>
      </sheetData>
      <sheetData sheetId="14387">
        <row r="7">
          <cell r="AI7">
            <v>10000</v>
          </cell>
        </row>
      </sheetData>
      <sheetData sheetId="14388">
        <row r="7">
          <cell r="AI7">
            <v>10000</v>
          </cell>
        </row>
      </sheetData>
      <sheetData sheetId="14389">
        <row r="7">
          <cell r="AI7">
            <v>10000</v>
          </cell>
        </row>
      </sheetData>
      <sheetData sheetId="14390">
        <row r="7">
          <cell r="AI7">
            <v>10000</v>
          </cell>
        </row>
      </sheetData>
      <sheetData sheetId="14391">
        <row r="7">
          <cell r="AI7">
            <v>10000</v>
          </cell>
        </row>
      </sheetData>
      <sheetData sheetId="14392">
        <row r="7">
          <cell r="AI7">
            <v>10000</v>
          </cell>
        </row>
      </sheetData>
      <sheetData sheetId="14393">
        <row r="7">
          <cell r="AI7">
            <v>10000</v>
          </cell>
        </row>
      </sheetData>
      <sheetData sheetId="14394">
        <row r="7">
          <cell r="AI7">
            <v>10000</v>
          </cell>
        </row>
      </sheetData>
      <sheetData sheetId="14395">
        <row r="7">
          <cell r="AI7">
            <v>10000</v>
          </cell>
        </row>
      </sheetData>
      <sheetData sheetId="14396">
        <row r="7">
          <cell r="AI7">
            <v>10000</v>
          </cell>
        </row>
      </sheetData>
      <sheetData sheetId="14397">
        <row r="7">
          <cell r="AI7">
            <v>10000</v>
          </cell>
        </row>
      </sheetData>
      <sheetData sheetId="14398">
        <row r="7">
          <cell r="AI7">
            <v>10000</v>
          </cell>
        </row>
      </sheetData>
      <sheetData sheetId="14399">
        <row r="7">
          <cell r="AI7">
            <v>10000</v>
          </cell>
        </row>
      </sheetData>
      <sheetData sheetId="14400">
        <row r="7">
          <cell r="AI7">
            <v>10000</v>
          </cell>
        </row>
      </sheetData>
      <sheetData sheetId="14401">
        <row r="7">
          <cell r="AI7">
            <v>10000</v>
          </cell>
        </row>
      </sheetData>
      <sheetData sheetId="14402">
        <row r="7">
          <cell r="AI7">
            <v>10000</v>
          </cell>
        </row>
      </sheetData>
      <sheetData sheetId="14403">
        <row r="7">
          <cell r="AI7">
            <v>10000</v>
          </cell>
        </row>
      </sheetData>
      <sheetData sheetId="14404">
        <row r="7">
          <cell r="AI7">
            <v>10000</v>
          </cell>
        </row>
      </sheetData>
      <sheetData sheetId="14405">
        <row r="7">
          <cell r="AI7">
            <v>10000</v>
          </cell>
        </row>
      </sheetData>
      <sheetData sheetId="14406">
        <row r="7">
          <cell r="AI7">
            <v>10000</v>
          </cell>
        </row>
      </sheetData>
      <sheetData sheetId="14407">
        <row r="7">
          <cell r="AI7">
            <v>10000</v>
          </cell>
        </row>
      </sheetData>
      <sheetData sheetId="14408">
        <row r="7">
          <cell r="AI7">
            <v>10000</v>
          </cell>
        </row>
      </sheetData>
      <sheetData sheetId="14409">
        <row r="7">
          <cell r="AI7">
            <v>10000</v>
          </cell>
        </row>
      </sheetData>
      <sheetData sheetId="14410">
        <row r="7">
          <cell r="AI7">
            <v>10000</v>
          </cell>
        </row>
      </sheetData>
      <sheetData sheetId="14411">
        <row r="7">
          <cell r="AI7">
            <v>10000</v>
          </cell>
        </row>
      </sheetData>
      <sheetData sheetId="14412">
        <row r="7">
          <cell r="AI7">
            <v>10000</v>
          </cell>
        </row>
      </sheetData>
      <sheetData sheetId="14413">
        <row r="7">
          <cell r="AI7">
            <v>10000</v>
          </cell>
        </row>
      </sheetData>
      <sheetData sheetId="14414">
        <row r="7">
          <cell r="AI7">
            <v>10000</v>
          </cell>
        </row>
      </sheetData>
      <sheetData sheetId="14415">
        <row r="7">
          <cell r="AI7">
            <v>10000</v>
          </cell>
        </row>
      </sheetData>
      <sheetData sheetId="14416">
        <row r="7">
          <cell r="AI7">
            <v>10000</v>
          </cell>
        </row>
      </sheetData>
      <sheetData sheetId="14417">
        <row r="7">
          <cell r="AI7">
            <v>10000</v>
          </cell>
        </row>
      </sheetData>
      <sheetData sheetId="14418">
        <row r="7">
          <cell r="AI7">
            <v>10000</v>
          </cell>
        </row>
      </sheetData>
      <sheetData sheetId="14419">
        <row r="7">
          <cell r="AI7">
            <v>10000</v>
          </cell>
        </row>
      </sheetData>
      <sheetData sheetId="14420">
        <row r="7">
          <cell r="AI7">
            <v>10000</v>
          </cell>
        </row>
      </sheetData>
      <sheetData sheetId="14421">
        <row r="7">
          <cell r="AI7">
            <v>10000</v>
          </cell>
        </row>
      </sheetData>
      <sheetData sheetId="14422">
        <row r="7">
          <cell r="AI7">
            <v>10000</v>
          </cell>
        </row>
      </sheetData>
      <sheetData sheetId="14423">
        <row r="7">
          <cell r="AI7">
            <v>10000</v>
          </cell>
        </row>
      </sheetData>
      <sheetData sheetId="14424">
        <row r="7">
          <cell r="AI7">
            <v>10000</v>
          </cell>
        </row>
      </sheetData>
      <sheetData sheetId="14425">
        <row r="7">
          <cell r="AI7">
            <v>10000</v>
          </cell>
        </row>
      </sheetData>
      <sheetData sheetId="14426">
        <row r="7">
          <cell r="AI7">
            <v>10000</v>
          </cell>
        </row>
      </sheetData>
      <sheetData sheetId="14427">
        <row r="7">
          <cell r="AI7">
            <v>10000</v>
          </cell>
        </row>
      </sheetData>
      <sheetData sheetId="14428">
        <row r="7">
          <cell r="AI7">
            <v>10000</v>
          </cell>
        </row>
      </sheetData>
      <sheetData sheetId="14429">
        <row r="7">
          <cell r="AI7">
            <v>10000</v>
          </cell>
        </row>
      </sheetData>
      <sheetData sheetId="14430">
        <row r="7">
          <cell r="AI7">
            <v>10000</v>
          </cell>
        </row>
      </sheetData>
      <sheetData sheetId="14431">
        <row r="7">
          <cell r="AI7">
            <v>10000</v>
          </cell>
        </row>
      </sheetData>
      <sheetData sheetId="14432">
        <row r="7">
          <cell r="AI7">
            <v>10000</v>
          </cell>
        </row>
      </sheetData>
      <sheetData sheetId="14433">
        <row r="7">
          <cell r="AI7">
            <v>10000</v>
          </cell>
        </row>
      </sheetData>
      <sheetData sheetId="14434">
        <row r="7">
          <cell r="AI7">
            <v>10000</v>
          </cell>
        </row>
      </sheetData>
      <sheetData sheetId="14435">
        <row r="7">
          <cell r="AI7">
            <v>10000</v>
          </cell>
        </row>
      </sheetData>
      <sheetData sheetId="14436">
        <row r="7">
          <cell r="AI7">
            <v>10000</v>
          </cell>
        </row>
      </sheetData>
      <sheetData sheetId="14437">
        <row r="7">
          <cell r="AI7">
            <v>10000</v>
          </cell>
        </row>
      </sheetData>
      <sheetData sheetId="14438">
        <row r="7">
          <cell r="AI7">
            <v>10000</v>
          </cell>
        </row>
      </sheetData>
      <sheetData sheetId="14439">
        <row r="7">
          <cell r="AI7">
            <v>10000</v>
          </cell>
        </row>
      </sheetData>
      <sheetData sheetId="14440">
        <row r="7">
          <cell r="AI7">
            <v>10000</v>
          </cell>
        </row>
      </sheetData>
      <sheetData sheetId="14441">
        <row r="7">
          <cell r="AI7">
            <v>10000</v>
          </cell>
        </row>
      </sheetData>
      <sheetData sheetId="14442">
        <row r="7">
          <cell r="AI7">
            <v>10000</v>
          </cell>
        </row>
      </sheetData>
      <sheetData sheetId="14443">
        <row r="7">
          <cell r="AI7">
            <v>10000</v>
          </cell>
        </row>
      </sheetData>
      <sheetData sheetId="14444">
        <row r="7">
          <cell r="AI7">
            <v>10000</v>
          </cell>
        </row>
      </sheetData>
      <sheetData sheetId="14445">
        <row r="7">
          <cell r="AI7">
            <v>10000</v>
          </cell>
        </row>
      </sheetData>
      <sheetData sheetId="14446">
        <row r="7">
          <cell r="AI7">
            <v>10000</v>
          </cell>
        </row>
      </sheetData>
      <sheetData sheetId="14447">
        <row r="7">
          <cell r="AI7">
            <v>10000</v>
          </cell>
        </row>
      </sheetData>
      <sheetData sheetId="14448">
        <row r="7">
          <cell r="AI7">
            <v>10000</v>
          </cell>
        </row>
      </sheetData>
      <sheetData sheetId="14449">
        <row r="7">
          <cell r="AI7">
            <v>10000</v>
          </cell>
        </row>
      </sheetData>
      <sheetData sheetId="14450">
        <row r="7">
          <cell r="AI7">
            <v>10000</v>
          </cell>
        </row>
      </sheetData>
      <sheetData sheetId="14451">
        <row r="7">
          <cell r="AI7">
            <v>10000</v>
          </cell>
        </row>
      </sheetData>
      <sheetData sheetId="14452">
        <row r="7">
          <cell r="AI7">
            <v>10000</v>
          </cell>
        </row>
      </sheetData>
      <sheetData sheetId="14453">
        <row r="7">
          <cell r="AI7">
            <v>10000</v>
          </cell>
        </row>
      </sheetData>
      <sheetData sheetId="14454">
        <row r="7">
          <cell r="AI7">
            <v>10000</v>
          </cell>
        </row>
      </sheetData>
      <sheetData sheetId="14455">
        <row r="7">
          <cell r="AI7">
            <v>10000</v>
          </cell>
        </row>
      </sheetData>
      <sheetData sheetId="14456">
        <row r="7">
          <cell r="AI7">
            <v>10000</v>
          </cell>
        </row>
      </sheetData>
      <sheetData sheetId="14457">
        <row r="7">
          <cell r="AI7">
            <v>10000</v>
          </cell>
        </row>
      </sheetData>
      <sheetData sheetId="14458">
        <row r="7">
          <cell r="AI7">
            <v>10000</v>
          </cell>
        </row>
      </sheetData>
      <sheetData sheetId="14459">
        <row r="7">
          <cell r="AI7">
            <v>10000</v>
          </cell>
        </row>
      </sheetData>
      <sheetData sheetId="14460">
        <row r="7">
          <cell r="AI7">
            <v>10000</v>
          </cell>
        </row>
      </sheetData>
      <sheetData sheetId="14461">
        <row r="7">
          <cell r="AI7">
            <v>10000</v>
          </cell>
        </row>
      </sheetData>
      <sheetData sheetId="14462">
        <row r="7">
          <cell r="AI7">
            <v>10000</v>
          </cell>
        </row>
      </sheetData>
      <sheetData sheetId="14463">
        <row r="7">
          <cell r="AI7">
            <v>10000</v>
          </cell>
        </row>
      </sheetData>
      <sheetData sheetId="14464">
        <row r="7">
          <cell r="AI7">
            <v>10000</v>
          </cell>
        </row>
      </sheetData>
      <sheetData sheetId="14465">
        <row r="7">
          <cell r="AI7">
            <v>10000</v>
          </cell>
        </row>
      </sheetData>
      <sheetData sheetId="14466">
        <row r="7">
          <cell r="AI7">
            <v>10000</v>
          </cell>
        </row>
      </sheetData>
      <sheetData sheetId="14467">
        <row r="7">
          <cell r="AI7">
            <v>10000</v>
          </cell>
        </row>
      </sheetData>
      <sheetData sheetId="14468">
        <row r="7">
          <cell r="AI7">
            <v>10000</v>
          </cell>
        </row>
      </sheetData>
      <sheetData sheetId="14469">
        <row r="7">
          <cell r="AI7">
            <v>10000</v>
          </cell>
        </row>
      </sheetData>
      <sheetData sheetId="14470">
        <row r="7">
          <cell r="AI7">
            <v>10000</v>
          </cell>
        </row>
      </sheetData>
      <sheetData sheetId="14471">
        <row r="7">
          <cell r="AI7">
            <v>10000</v>
          </cell>
        </row>
      </sheetData>
      <sheetData sheetId="14472">
        <row r="7">
          <cell r="AI7">
            <v>10000</v>
          </cell>
        </row>
      </sheetData>
      <sheetData sheetId="14473">
        <row r="7">
          <cell r="AI7">
            <v>10000</v>
          </cell>
        </row>
      </sheetData>
      <sheetData sheetId="14474">
        <row r="7">
          <cell r="AI7">
            <v>10000</v>
          </cell>
        </row>
      </sheetData>
      <sheetData sheetId="14475">
        <row r="7">
          <cell r="AI7">
            <v>10000</v>
          </cell>
        </row>
      </sheetData>
      <sheetData sheetId="14476">
        <row r="7">
          <cell r="AI7">
            <v>10000</v>
          </cell>
        </row>
      </sheetData>
      <sheetData sheetId="14477">
        <row r="7">
          <cell r="AI7">
            <v>10000</v>
          </cell>
        </row>
      </sheetData>
      <sheetData sheetId="14478">
        <row r="7">
          <cell r="AI7">
            <v>10000</v>
          </cell>
        </row>
      </sheetData>
      <sheetData sheetId="14479">
        <row r="7">
          <cell r="AI7">
            <v>10000</v>
          </cell>
        </row>
      </sheetData>
      <sheetData sheetId="14480">
        <row r="7">
          <cell r="AI7">
            <v>10000</v>
          </cell>
        </row>
      </sheetData>
      <sheetData sheetId="14481">
        <row r="7">
          <cell r="AI7">
            <v>10000</v>
          </cell>
        </row>
      </sheetData>
      <sheetData sheetId="14482">
        <row r="7">
          <cell r="AI7">
            <v>10000</v>
          </cell>
        </row>
      </sheetData>
      <sheetData sheetId="14483">
        <row r="7">
          <cell r="AI7">
            <v>10000</v>
          </cell>
        </row>
      </sheetData>
      <sheetData sheetId="14484">
        <row r="7">
          <cell r="AI7">
            <v>10000</v>
          </cell>
        </row>
      </sheetData>
      <sheetData sheetId="14485">
        <row r="7">
          <cell r="AI7">
            <v>10000</v>
          </cell>
        </row>
      </sheetData>
      <sheetData sheetId="14486">
        <row r="7">
          <cell r="AI7">
            <v>10000</v>
          </cell>
        </row>
      </sheetData>
      <sheetData sheetId="14487">
        <row r="7">
          <cell r="AI7">
            <v>10000</v>
          </cell>
        </row>
      </sheetData>
      <sheetData sheetId="14488">
        <row r="7">
          <cell r="AI7">
            <v>10000</v>
          </cell>
        </row>
      </sheetData>
      <sheetData sheetId="14489">
        <row r="7">
          <cell r="AI7">
            <v>10000</v>
          </cell>
        </row>
      </sheetData>
      <sheetData sheetId="14490">
        <row r="7">
          <cell r="AI7">
            <v>10000</v>
          </cell>
        </row>
      </sheetData>
      <sheetData sheetId="14491"/>
      <sheetData sheetId="14492"/>
      <sheetData sheetId="14493"/>
      <sheetData sheetId="14494"/>
      <sheetData sheetId="14495"/>
      <sheetData sheetId="14496"/>
      <sheetData sheetId="14497">
        <row r="7">
          <cell r="AI7">
            <v>10000</v>
          </cell>
        </row>
      </sheetData>
      <sheetData sheetId="14498">
        <row r="7">
          <cell r="AI7">
            <v>10000</v>
          </cell>
        </row>
      </sheetData>
      <sheetData sheetId="14499">
        <row r="7">
          <cell r="AI7">
            <v>10000</v>
          </cell>
        </row>
      </sheetData>
      <sheetData sheetId="14500">
        <row r="7">
          <cell r="AI7">
            <v>10000</v>
          </cell>
        </row>
      </sheetData>
      <sheetData sheetId="14501">
        <row r="7">
          <cell r="AI7">
            <v>10000</v>
          </cell>
        </row>
      </sheetData>
      <sheetData sheetId="14502">
        <row r="7">
          <cell r="AI7">
            <v>10000</v>
          </cell>
        </row>
      </sheetData>
      <sheetData sheetId="14503"/>
      <sheetData sheetId="14504">
        <row r="7">
          <cell r="AI7">
            <v>10000</v>
          </cell>
        </row>
      </sheetData>
      <sheetData sheetId="14505">
        <row r="7">
          <cell r="AI7">
            <v>10000</v>
          </cell>
        </row>
      </sheetData>
      <sheetData sheetId="14506">
        <row r="7">
          <cell r="AI7">
            <v>10000</v>
          </cell>
        </row>
      </sheetData>
      <sheetData sheetId="14507">
        <row r="7">
          <cell r="AI7">
            <v>10000</v>
          </cell>
        </row>
      </sheetData>
      <sheetData sheetId="14508">
        <row r="7">
          <cell r="AI7">
            <v>10000</v>
          </cell>
        </row>
      </sheetData>
      <sheetData sheetId="14509">
        <row r="7">
          <cell r="AI7">
            <v>10000</v>
          </cell>
        </row>
      </sheetData>
      <sheetData sheetId="14510">
        <row r="7">
          <cell r="AI7">
            <v>10000</v>
          </cell>
        </row>
      </sheetData>
      <sheetData sheetId="14511">
        <row r="7">
          <cell r="AI7">
            <v>10000</v>
          </cell>
        </row>
      </sheetData>
      <sheetData sheetId="14512">
        <row r="7">
          <cell r="AI7">
            <v>10000</v>
          </cell>
        </row>
      </sheetData>
      <sheetData sheetId="14513">
        <row r="7">
          <cell r="AI7">
            <v>10000</v>
          </cell>
        </row>
      </sheetData>
      <sheetData sheetId="14514">
        <row r="7">
          <cell r="AI7">
            <v>10000</v>
          </cell>
        </row>
      </sheetData>
      <sheetData sheetId="14515"/>
      <sheetData sheetId="14516">
        <row r="7">
          <cell r="AI7">
            <v>10000</v>
          </cell>
        </row>
      </sheetData>
      <sheetData sheetId="14517">
        <row r="7">
          <cell r="AI7">
            <v>10000</v>
          </cell>
        </row>
      </sheetData>
      <sheetData sheetId="14518">
        <row r="7">
          <cell r="AI7">
            <v>10000</v>
          </cell>
        </row>
      </sheetData>
      <sheetData sheetId="14519">
        <row r="7">
          <cell r="AI7">
            <v>10000</v>
          </cell>
        </row>
      </sheetData>
      <sheetData sheetId="14520">
        <row r="7">
          <cell r="AI7">
            <v>10000</v>
          </cell>
        </row>
      </sheetData>
      <sheetData sheetId="14521">
        <row r="7">
          <cell r="AI7">
            <v>10000</v>
          </cell>
        </row>
      </sheetData>
      <sheetData sheetId="14522">
        <row r="7">
          <cell r="AI7">
            <v>10000</v>
          </cell>
        </row>
      </sheetData>
      <sheetData sheetId="14523">
        <row r="7">
          <cell r="AI7">
            <v>10000</v>
          </cell>
        </row>
      </sheetData>
      <sheetData sheetId="14524">
        <row r="7">
          <cell r="AI7">
            <v>10000</v>
          </cell>
        </row>
      </sheetData>
      <sheetData sheetId="14525">
        <row r="7">
          <cell r="AI7">
            <v>10000</v>
          </cell>
        </row>
      </sheetData>
      <sheetData sheetId="14526">
        <row r="7">
          <cell r="AI7">
            <v>10000</v>
          </cell>
        </row>
      </sheetData>
      <sheetData sheetId="14527">
        <row r="7">
          <cell r="AI7">
            <v>10000</v>
          </cell>
        </row>
      </sheetData>
      <sheetData sheetId="14528">
        <row r="7">
          <cell r="AI7">
            <v>10000</v>
          </cell>
        </row>
      </sheetData>
      <sheetData sheetId="14529">
        <row r="7">
          <cell r="AI7">
            <v>10000</v>
          </cell>
        </row>
      </sheetData>
      <sheetData sheetId="14530">
        <row r="7">
          <cell r="AI7">
            <v>10000</v>
          </cell>
        </row>
      </sheetData>
      <sheetData sheetId="14531">
        <row r="7">
          <cell r="AI7">
            <v>10000</v>
          </cell>
        </row>
      </sheetData>
      <sheetData sheetId="14532">
        <row r="7">
          <cell r="AI7">
            <v>10000</v>
          </cell>
        </row>
      </sheetData>
      <sheetData sheetId="14533">
        <row r="7">
          <cell r="AI7">
            <v>10000</v>
          </cell>
        </row>
      </sheetData>
      <sheetData sheetId="14534">
        <row r="7">
          <cell r="AI7">
            <v>10000</v>
          </cell>
        </row>
      </sheetData>
      <sheetData sheetId="14535"/>
      <sheetData sheetId="14536">
        <row r="7">
          <cell r="AI7">
            <v>10000</v>
          </cell>
        </row>
      </sheetData>
      <sheetData sheetId="14537">
        <row r="7">
          <cell r="AI7">
            <v>10000</v>
          </cell>
        </row>
      </sheetData>
      <sheetData sheetId="14538">
        <row r="7">
          <cell r="AI7">
            <v>10000</v>
          </cell>
        </row>
      </sheetData>
      <sheetData sheetId="14539">
        <row r="7">
          <cell r="AI7">
            <v>10000</v>
          </cell>
        </row>
      </sheetData>
      <sheetData sheetId="14540">
        <row r="7">
          <cell r="AI7">
            <v>10000</v>
          </cell>
        </row>
      </sheetData>
      <sheetData sheetId="14541">
        <row r="7">
          <cell r="AI7">
            <v>10000</v>
          </cell>
        </row>
      </sheetData>
      <sheetData sheetId="14542">
        <row r="7">
          <cell r="AI7">
            <v>10000</v>
          </cell>
        </row>
      </sheetData>
      <sheetData sheetId="14543">
        <row r="7">
          <cell r="AI7">
            <v>10000</v>
          </cell>
        </row>
      </sheetData>
      <sheetData sheetId="14544">
        <row r="7">
          <cell r="AI7">
            <v>10000</v>
          </cell>
        </row>
      </sheetData>
      <sheetData sheetId="14545">
        <row r="7">
          <cell r="AI7">
            <v>10000</v>
          </cell>
        </row>
      </sheetData>
      <sheetData sheetId="14546">
        <row r="7">
          <cell r="AI7">
            <v>10000</v>
          </cell>
        </row>
      </sheetData>
      <sheetData sheetId="14547">
        <row r="7">
          <cell r="AI7">
            <v>10000</v>
          </cell>
        </row>
      </sheetData>
      <sheetData sheetId="14548">
        <row r="7">
          <cell r="AI7">
            <v>10000</v>
          </cell>
        </row>
      </sheetData>
      <sheetData sheetId="14549">
        <row r="7">
          <cell r="AI7">
            <v>10000</v>
          </cell>
        </row>
      </sheetData>
      <sheetData sheetId="14550">
        <row r="7">
          <cell r="AI7">
            <v>10000</v>
          </cell>
        </row>
      </sheetData>
      <sheetData sheetId="14551">
        <row r="7">
          <cell r="AI7">
            <v>10000</v>
          </cell>
        </row>
      </sheetData>
      <sheetData sheetId="14552">
        <row r="7">
          <cell r="AI7">
            <v>10000</v>
          </cell>
        </row>
      </sheetData>
      <sheetData sheetId="14553">
        <row r="7">
          <cell r="AI7">
            <v>10000</v>
          </cell>
        </row>
      </sheetData>
      <sheetData sheetId="14554">
        <row r="7">
          <cell r="AI7">
            <v>10000</v>
          </cell>
        </row>
      </sheetData>
      <sheetData sheetId="14555">
        <row r="7">
          <cell r="AI7">
            <v>10000</v>
          </cell>
        </row>
      </sheetData>
      <sheetData sheetId="14556">
        <row r="7">
          <cell r="AI7">
            <v>10000</v>
          </cell>
        </row>
      </sheetData>
      <sheetData sheetId="14557">
        <row r="7">
          <cell r="AI7">
            <v>10000</v>
          </cell>
        </row>
      </sheetData>
      <sheetData sheetId="14558">
        <row r="7">
          <cell r="AI7">
            <v>10000</v>
          </cell>
        </row>
      </sheetData>
      <sheetData sheetId="14559">
        <row r="7">
          <cell r="AI7">
            <v>10000</v>
          </cell>
        </row>
      </sheetData>
      <sheetData sheetId="14560">
        <row r="7">
          <cell r="AI7">
            <v>10000</v>
          </cell>
        </row>
      </sheetData>
      <sheetData sheetId="14561">
        <row r="7">
          <cell r="AI7">
            <v>10000</v>
          </cell>
        </row>
      </sheetData>
      <sheetData sheetId="14562">
        <row r="7">
          <cell r="AI7">
            <v>10000</v>
          </cell>
        </row>
      </sheetData>
      <sheetData sheetId="14563">
        <row r="7">
          <cell r="AI7">
            <v>10000</v>
          </cell>
        </row>
      </sheetData>
      <sheetData sheetId="14564">
        <row r="7">
          <cell r="AI7">
            <v>10000</v>
          </cell>
        </row>
      </sheetData>
      <sheetData sheetId="14565">
        <row r="7">
          <cell r="AI7">
            <v>10000</v>
          </cell>
        </row>
      </sheetData>
      <sheetData sheetId="14566">
        <row r="7">
          <cell r="AI7">
            <v>10000</v>
          </cell>
        </row>
      </sheetData>
      <sheetData sheetId="14567">
        <row r="7">
          <cell r="AI7">
            <v>10000</v>
          </cell>
        </row>
      </sheetData>
      <sheetData sheetId="14568">
        <row r="7">
          <cell r="AI7">
            <v>10000</v>
          </cell>
        </row>
      </sheetData>
      <sheetData sheetId="14569">
        <row r="7">
          <cell r="AI7">
            <v>10000</v>
          </cell>
        </row>
      </sheetData>
      <sheetData sheetId="14570">
        <row r="7">
          <cell r="AI7">
            <v>10000</v>
          </cell>
        </row>
      </sheetData>
      <sheetData sheetId="14571">
        <row r="7">
          <cell r="AI7">
            <v>10000</v>
          </cell>
        </row>
      </sheetData>
      <sheetData sheetId="14572">
        <row r="7">
          <cell r="AI7">
            <v>10000</v>
          </cell>
        </row>
      </sheetData>
      <sheetData sheetId="14573">
        <row r="7">
          <cell r="AI7">
            <v>10000</v>
          </cell>
        </row>
      </sheetData>
      <sheetData sheetId="14574">
        <row r="7">
          <cell r="AI7">
            <v>10000</v>
          </cell>
        </row>
      </sheetData>
      <sheetData sheetId="14575">
        <row r="7">
          <cell r="AI7">
            <v>10000</v>
          </cell>
        </row>
      </sheetData>
      <sheetData sheetId="14576">
        <row r="7">
          <cell r="AI7">
            <v>10000</v>
          </cell>
        </row>
      </sheetData>
      <sheetData sheetId="14577">
        <row r="7">
          <cell r="AI7">
            <v>10000</v>
          </cell>
        </row>
      </sheetData>
      <sheetData sheetId="14578">
        <row r="7">
          <cell r="AI7">
            <v>10000</v>
          </cell>
        </row>
      </sheetData>
      <sheetData sheetId="14579">
        <row r="7">
          <cell r="AI7">
            <v>10000</v>
          </cell>
        </row>
      </sheetData>
      <sheetData sheetId="14580">
        <row r="7">
          <cell r="AI7">
            <v>10000</v>
          </cell>
        </row>
      </sheetData>
      <sheetData sheetId="14581">
        <row r="7">
          <cell r="AI7">
            <v>10000</v>
          </cell>
        </row>
      </sheetData>
      <sheetData sheetId="14582">
        <row r="7">
          <cell r="AI7">
            <v>10000</v>
          </cell>
        </row>
      </sheetData>
      <sheetData sheetId="14583">
        <row r="7">
          <cell r="AI7">
            <v>10000</v>
          </cell>
        </row>
      </sheetData>
      <sheetData sheetId="14584">
        <row r="7">
          <cell r="AI7">
            <v>10000</v>
          </cell>
        </row>
      </sheetData>
      <sheetData sheetId="14585">
        <row r="7">
          <cell r="AI7">
            <v>10000</v>
          </cell>
        </row>
      </sheetData>
      <sheetData sheetId="14586">
        <row r="7">
          <cell r="AI7">
            <v>10000</v>
          </cell>
        </row>
      </sheetData>
      <sheetData sheetId="14587">
        <row r="7">
          <cell r="AI7">
            <v>10000</v>
          </cell>
        </row>
      </sheetData>
      <sheetData sheetId="14588">
        <row r="7">
          <cell r="AI7">
            <v>10000</v>
          </cell>
        </row>
      </sheetData>
      <sheetData sheetId="14589">
        <row r="7">
          <cell r="AI7">
            <v>10000</v>
          </cell>
        </row>
      </sheetData>
      <sheetData sheetId="14590">
        <row r="7">
          <cell r="AI7">
            <v>10000</v>
          </cell>
        </row>
      </sheetData>
      <sheetData sheetId="14591">
        <row r="7">
          <cell r="AI7">
            <v>10000</v>
          </cell>
        </row>
      </sheetData>
      <sheetData sheetId="14592">
        <row r="7">
          <cell r="AI7">
            <v>10000</v>
          </cell>
        </row>
      </sheetData>
      <sheetData sheetId="14593">
        <row r="7">
          <cell r="AI7">
            <v>10000</v>
          </cell>
        </row>
      </sheetData>
      <sheetData sheetId="14594">
        <row r="7">
          <cell r="AI7">
            <v>10000</v>
          </cell>
        </row>
      </sheetData>
      <sheetData sheetId="14595">
        <row r="7">
          <cell r="AI7">
            <v>10000</v>
          </cell>
        </row>
      </sheetData>
      <sheetData sheetId="14596">
        <row r="7">
          <cell r="AI7">
            <v>10000</v>
          </cell>
        </row>
      </sheetData>
      <sheetData sheetId="14597">
        <row r="7">
          <cell r="AI7">
            <v>10000</v>
          </cell>
        </row>
      </sheetData>
      <sheetData sheetId="14598">
        <row r="7">
          <cell r="AI7">
            <v>10000</v>
          </cell>
        </row>
      </sheetData>
      <sheetData sheetId="14599">
        <row r="7">
          <cell r="AI7">
            <v>10000</v>
          </cell>
        </row>
      </sheetData>
      <sheetData sheetId="14600">
        <row r="7">
          <cell r="AI7">
            <v>10000</v>
          </cell>
        </row>
      </sheetData>
      <sheetData sheetId="14601">
        <row r="7">
          <cell r="AI7">
            <v>10000</v>
          </cell>
        </row>
      </sheetData>
      <sheetData sheetId="14602">
        <row r="7">
          <cell r="AI7">
            <v>10000</v>
          </cell>
        </row>
      </sheetData>
      <sheetData sheetId="14603">
        <row r="7">
          <cell r="AI7">
            <v>10000</v>
          </cell>
        </row>
      </sheetData>
      <sheetData sheetId="14604">
        <row r="7">
          <cell r="AI7">
            <v>10000</v>
          </cell>
        </row>
      </sheetData>
      <sheetData sheetId="14605">
        <row r="7">
          <cell r="AI7">
            <v>10000</v>
          </cell>
        </row>
      </sheetData>
      <sheetData sheetId="14606">
        <row r="7">
          <cell r="AI7">
            <v>10000</v>
          </cell>
        </row>
      </sheetData>
      <sheetData sheetId="14607">
        <row r="7">
          <cell r="AI7">
            <v>10000</v>
          </cell>
        </row>
      </sheetData>
      <sheetData sheetId="14608">
        <row r="7">
          <cell r="AI7">
            <v>10000</v>
          </cell>
        </row>
      </sheetData>
      <sheetData sheetId="14609">
        <row r="7">
          <cell r="AI7">
            <v>10000</v>
          </cell>
        </row>
      </sheetData>
      <sheetData sheetId="14610">
        <row r="7">
          <cell r="AI7">
            <v>10000</v>
          </cell>
        </row>
      </sheetData>
      <sheetData sheetId="14611">
        <row r="7">
          <cell r="AI7">
            <v>10000</v>
          </cell>
        </row>
      </sheetData>
      <sheetData sheetId="14612">
        <row r="7">
          <cell r="AI7">
            <v>10000</v>
          </cell>
        </row>
      </sheetData>
      <sheetData sheetId="14613">
        <row r="7">
          <cell r="AI7">
            <v>10000</v>
          </cell>
        </row>
      </sheetData>
      <sheetData sheetId="14614">
        <row r="7">
          <cell r="AI7">
            <v>10000</v>
          </cell>
        </row>
      </sheetData>
      <sheetData sheetId="14615">
        <row r="7">
          <cell r="AI7">
            <v>10000</v>
          </cell>
        </row>
      </sheetData>
      <sheetData sheetId="14616">
        <row r="7">
          <cell r="AI7">
            <v>10000</v>
          </cell>
        </row>
      </sheetData>
      <sheetData sheetId="14617">
        <row r="7">
          <cell r="AI7">
            <v>10000</v>
          </cell>
        </row>
      </sheetData>
      <sheetData sheetId="14618">
        <row r="7">
          <cell r="AI7">
            <v>10000</v>
          </cell>
        </row>
      </sheetData>
      <sheetData sheetId="14619">
        <row r="7">
          <cell r="AI7">
            <v>10000</v>
          </cell>
        </row>
      </sheetData>
      <sheetData sheetId="14620">
        <row r="7">
          <cell r="AI7">
            <v>10000</v>
          </cell>
        </row>
      </sheetData>
      <sheetData sheetId="14621">
        <row r="7">
          <cell r="AI7">
            <v>10000</v>
          </cell>
        </row>
      </sheetData>
      <sheetData sheetId="14622">
        <row r="7">
          <cell r="AI7">
            <v>10000</v>
          </cell>
        </row>
      </sheetData>
      <sheetData sheetId="14623">
        <row r="7">
          <cell r="AI7">
            <v>10000</v>
          </cell>
        </row>
      </sheetData>
      <sheetData sheetId="14624">
        <row r="7">
          <cell r="AI7">
            <v>10000</v>
          </cell>
        </row>
      </sheetData>
      <sheetData sheetId="14625">
        <row r="7">
          <cell r="AI7">
            <v>10000</v>
          </cell>
        </row>
      </sheetData>
      <sheetData sheetId="14626">
        <row r="7">
          <cell r="AI7">
            <v>10000</v>
          </cell>
        </row>
      </sheetData>
      <sheetData sheetId="14627">
        <row r="7">
          <cell r="AI7">
            <v>10000</v>
          </cell>
        </row>
      </sheetData>
      <sheetData sheetId="14628">
        <row r="7">
          <cell r="AI7">
            <v>10000</v>
          </cell>
        </row>
      </sheetData>
      <sheetData sheetId="14629">
        <row r="7">
          <cell r="AI7">
            <v>10000</v>
          </cell>
        </row>
      </sheetData>
      <sheetData sheetId="14630">
        <row r="7">
          <cell r="AI7">
            <v>10000</v>
          </cell>
        </row>
      </sheetData>
      <sheetData sheetId="14631">
        <row r="7">
          <cell r="AI7">
            <v>10000</v>
          </cell>
        </row>
      </sheetData>
      <sheetData sheetId="14632">
        <row r="7">
          <cell r="AI7">
            <v>10000</v>
          </cell>
        </row>
      </sheetData>
      <sheetData sheetId="14633">
        <row r="7">
          <cell r="AI7">
            <v>10000</v>
          </cell>
        </row>
      </sheetData>
      <sheetData sheetId="14634">
        <row r="7">
          <cell r="AI7">
            <v>10000</v>
          </cell>
        </row>
      </sheetData>
      <sheetData sheetId="14635">
        <row r="7">
          <cell r="AI7">
            <v>10000</v>
          </cell>
        </row>
      </sheetData>
      <sheetData sheetId="14636">
        <row r="7">
          <cell r="AI7">
            <v>10000</v>
          </cell>
        </row>
      </sheetData>
      <sheetData sheetId="14637">
        <row r="7">
          <cell r="AI7">
            <v>10000</v>
          </cell>
        </row>
      </sheetData>
      <sheetData sheetId="14638">
        <row r="7">
          <cell r="AI7">
            <v>10000</v>
          </cell>
        </row>
      </sheetData>
      <sheetData sheetId="14639">
        <row r="7">
          <cell r="AI7">
            <v>10000</v>
          </cell>
        </row>
      </sheetData>
      <sheetData sheetId="14640">
        <row r="7">
          <cell r="AI7">
            <v>10000</v>
          </cell>
        </row>
      </sheetData>
      <sheetData sheetId="14641">
        <row r="7">
          <cell r="AI7">
            <v>10000</v>
          </cell>
        </row>
      </sheetData>
      <sheetData sheetId="14642">
        <row r="7">
          <cell r="AI7">
            <v>10000</v>
          </cell>
        </row>
      </sheetData>
      <sheetData sheetId="14643">
        <row r="7">
          <cell r="AI7">
            <v>10000</v>
          </cell>
        </row>
      </sheetData>
      <sheetData sheetId="14644">
        <row r="7">
          <cell r="AI7">
            <v>10000</v>
          </cell>
        </row>
      </sheetData>
      <sheetData sheetId="14645">
        <row r="7">
          <cell r="AI7">
            <v>10000</v>
          </cell>
        </row>
      </sheetData>
      <sheetData sheetId="14646">
        <row r="7">
          <cell r="AI7">
            <v>10000</v>
          </cell>
        </row>
      </sheetData>
      <sheetData sheetId="14647">
        <row r="7">
          <cell r="AI7">
            <v>10000</v>
          </cell>
        </row>
      </sheetData>
      <sheetData sheetId="14648">
        <row r="7">
          <cell r="AI7">
            <v>10000</v>
          </cell>
        </row>
      </sheetData>
      <sheetData sheetId="14649">
        <row r="7">
          <cell r="AI7">
            <v>10000</v>
          </cell>
        </row>
      </sheetData>
      <sheetData sheetId="14650">
        <row r="7">
          <cell r="AI7">
            <v>10000</v>
          </cell>
        </row>
      </sheetData>
      <sheetData sheetId="14651">
        <row r="7">
          <cell r="AI7">
            <v>10000</v>
          </cell>
        </row>
      </sheetData>
      <sheetData sheetId="14652">
        <row r="7">
          <cell r="AI7">
            <v>10000</v>
          </cell>
        </row>
      </sheetData>
      <sheetData sheetId="14653">
        <row r="7">
          <cell r="AI7">
            <v>10000</v>
          </cell>
        </row>
      </sheetData>
      <sheetData sheetId="14654">
        <row r="7">
          <cell r="AI7">
            <v>10000</v>
          </cell>
        </row>
      </sheetData>
      <sheetData sheetId="14655">
        <row r="7">
          <cell r="AI7">
            <v>10000</v>
          </cell>
        </row>
      </sheetData>
      <sheetData sheetId="14656">
        <row r="7">
          <cell r="AI7">
            <v>10000</v>
          </cell>
        </row>
      </sheetData>
      <sheetData sheetId="14657">
        <row r="7">
          <cell r="AI7">
            <v>10000</v>
          </cell>
        </row>
      </sheetData>
      <sheetData sheetId="14658">
        <row r="7">
          <cell r="AI7">
            <v>10000</v>
          </cell>
        </row>
      </sheetData>
      <sheetData sheetId="14659">
        <row r="7">
          <cell r="AI7">
            <v>10000</v>
          </cell>
        </row>
      </sheetData>
      <sheetData sheetId="14660">
        <row r="7">
          <cell r="AI7">
            <v>10000</v>
          </cell>
        </row>
      </sheetData>
      <sheetData sheetId="14661">
        <row r="7">
          <cell r="AI7">
            <v>10000</v>
          </cell>
        </row>
      </sheetData>
      <sheetData sheetId="14662">
        <row r="7">
          <cell r="AI7">
            <v>10000</v>
          </cell>
        </row>
      </sheetData>
      <sheetData sheetId="14663">
        <row r="7">
          <cell r="AI7">
            <v>10000</v>
          </cell>
        </row>
      </sheetData>
      <sheetData sheetId="14664">
        <row r="7">
          <cell r="AI7">
            <v>10000</v>
          </cell>
        </row>
      </sheetData>
      <sheetData sheetId="14665">
        <row r="7">
          <cell r="AI7">
            <v>10000</v>
          </cell>
        </row>
      </sheetData>
      <sheetData sheetId="14666">
        <row r="7">
          <cell r="AI7">
            <v>10000</v>
          </cell>
        </row>
      </sheetData>
      <sheetData sheetId="14667">
        <row r="7">
          <cell r="AI7">
            <v>10000</v>
          </cell>
        </row>
      </sheetData>
      <sheetData sheetId="14668">
        <row r="7">
          <cell r="AI7">
            <v>10000</v>
          </cell>
        </row>
      </sheetData>
      <sheetData sheetId="14669">
        <row r="7">
          <cell r="AI7">
            <v>10000</v>
          </cell>
        </row>
      </sheetData>
      <sheetData sheetId="14670">
        <row r="7">
          <cell r="AI7">
            <v>10000</v>
          </cell>
        </row>
      </sheetData>
      <sheetData sheetId="14671">
        <row r="7">
          <cell r="AI7">
            <v>10000</v>
          </cell>
        </row>
      </sheetData>
      <sheetData sheetId="14672">
        <row r="7">
          <cell r="AI7">
            <v>10000</v>
          </cell>
        </row>
      </sheetData>
      <sheetData sheetId="14673">
        <row r="7">
          <cell r="AI7">
            <v>10000</v>
          </cell>
        </row>
      </sheetData>
      <sheetData sheetId="14674">
        <row r="7">
          <cell r="AI7">
            <v>10000</v>
          </cell>
        </row>
      </sheetData>
      <sheetData sheetId="14675">
        <row r="7">
          <cell r="AI7">
            <v>10000</v>
          </cell>
        </row>
      </sheetData>
      <sheetData sheetId="14676">
        <row r="7">
          <cell r="AI7">
            <v>10000</v>
          </cell>
        </row>
      </sheetData>
      <sheetData sheetId="14677">
        <row r="7">
          <cell r="AI7">
            <v>10000</v>
          </cell>
        </row>
      </sheetData>
      <sheetData sheetId="14678">
        <row r="7">
          <cell r="AI7">
            <v>10000</v>
          </cell>
        </row>
      </sheetData>
      <sheetData sheetId="14679">
        <row r="7">
          <cell r="AI7">
            <v>10000</v>
          </cell>
        </row>
      </sheetData>
      <sheetData sheetId="14680">
        <row r="7">
          <cell r="AI7">
            <v>10000</v>
          </cell>
        </row>
      </sheetData>
      <sheetData sheetId="14681">
        <row r="7">
          <cell r="AI7">
            <v>10000</v>
          </cell>
        </row>
      </sheetData>
      <sheetData sheetId="14682">
        <row r="7">
          <cell r="AI7">
            <v>10000</v>
          </cell>
        </row>
      </sheetData>
      <sheetData sheetId="14683">
        <row r="7">
          <cell r="AI7">
            <v>10000</v>
          </cell>
        </row>
      </sheetData>
      <sheetData sheetId="14684">
        <row r="7">
          <cell r="AI7">
            <v>10000</v>
          </cell>
        </row>
      </sheetData>
      <sheetData sheetId="14685">
        <row r="7">
          <cell r="AI7">
            <v>10000</v>
          </cell>
        </row>
      </sheetData>
      <sheetData sheetId="14686">
        <row r="7">
          <cell r="AI7">
            <v>10000</v>
          </cell>
        </row>
      </sheetData>
      <sheetData sheetId="14687">
        <row r="7">
          <cell r="AI7">
            <v>10000</v>
          </cell>
        </row>
      </sheetData>
      <sheetData sheetId="14688">
        <row r="7">
          <cell r="AI7">
            <v>10000</v>
          </cell>
        </row>
      </sheetData>
      <sheetData sheetId="14689">
        <row r="7">
          <cell r="AI7">
            <v>10000</v>
          </cell>
        </row>
      </sheetData>
      <sheetData sheetId="14690">
        <row r="7">
          <cell r="AI7">
            <v>10000</v>
          </cell>
        </row>
      </sheetData>
      <sheetData sheetId="14691">
        <row r="7">
          <cell r="AI7">
            <v>10000</v>
          </cell>
        </row>
      </sheetData>
      <sheetData sheetId="14692">
        <row r="7">
          <cell r="AI7">
            <v>10000</v>
          </cell>
        </row>
      </sheetData>
      <sheetData sheetId="14693">
        <row r="7">
          <cell r="AI7">
            <v>10000</v>
          </cell>
        </row>
      </sheetData>
      <sheetData sheetId="14694">
        <row r="7">
          <cell r="AI7">
            <v>10000</v>
          </cell>
        </row>
      </sheetData>
      <sheetData sheetId="14695">
        <row r="7">
          <cell r="AI7">
            <v>10000</v>
          </cell>
        </row>
      </sheetData>
      <sheetData sheetId="14696">
        <row r="7">
          <cell r="AI7">
            <v>10000</v>
          </cell>
        </row>
      </sheetData>
      <sheetData sheetId="14697">
        <row r="7">
          <cell r="AI7">
            <v>10000</v>
          </cell>
        </row>
      </sheetData>
      <sheetData sheetId="14698">
        <row r="7">
          <cell r="AI7">
            <v>10000</v>
          </cell>
        </row>
      </sheetData>
      <sheetData sheetId="14699">
        <row r="7">
          <cell r="AI7">
            <v>10000</v>
          </cell>
        </row>
      </sheetData>
      <sheetData sheetId="14700">
        <row r="7">
          <cell r="AI7">
            <v>10000</v>
          </cell>
        </row>
      </sheetData>
      <sheetData sheetId="14701">
        <row r="7">
          <cell r="AI7">
            <v>10000</v>
          </cell>
        </row>
      </sheetData>
      <sheetData sheetId="14702">
        <row r="7">
          <cell r="AI7">
            <v>10000</v>
          </cell>
        </row>
      </sheetData>
      <sheetData sheetId="14703">
        <row r="7">
          <cell r="AI7">
            <v>10000</v>
          </cell>
        </row>
      </sheetData>
      <sheetData sheetId="14704">
        <row r="7">
          <cell r="AI7">
            <v>10000</v>
          </cell>
        </row>
      </sheetData>
      <sheetData sheetId="14705">
        <row r="7">
          <cell r="AI7">
            <v>10000</v>
          </cell>
        </row>
      </sheetData>
      <sheetData sheetId="14706">
        <row r="7">
          <cell r="AI7">
            <v>10000</v>
          </cell>
        </row>
      </sheetData>
      <sheetData sheetId="14707">
        <row r="7">
          <cell r="AI7">
            <v>10000</v>
          </cell>
        </row>
      </sheetData>
      <sheetData sheetId="14708">
        <row r="7">
          <cell r="AI7">
            <v>10000</v>
          </cell>
        </row>
      </sheetData>
      <sheetData sheetId="14709">
        <row r="7">
          <cell r="AI7">
            <v>10000</v>
          </cell>
        </row>
      </sheetData>
      <sheetData sheetId="14710">
        <row r="7">
          <cell r="AI7">
            <v>10000</v>
          </cell>
        </row>
      </sheetData>
      <sheetData sheetId="14711">
        <row r="7">
          <cell r="AI7">
            <v>10000</v>
          </cell>
        </row>
      </sheetData>
      <sheetData sheetId="14712">
        <row r="7">
          <cell r="AI7">
            <v>10000</v>
          </cell>
        </row>
      </sheetData>
      <sheetData sheetId="14713">
        <row r="7">
          <cell r="AI7">
            <v>10000</v>
          </cell>
        </row>
      </sheetData>
      <sheetData sheetId="14714">
        <row r="7">
          <cell r="AI7">
            <v>10000</v>
          </cell>
        </row>
      </sheetData>
      <sheetData sheetId="14715">
        <row r="7">
          <cell r="AI7">
            <v>10000</v>
          </cell>
        </row>
      </sheetData>
      <sheetData sheetId="14716">
        <row r="7">
          <cell r="AI7">
            <v>10000</v>
          </cell>
        </row>
      </sheetData>
      <sheetData sheetId="14717">
        <row r="7">
          <cell r="AI7">
            <v>10000</v>
          </cell>
        </row>
      </sheetData>
      <sheetData sheetId="14718">
        <row r="7">
          <cell r="AI7">
            <v>10000</v>
          </cell>
        </row>
      </sheetData>
      <sheetData sheetId="14719">
        <row r="7">
          <cell r="AI7">
            <v>10000</v>
          </cell>
        </row>
      </sheetData>
      <sheetData sheetId="14720">
        <row r="7">
          <cell r="AI7">
            <v>10000</v>
          </cell>
        </row>
      </sheetData>
      <sheetData sheetId="14721">
        <row r="7">
          <cell r="AI7">
            <v>10000</v>
          </cell>
        </row>
      </sheetData>
      <sheetData sheetId="14722">
        <row r="7">
          <cell r="AI7">
            <v>10000</v>
          </cell>
        </row>
      </sheetData>
      <sheetData sheetId="14723">
        <row r="7">
          <cell r="AI7">
            <v>10000</v>
          </cell>
        </row>
      </sheetData>
      <sheetData sheetId="14724">
        <row r="7">
          <cell r="AI7">
            <v>10000</v>
          </cell>
        </row>
      </sheetData>
      <sheetData sheetId="14725">
        <row r="7">
          <cell r="AI7">
            <v>10000</v>
          </cell>
        </row>
      </sheetData>
      <sheetData sheetId="14726">
        <row r="7">
          <cell r="AI7">
            <v>10000</v>
          </cell>
        </row>
      </sheetData>
      <sheetData sheetId="14727">
        <row r="7">
          <cell r="AI7">
            <v>10000</v>
          </cell>
        </row>
      </sheetData>
      <sheetData sheetId="14728">
        <row r="7">
          <cell r="AI7">
            <v>10000</v>
          </cell>
        </row>
      </sheetData>
      <sheetData sheetId="14729">
        <row r="7">
          <cell r="AI7">
            <v>10000</v>
          </cell>
        </row>
      </sheetData>
      <sheetData sheetId="14730">
        <row r="7">
          <cell r="AI7">
            <v>10000</v>
          </cell>
        </row>
      </sheetData>
      <sheetData sheetId="14731">
        <row r="7">
          <cell r="AI7">
            <v>10000</v>
          </cell>
        </row>
      </sheetData>
      <sheetData sheetId="14732">
        <row r="7">
          <cell r="AI7">
            <v>10000</v>
          </cell>
        </row>
      </sheetData>
      <sheetData sheetId="14733">
        <row r="7">
          <cell r="AI7">
            <v>10000</v>
          </cell>
        </row>
      </sheetData>
      <sheetData sheetId="14734">
        <row r="7">
          <cell r="AI7">
            <v>10000</v>
          </cell>
        </row>
      </sheetData>
      <sheetData sheetId="14735">
        <row r="7">
          <cell r="AI7">
            <v>10000</v>
          </cell>
        </row>
      </sheetData>
      <sheetData sheetId="14736">
        <row r="7">
          <cell r="AI7">
            <v>10000</v>
          </cell>
        </row>
      </sheetData>
      <sheetData sheetId="14737">
        <row r="7">
          <cell r="AI7">
            <v>10000</v>
          </cell>
        </row>
      </sheetData>
      <sheetData sheetId="14738">
        <row r="7">
          <cell r="AI7">
            <v>10000</v>
          </cell>
        </row>
      </sheetData>
      <sheetData sheetId="14739">
        <row r="7">
          <cell r="AI7">
            <v>10000</v>
          </cell>
        </row>
      </sheetData>
      <sheetData sheetId="14740">
        <row r="7">
          <cell r="AI7">
            <v>10000</v>
          </cell>
        </row>
      </sheetData>
      <sheetData sheetId="14741">
        <row r="7">
          <cell r="AI7">
            <v>10000</v>
          </cell>
        </row>
      </sheetData>
      <sheetData sheetId="14742">
        <row r="7">
          <cell r="AI7">
            <v>10000</v>
          </cell>
        </row>
      </sheetData>
      <sheetData sheetId="14743">
        <row r="7">
          <cell r="AI7">
            <v>10000</v>
          </cell>
        </row>
      </sheetData>
      <sheetData sheetId="14744">
        <row r="7">
          <cell r="AI7">
            <v>10000</v>
          </cell>
        </row>
      </sheetData>
      <sheetData sheetId="14745">
        <row r="7">
          <cell r="AI7">
            <v>10000</v>
          </cell>
        </row>
      </sheetData>
      <sheetData sheetId="14746">
        <row r="7">
          <cell r="AI7">
            <v>10000</v>
          </cell>
        </row>
      </sheetData>
      <sheetData sheetId="14747">
        <row r="7">
          <cell r="AI7">
            <v>10000</v>
          </cell>
        </row>
      </sheetData>
      <sheetData sheetId="14748">
        <row r="7">
          <cell r="AI7">
            <v>10000</v>
          </cell>
        </row>
      </sheetData>
      <sheetData sheetId="14749">
        <row r="7">
          <cell r="AI7">
            <v>10000</v>
          </cell>
        </row>
      </sheetData>
      <sheetData sheetId="14750">
        <row r="7">
          <cell r="AI7">
            <v>10000</v>
          </cell>
        </row>
      </sheetData>
      <sheetData sheetId="14751">
        <row r="7">
          <cell r="AI7">
            <v>10000</v>
          </cell>
        </row>
      </sheetData>
      <sheetData sheetId="14752">
        <row r="7">
          <cell r="AI7">
            <v>10000</v>
          </cell>
        </row>
      </sheetData>
      <sheetData sheetId="14753">
        <row r="7">
          <cell r="AI7">
            <v>10000</v>
          </cell>
        </row>
      </sheetData>
      <sheetData sheetId="14754">
        <row r="7">
          <cell r="AI7">
            <v>10000</v>
          </cell>
        </row>
      </sheetData>
      <sheetData sheetId="14755">
        <row r="7">
          <cell r="AI7">
            <v>10000</v>
          </cell>
        </row>
      </sheetData>
      <sheetData sheetId="14756">
        <row r="7">
          <cell r="AI7">
            <v>10000</v>
          </cell>
        </row>
      </sheetData>
      <sheetData sheetId="14757">
        <row r="7">
          <cell r="AI7">
            <v>10000</v>
          </cell>
        </row>
      </sheetData>
      <sheetData sheetId="14758">
        <row r="7">
          <cell r="AI7">
            <v>10000</v>
          </cell>
        </row>
      </sheetData>
      <sheetData sheetId="14759">
        <row r="7">
          <cell r="AI7">
            <v>10000</v>
          </cell>
        </row>
      </sheetData>
      <sheetData sheetId="14760">
        <row r="7">
          <cell r="AI7">
            <v>10000</v>
          </cell>
        </row>
      </sheetData>
      <sheetData sheetId="14761">
        <row r="7">
          <cell r="AI7">
            <v>10000</v>
          </cell>
        </row>
      </sheetData>
      <sheetData sheetId="14762">
        <row r="7">
          <cell r="AI7">
            <v>10000</v>
          </cell>
        </row>
      </sheetData>
      <sheetData sheetId="14763">
        <row r="7">
          <cell r="AI7">
            <v>10000</v>
          </cell>
        </row>
      </sheetData>
      <sheetData sheetId="14764">
        <row r="7">
          <cell r="AI7">
            <v>10000</v>
          </cell>
        </row>
      </sheetData>
      <sheetData sheetId="14765">
        <row r="7">
          <cell r="AI7">
            <v>10000</v>
          </cell>
        </row>
      </sheetData>
      <sheetData sheetId="14766">
        <row r="7">
          <cell r="AI7">
            <v>10000</v>
          </cell>
        </row>
      </sheetData>
      <sheetData sheetId="14767">
        <row r="7">
          <cell r="AI7">
            <v>10000</v>
          </cell>
        </row>
      </sheetData>
      <sheetData sheetId="14768">
        <row r="7">
          <cell r="AI7">
            <v>10000</v>
          </cell>
        </row>
      </sheetData>
      <sheetData sheetId="14769">
        <row r="7">
          <cell r="AI7">
            <v>10000</v>
          </cell>
        </row>
      </sheetData>
      <sheetData sheetId="14770">
        <row r="7">
          <cell r="AI7">
            <v>10000</v>
          </cell>
        </row>
      </sheetData>
      <sheetData sheetId="14771">
        <row r="7">
          <cell r="AI7">
            <v>10000</v>
          </cell>
        </row>
      </sheetData>
      <sheetData sheetId="14772">
        <row r="7">
          <cell r="AI7">
            <v>10000</v>
          </cell>
        </row>
      </sheetData>
      <sheetData sheetId="14773">
        <row r="7">
          <cell r="AI7">
            <v>10000</v>
          </cell>
        </row>
      </sheetData>
      <sheetData sheetId="14774">
        <row r="7">
          <cell r="AI7">
            <v>10000</v>
          </cell>
        </row>
      </sheetData>
      <sheetData sheetId="14775">
        <row r="7">
          <cell r="AI7">
            <v>10000</v>
          </cell>
        </row>
      </sheetData>
      <sheetData sheetId="14776">
        <row r="7">
          <cell r="AI7">
            <v>10000</v>
          </cell>
        </row>
      </sheetData>
      <sheetData sheetId="14777">
        <row r="7">
          <cell r="AI7">
            <v>10000</v>
          </cell>
        </row>
      </sheetData>
      <sheetData sheetId="14778">
        <row r="7">
          <cell r="AI7">
            <v>10000</v>
          </cell>
        </row>
      </sheetData>
      <sheetData sheetId="14779">
        <row r="7">
          <cell r="AI7">
            <v>10000</v>
          </cell>
        </row>
      </sheetData>
      <sheetData sheetId="14780">
        <row r="7">
          <cell r="AI7">
            <v>10000</v>
          </cell>
        </row>
      </sheetData>
      <sheetData sheetId="14781">
        <row r="7">
          <cell r="AI7">
            <v>10000</v>
          </cell>
        </row>
      </sheetData>
      <sheetData sheetId="14782">
        <row r="7">
          <cell r="AI7">
            <v>10000</v>
          </cell>
        </row>
      </sheetData>
      <sheetData sheetId="14783">
        <row r="7">
          <cell r="AI7">
            <v>10000</v>
          </cell>
        </row>
      </sheetData>
      <sheetData sheetId="14784">
        <row r="7">
          <cell r="AI7">
            <v>10000</v>
          </cell>
        </row>
      </sheetData>
      <sheetData sheetId="14785">
        <row r="7">
          <cell r="AI7">
            <v>10000</v>
          </cell>
        </row>
      </sheetData>
      <sheetData sheetId="14786">
        <row r="7">
          <cell r="AI7">
            <v>10000</v>
          </cell>
        </row>
      </sheetData>
      <sheetData sheetId="14787">
        <row r="7">
          <cell r="AI7">
            <v>10000</v>
          </cell>
        </row>
      </sheetData>
      <sheetData sheetId="14788">
        <row r="7">
          <cell r="AI7">
            <v>10000</v>
          </cell>
        </row>
      </sheetData>
      <sheetData sheetId="14789">
        <row r="7">
          <cell r="AI7">
            <v>10000</v>
          </cell>
        </row>
      </sheetData>
      <sheetData sheetId="14790">
        <row r="7">
          <cell r="AI7">
            <v>10000</v>
          </cell>
        </row>
      </sheetData>
      <sheetData sheetId="14791">
        <row r="7">
          <cell r="AI7">
            <v>10000</v>
          </cell>
        </row>
      </sheetData>
      <sheetData sheetId="14792">
        <row r="7">
          <cell r="AI7">
            <v>10000</v>
          </cell>
        </row>
      </sheetData>
      <sheetData sheetId="14793">
        <row r="7">
          <cell r="AI7">
            <v>10000</v>
          </cell>
        </row>
      </sheetData>
      <sheetData sheetId="14794">
        <row r="7">
          <cell r="AI7">
            <v>10000</v>
          </cell>
        </row>
      </sheetData>
      <sheetData sheetId="14795">
        <row r="7">
          <cell r="AI7">
            <v>10000</v>
          </cell>
        </row>
      </sheetData>
      <sheetData sheetId="14796">
        <row r="7">
          <cell r="AI7">
            <v>10000</v>
          </cell>
        </row>
      </sheetData>
      <sheetData sheetId="14797">
        <row r="7">
          <cell r="AI7">
            <v>10000</v>
          </cell>
        </row>
      </sheetData>
      <sheetData sheetId="14798">
        <row r="7">
          <cell r="AI7">
            <v>10000</v>
          </cell>
        </row>
      </sheetData>
      <sheetData sheetId="14799">
        <row r="7">
          <cell r="AI7">
            <v>10000</v>
          </cell>
        </row>
      </sheetData>
      <sheetData sheetId="14800">
        <row r="7">
          <cell r="AI7">
            <v>10000</v>
          </cell>
        </row>
      </sheetData>
      <sheetData sheetId="14801">
        <row r="7">
          <cell r="AI7">
            <v>10000</v>
          </cell>
        </row>
      </sheetData>
      <sheetData sheetId="14802">
        <row r="7">
          <cell r="AI7">
            <v>10000</v>
          </cell>
        </row>
      </sheetData>
      <sheetData sheetId="14803">
        <row r="7">
          <cell r="AI7">
            <v>10000</v>
          </cell>
        </row>
      </sheetData>
      <sheetData sheetId="14804">
        <row r="7">
          <cell r="AI7">
            <v>10000</v>
          </cell>
        </row>
      </sheetData>
      <sheetData sheetId="14805">
        <row r="7">
          <cell r="AI7">
            <v>10000</v>
          </cell>
        </row>
      </sheetData>
      <sheetData sheetId="14806">
        <row r="7">
          <cell r="AI7">
            <v>10000</v>
          </cell>
        </row>
      </sheetData>
      <sheetData sheetId="14807">
        <row r="7">
          <cell r="AI7">
            <v>10000</v>
          </cell>
        </row>
      </sheetData>
      <sheetData sheetId="14808">
        <row r="7">
          <cell r="AI7">
            <v>10000</v>
          </cell>
        </row>
      </sheetData>
      <sheetData sheetId="14809">
        <row r="7">
          <cell r="AI7">
            <v>10000</v>
          </cell>
        </row>
      </sheetData>
      <sheetData sheetId="14810">
        <row r="7">
          <cell r="AI7">
            <v>10000</v>
          </cell>
        </row>
      </sheetData>
      <sheetData sheetId="14811">
        <row r="7">
          <cell r="AI7">
            <v>10000</v>
          </cell>
        </row>
      </sheetData>
      <sheetData sheetId="14812">
        <row r="7">
          <cell r="AI7">
            <v>10000</v>
          </cell>
        </row>
      </sheetData>
      <sheetData sheetId="14813">
        <row r="7">
          <cell r="AI7">
            <v>10000</v>
          </cell>
        </row>
      </sheetData>
      <sheetData sheetId="14814">
        <row r="7">
          <cell r="AI7">
            <v>10000</v>
          </cell>
        </row>
      </sheetData>
      <sheetData sheetId="14815">
        <row r="7">
          <cell r="AI7">
            <v>10000</v>
          </cell>
        </row>
      </sheetData>
      <sheetData sheetId="14816">
        <row r="7">
          <cell r="AI7">
            <v>10000</v>
          </cell>
        </row>
      </sheetData>
      <sheetData sheetId="14817">
        <row r="7">
          <cell r="AI7">
            <v>10000</v>
          </cell>
        </row>
      </sheetData>
      <sheetData sheetId="14818">
        <row r="7">
          <cell r="AI7">
            <v>10000</v>
          </cell>
        </row>
      </sheetData>
      <sheetData sheetId="14819">
        <row r="7">
          <cell r="AI7">
            <v>10000</v>
          </cell>
        </row>
      </sheetData>
      <sheetData sheetId="14820">
        <row r="7">
          <cell r="AI7">
            <v>10000</v>
          </cell>
        </row>
      </sheetData>
      <sheetData sheetId="14821">
        <row r="7">
          <cell r="AI7">
            <v>10000</v>
          </cell>
        </row>
      </sheetData>
      <sheetData sheetId="14822">
        <row r="7">
          <cell r="AI7">
            <v>10000</v>
          </cell>
        </row>
      </sheetData>
      <sheetData sheetId="14823">
        <row r="7">
          <cell r="AI7">
            <v>10000</v>
          </cell>
        </row>
      </sheetData>
      <sheetData sheetId="14824">
        <row r="7">
          <cell r="AI7">
            <v>10000</v>
          </cell>
        </row>
      </sheetData>
      <sheetData sheetId="14825">
        <row r="7">
          <cell r="AI7">
            <v>10000</v>
          </cell>
        </row>
      </sheetData>
      <sheetData sheetId="14826">
        <row r="7">
          <cell r="AI7">
            <v>10000</v>
          </cell>
        </row>
      </sheetData>
      <sheetData sheetId="14827">
        <row r="7">
          <cell r="AI7">
            <v>10000</v>
          </cell>
        </row>
      </sheetData>
      <sheetData sheetId="14828">
        <row r="7">
          <cell r="AI7">
            <v>10000</v>
          </cell>
        </row>
      </sheetData>
      <sheetData sheetId="14829">
        <row r="7">
          <cell r="AI7">
            <v>10000</v>
          </cell>
        </row>
      </sheetData>
      <sheetData sheetId="14830">
        <row r="7">
          <cell r="AI7">
            <v>10000</v>
          </cell>
        </row>
      </sheetData>
      <sheetData sheetId="14831">
        <row r="7">
          <cell r="AI7">
            <v>10000</v>
          </cell>
        </row>
      </sheetData>
      <sheetData sheetId="14832">
        <row r="7">
          <cell r="AI7">
            <v>10000</v>
          </cell>
        </row>
      </sheetData>
      <sheetData sheetId="14833">
        <row r="7">
          <cell r="AI7">
            <v>10000</v>
          </cell>
        </row>
      </sheetData>
      <sheetData sheetId="14834">
        <row r="7">
          <cell r="AI7">
            <v>10000</v>
          </cell>
        </row>
      </sheetData>
      <sheetData sheetId="14835">
        <row r="7">
          <cell r="AI7">
            <v>10000</v>
          </cell>
        </row>
      </sheetData>
      <sheetData sheetId="14836">
        <row r="7">
          <cell r="AI7">
            <v>10000</v>
          </cell>
        </row>
      </sheetData>
      <sheetData sheetId="14837">
        <row r="7">
          <cell r="AI7">
            <v>10000</v>
          </cell>
        </row>
      </sheetData>
      <sheetData sheetId="14838">
        <row r="7">
          <cell r="AI7">
            <v>10000</v>
          </cell>
        </row>
      </sheetData>
      <sheetData sheetId="14839">
        <row r="7">
          <cell r="AI7">
            <v>10000</v>
          </cell>
        </row>
      </sheetData>
      <sheetData sheetId="14840">
        <row r="7">
          <cell r="AI7">
            <v>10000</v>
          </cell>
        </row>
      </sheetData>
      <sheetData sheetId="14841">
        <row r="7">
          <cell r="AI7">
            <v>10000</v>
          </cell>
        </row>
      </sheetData>
      <sheetData sheetId="14842">
        <row r="7">
          <cell r="AI7">
            <v>10000</v>
          </cell>
        </row>
      </sheetData>
      <sheetData sheetId="14843">
        <row r="7">
          <cell r="AI7">
            <v>10000</v>
          </cell>
        </row>
      </sheetData>
      <sheetData sheetId="14844">
        <row r="7">
          <cell r="AI7">
            <v>10000</v>
          </cell>
        </row>
      </sheetData>
      <sheetData sheetId="14845">
        <row r="7">
          <cell r="AI7">
            <v>10000</v>
          </cell>
        </row>
      </sheetData>
      <sheetData sheetId="14846">
        <row r="7">
          <cell r="AI7">
            <v>10000</v>
          </cell>
        </row>
      </sheetData>
      <sheetData sheetId="14847">
        <row r="7">
          <cell r="AI7">
            <v>10000</v>
          </cell>
        </row>
      </sheetData>
      <sheetData sheetId="14848">
        <row r="7">
          <cell r="AI7">
            <v>10000</v>
          </cell>
        </row>
      </sheetData>
      <sheetData sheetId="14849">
        <row r="7">
          <cell r="AI7">
            <v>10000</v>
          </cell>
        </row>
      </sheetData>
      <sheetData sheetId="14850">
        <row r="7">
          <cell r="AI7">
            <v>10000</v>
          </cell>
        </row>
      </sheetData>
      <sheetData sheetId="14851">
        <row r="7">
          <cell r="AI7">
            <v>10000</v>
          </cell>
        </row>
      </sheetData>
      <sheetData sheetId="14852">
        <row r="7">
          <cell r="AI7">
            <v>10000</v>
          </cell>
        </row>
      </sheetData>
      <sheetData sheetId="14853">
        <row r="7">
          <cell r="AI7">
            <v>10000</v>
          </cell>
        </row>
      </sheetData>
      <sheetData sheetId="14854">
        <row r="7">
          <cell r="AI7">
            <v>10000</v>
          </cell>
        </row>
      </sheetData>
      <sheetData sheetId="14855">
        <row r="7">
          <cell r="AI7">
            <v>10000</v>
          </cell>
        </row>
      </sheetData>
      <sheetData sheetId="14856">
        <row r="7">
          <cell r="AI7">
            <v>10000</v>
          </cell>
        </row>
      </sheetData>
      <sheetData sheetId="14857">
        <row r="7">
          <cell r="AI7">
            <v>10000</v>
          </cell>
        </row>
      </sheetData>
      <sheetData sheetId="14858">
        <row r="7">
          <cell r="AI7">
            <v>10000</v>
          </cell>
        </row>
      </sheetData>
      <sheetData sheetId="14859">
        <row r="7">
          <cell r="AI7">
            <v>10000</v>
          </cell>
        </row>
      </sheetData>
      <sheetData sheetId="14860">
        <row r="7">
          <cell r="AI7">
            <v>10000</v>
          </cell>
        </row>
      </sheetData>
      <sheetData sheetId="14861">
        <row r="7">
          <cell r="AI7">
            <v>10000</v>
          </cell>
        </row>
      </sheetData>
      <sheetData sheetId="14862">
        <row r="7">
          <cell r="AI7">
            <v>10000</v>
          </cell>
        </row>
      </sheetData>
      <sheetData sheetId="14863">
        <row r="7">
          <cell r="AI7">
            <v>10000</v>
          </cell>
        </row>
      </sheetData>
      <sheetData sheetId="14864">
        <row r="7">
          <cell r="AI7">
            <v>10000</v>
          </cell>
        </row>
      </sheetData>
      <sheetData sheetId="14865">
        <row r="7">
          <cell r="AI7">
            <v>10000</v>
          </cell>
        </row>
      </sheetData>
      <sheetData sheetId="14866">
        <row r="7">
          <cell r="AI7">
            <v>10000</v>
          </cell>
        </row>
      </sheetData>
      <sheetData sheetId="14867">
        <row r="7">
          <cell r="AI7">
            <v>10000</v>
          </cell>
        </row>
      </sheetData>
      <sheetData sheetId="14868">
        <row r="7">
          <cell r="AI7">
            <v>10000</v>
          </cell>
        </row>
      </sheetData>
      <sheetData sheetId="14869">
        <row r="7">
          <cell r="AI7">
            <v>10000</v>
          </cell>
        </row>
      </sheetData>
      <sheetData sheetId="14870">
        <row r="7">
          <cell r="AI7">
            <v>10000</v>
          </cell>
        </row>
      </sheetData>
      <sheetData sheetId="14871">
        <row r="7">
          <cell r="AI7">
            <v>10000</v>
          </cell>
        </row>
      </sheetData>
      <sheetData sheetId="14872">
        <row r="7">
          <cell r="AI7">
            <v>10000</v>
          </cell>
        </row>
      </sheetData>
      <sheetData sheetId="14873">
        <row r="7">
          <cell r="AI7">
            <v>10000</v>
          </cell>
        </row>
      </sheetData>
      <sheetData sheetId="14874">
        <row r="7">
          <cell r="AI7">
            <v>10000</v>
          </cell>
        </row>
      </sheetData>
      <sheetData sheetId="14875">
        <row r="7">
          <cell r="AI7">
            <v>10000</v>
          </cell>
        </row>
      </sheetData>
      <sheetData sheetId="14876">
        <row r="7">
          <cell r="AI7">
            <v>10000</v>
          </cell>
        </row>
      </sheetData>
      <sheetData sheetId="14877">
        <row r="7">
          <cell r="AI7">
            <v>10000</v>
          </cell>
        </row>
      </sheetData>
      <sheetData sheetId="14878">
        <row r="7">
          <cell r="AI7">
            <v>10000</v>
          </cell>
        </row>
      </sheetData>
      <sheetData sheetId="14879">
        <row r="7">
          <cell r="AI7">
            <v>10000</v>
          </cell>
        </row>
      </sheetData>
      <sheetData sheetId="14880">
        <row r="7">
          <cell r="AI7">
            <v>10000</v>
          </cell>
        </row>
      </sheetData>
      <sheetData sheetId="14881">
        <row r="7">
          <cell r="AI7">
            <v>10000</v>
          </cell>
        </row>
      </sheetData>
      <sheetData sheetId="14882">
        <row r="7">
          <cell r="AI7">
            <v>10000</v>
          </cell>
        </row>
      </sheetData>
      <sheetData sheetId="14883">
        <row r="7">
          <cell r="AI7">
            <v>10000</v>
          </cell>
        </row>
      </sheetData>
      <sheetData sheetId="14884">
        <row r="7">
          <cell r="AI7">
            <v>10000</v>
          </cell>
        </row>
      </sheetData>
      <sheetData sheetId="14885">
        <row r="7">
          <cell r="AI7">
            <v>10000</v>
          </cell>
        </row>
      </sheetData>
      <sheetData sheetId="14886">
        <row r="7">
          <cell r="AI7">
            <v>10000</v>
          </cell>
        </row>
      </sheetData>
      <sheetData sheetId="14887">
        <row r="7">
          <cell r="AI7">
            <v>10000</v>
          </cell>
        </row>
      </sheetData>
      <sheetData sheetId="14888">
        <row r="7">
          <cell r="AI7">
            <v>10000</v>
          </cell>
        </row>
      </sheetData>
      <sheetData sheetId="14889">
        <row r="7">
          <cell r="AI7">
            <v>10000</v>
          </cell>
        </row>
      </sheetData>
      <sheetData sheetId="14890">
        <row r="7">
          <cell r="AI7">
            <v>10000</v>
          </cell>
        </row>
      </sheetData>
      <sheetData sheetId="14891">
        <row r="7">
          <cell r="AI7">
            <v>10000</v>
          </cell>
        </row>
      </sheetData>
      <sheetData sheetId="14892">
        <row r="7">
          <cell r="AI7">
            <v>10000</v>
          </cell>
        </row>
      </sheetData>
      <sheetData sheetId="14893">
        <row r="7">
          <cell r="AI7">
            <v>10000</v>
          </cell>
        </row>
      </sheetData>
      <sheetData sheetId="14894">
        <row r="7">
          <cell r="AI7">
            <v>10000</v>
          </cell>
        </row>
      </sheetData>
      <sheetData sheetId="14895">
        <row r="7">
          <cell r="AI7">
            <v>10000</v>
          </cell>
        </row>
      </sheetData>
      <sheetData sheetId="14896">
        <row r="7">
          <cell r="AI7">
            <v>10000</v>
          </cell>
        </row>
      </sheetData>
      <sheetData sheetId="14897">
        <row r="7">
          <cell r="AI7">
            <v>10000</v>
          </cell>
        </row>
      </sheetData>
      <sheetData sheetId="14898">
        <row r="7">
          <cell r="AI7">
            <v>10000</v>
          </cell>
        </row>
      </sheetData>
      <sheetData sheetId="14899">
        <row r="7">
          <cell r="AI7">
            <v>10000</v>
          </cell>
        </row>
      </sheetData>
      <sheetData sheetId="14900">
        <row r="7">
          <cell r="AI7">
            <v>10000</v>
          </cell>
        </row>
      </sheetData>
      <sheetData sheetId="14901">
        <row r="7">
          <cell r="AI7">
            <v>10000</v>
          </cell>
        </row>
      </sheetData>
      <sheetData sheetId="14902">
        <row r="7">
          <cell r="AI7">
            <v>10000</v>
          </cell>
        </row>
      </sheetData>
      <sheetData sheetId="14903">
        <row r="7">
          <cell r="AI7">
            <v>10000</v>
          </cell>
        </row>
      </sheetData>
      <sheetData sheetId="14904">
        <row r="7">
          <cell r="AI7">
            <v>10000</v>
          </cell>
        </row>
      </sheetData>
      <sheetData sheetId="14905">
        <row r="7">
          <cell r="AI7">
            <v>10000</v>
          </cell>
        </row>
      </sheetData>
      <sheetData sheetId="14906">
        <row r="7">
          <cell r="AI7">
            <v>10000</v>
          </cell>
        </row>
      </sheetData>
      <sheetData sheetId="14907">
        <row r="7">
          <cell r="AI7">
            <v>10000</v>
          </cell>
        </row>
      </sheetData>
      <sheetData sheetId="14908">
        <row r="7">
          <cell r="AI7">
            <v>10000</v>
          </cell>
        </row>
      </sheetData>
      <sheetData sheetId="14909">
        <row r="7">
          <cell r="AI7">
            <v>10000</v>
          </cell>
        </row>
      </sheetData>
      <sheetData sheetId="14910">
        <row r="7">
          <cell r="AI7">
            <v>10000</v>
          </cell>
        </row>
      </sheetData>
      <sheetData sheetId="14911">
        <row r="7">
          <cell r="AI7">
            <v>10000</v>
          </cell>
        </row>
      </sheetData>
      <sheetData sheetId="14912">
        <row r="7">
          <cell r="AI7">
            <v>10000</v>
          </cell>
        </row>
      </sheetData>
      <sheetData sheetId="14913">
        <row r="7">
          <cell r="AI7">
            <v>10000</v>
          </cell>
        </row>
      </sheetData>
      <sheetData sheetId="14914">
        <row r="7">
          <cell r="AI7">
            <v>10000</v>
          </cell>
        </row>
      </sheetData>
      <sheetData sheetId="14915">
        <row r="7">
          <cell r="AI7">
            <v>10000</v>
          </cell>
        </row>
      </sheetData>
      <sheetData sheetId="14916">
        <row r="7">
          <cell r="AI7">
            <v>10000</v>
          </cell>
        </row>
      </sheetData>
      <sheetData sheetId="14917">
        <row r="7">
          <cell r="AI7">
            <v>10000</v>
          </cell>
        </row>
      </sheetData>
      <sheetData sheetId="14918">
        <row r="7">
          <cell r="AI7">
            <v>10000</v>
          </cell>
        </row>
      </sheetData>
      <sheetData sheetId="14919">
        <row r="7">
          <cell r="AI7">
            <v>10000</v>
          </cell>
        </row>
      </sheetData>
      <sheetData sheetId="14920">
        <row r="7">
          <cell r="AI7">
            <v>10000</v>
          </cell>
        </row>
      </sheetData>
      <sheetData sheetId="14921">
        <row r="7">
          <cell r="AI7">
            <v>10000</v>
          </cell>
        </row>
      </sheetData>
      <sheetData sheetId="14922">
        <row r="7">
          <cell r="AI7">
            <v>10000</v>
          </cell>
        </row>
      </sheetData>
      <sheetData sheetId="14923">
        <row r="7">
          <cell r="AI7">
            <v>10000</v>
          </cell>
        </row>
      </sheetData>
      <sheetData sheetId="14924">
        <row r="7">
          <cell r="AI7">
            <v>10000</v>
          </cell>
        </row>
      </sheetData>
      <sheetData sheetId="14925">
        <row r="7">
          <cell r="AI7">
            <v>10000</v>
          </cell>
        </row>
      </sheetData>
      <sheetData sheetId="14926"/>
      <sheetData sheetId="14927"/>
      <sheetData sheetId="14928"/>
      <sheetData sheetId="14929"/>
      <sheetData sheetId="14930"/>
      <sheetData sheetId="14931"/>
      <sheetData sheetId="14932">
        <row r="7">
          <cell r="AI7">
            <v>10000</v>
          </cell>
        </row>
      </sheetData>
      <sheetData sheetId="14933">
        <row r="7">
          <cell r="AI7">
            <v>10000</v>
          </cell>
        </row>
      </sheetData>
      <sheetData sheetId="14934">
        <row r="7">
          <cell r="AI7">
            <v>10000</v>
          </cell>
        </row>
      </sheetData>
      <sheetData sheetId="14935">
        <row r="7">
          <cell r="AI7">
            <v>10000</v>
          </cell>
        </row>
      </sheetData>
      <sheetData sheetId="14936">
        <row r="7">
          <cell r="AI7">
            <v>10000</v>
          </cell>
        </row>
      </sheetData>
      <sheetData sheetId="14937">
        <row r="7">
          <cell r="AI7">
            <v>10000</v>
          </cell>
        </row>
      </sheetData>
      <sheetData sheetId="14938"/>
      <sheetData sheetId="14939">
        <row r="7">
          <cell r="AI7">
            <v>10000</v>
          </cell>
        </row>
      </sheetData>
      <sheetData sheetId="14940">
        <row r="7">
          <cell r="AI7">
            <v>10000</v>
          </cell>
        </row>
      </sheetData>
      <sheetData sheetId="14941">
        <row r="7">
          <cell r="AI7">
            <v>10000</v>
          </cell>
        </row>
      </sheetData>
      <sheetData sheetId="14942">
        <row r="7">
          <cell r="AI7">
            <v>10000</v>
          </cell>
        </row>
      </sheetData>
      <sheetData sheetId="14943">
        <row r="7">
          <cell r="AI7">
            <v>10000</v>
          </cell>
        </row>
      </sheetData>
      <sheetData sheetId="14944">
        <row r="7">
          <cell r="AI7">
            <v>10000</v>
          </cell>
        </row>
      </sheetData>
      <sheetData sheetId="14945">
        <row r="7">
          <cell r="AI7">
            <v>10000</v>
          </cell>
        </row>
      </sheetData>
      <sheetData sheetId="14946">
        <row r="7">
          <cell r="AI7">
            <v>10000</v>
          </cell>
        </row>
      </sheetData>
      <sheetData sheetId="14947">
        <row r="7">
          <cell r="AI7">
            <v>10000</v>
          </cell>
        </row>
      </sheetData>
      <sheetData sheetId="14948">
        <row r="7">
          <cell r="AI7">
            <v>10000</v>
          </cell>
        </row>
      </sheetData>
      <sheetData sheetId="14949">
        <row r="7">
          <cell r="AI7">
            <v>10000</v>
          </cell>
        </row>
      </sheetData>
      <sheetData sheetId="14950"/>
      <sheetData sheetId="14951">
        <row r="7">
          <cell r="AI7">
            <v>10000</v>
          </cell>
        </row>
      </sheetData>
      <sheetData sheetId="14952">
        <row r="7">
          <cell r="AI7">
            <v>10000</v>
          </cell>
        </row>
      </sheetData>
      <sheetData sheetId="14953">
        <row r="7">
          <cell r="AI7">
            <v>10000</v>
          </cell>
        </row>
      </sheetData>
      <sheetData sheetId="14954">
        <row r="7">
          <cell r="AI7">
            <v>10000</v>
          </cell>
        </row>
      </sheetData>
      <sheetData sheetId="14955">
        <row r="7">
          <cell r="AI7">
            <v>10000</v>
          </cell>
        </row>
      </sheetData>
      <sheetData sheetId="14956">
        <row r="7">
          <cell r="AI7">
            <v>10000</v>
          </cell>
        </row>
      </sheetData>
      <sheetData sheetId="14957">
        <row r="7">
          <cell r="AI7">
            <v>10000</v>
          </cell>
        </row>
      </sheetData>
      <sheetData sheetId="14958">
        <row r="7">
          <cell r="AI7">
            <v>10000</v>
          </cell>
        </row>
      </sheetData>
      <sheetData sheetId="14959">
        <row r="7">
          <cell r="AI7">
            <v>10000</v>
          </cell>
        </row>
      </sheetData>
      <sheetData sheetId="14960">
        <row r="7">
          <cell r="AI7">
            <v>10000</v>
          </cell>
        </row>
      </sheetData>
      <sheetData sheetId="14961">
        <row r="7">
          <cell r="AI7">
            <v>10000</v>
          </cell>
        </row>
      </sheetData>
      <sheetData sheetId="14962">
        <row r="7">
          <cell r="AI7">
            <v>10000</v>
          </cell>
        </row>
      </sheetData>
      <sheetData sheetId="14963">
        <row r="7">
          <cell r="AI7">
            <v>10000</v>
          </cell>
        </row>
      </sheetData>
      <sheetData sheetId="14964">
        <row r="7">
          <cell r="AI7">
            <v>10000</v>
          </cell>
        </row>
      </sheetData>
      <sheetData sheetId="14965">
        <row r="7">
          <cell r="AI7">
            <v>10000</v>
          </cell>
        </row>
      </sheetData>
      <sheetData sheetId="14966">
        <row r="7">
          <cell r="AI7">
            <v>10000</v>
          </cell>
        </row>
      </sheetData>
      <sheetData sheetId="14967">
        <row r="7">
          <cell r="AI7">
            <v>10000</v>
          </cell>
        </row>
      </sheetData>
      <sheetData sheetId="14968">
        <row r="7">
          <cell r="AI7">
            <v>10000</v>
          </cell>
        </row>
      </sheetData>
      <sheetData sheetId="14969">
        <row r="7">
          <cell r="AI7">
            <v>10000</v>
          </cell>
        </row>
      </sheetData>
      <sheetData sheetId="14970"/>
      <sheetData sheetId="14971">
        <row r="7">
          <cell r="AI7">
            <v>10000</v>
          </cell>
        </row>
      </sheetData>
      <sheetData sheetId="14972">
        <row r="7">
          <cell r="AI7">
            <v>10000</v>
          </cell>
        </row>
      </sheetData>
      <sheetData sheetId="14973">
        <row r="7">
          <cell r="AI7">
            <v>10000</v>
          </cell>
        </row>
      </sheetData>
      <sheetData sheetId="14974">
        <row r="7">
          <cell r="AI7">
            <v>10000</v>
          </cell>
        </row>
      </sheetData>
      <sheetData sheetId="14975">
        <row r="7">
          <cell r="AI7">
            <v>10000</v>
          </cell>
        </row>
      </sheetData>
      <sheetData sheetId="14976">
        <row r="7">
          <cell r="AI7">
            <v>10000</v>
          </cell>
        </row>
      </sheetData>
      <sheetData sheetId="14977">
        <row r="7">
          <cell r="AI7">
            <v>10000</v>
          </cell>
        </row>
      </sheetData>
      <sheetData sheetId="14978">
        <row r="7">
          <cell r="AI7">
            <v>10000</v>
          </cell>
        </row>
      </sheetData>
      <sheetData sheetId="14979">
        <row r="7">
          <cell r="AI7">
            <v>10000</v>
          </cell>
        </row>
      </sheetData>
      <sheetData sheetId="14980">
        <row r="7">
          <cell r="AI7">
            <v>10000</v>
          </cell>
        </row>
      </sheetData>
      <sheetData sheetId="14981">
        <row r="7">
          <cell r="AI7">
            <v>10000</v>
          </cell>
        </row>
      </sheetData>
      <sheetData sheetId="14982">
        <row r="7">
          <cell r="AI7">
            <v>10000</v>
          </cell>
        </row>
      </sheetData>
      <sheetData sheetId="14983">
        <row r="7">
          <cell r="AI7">
            <v>10000</v>
          </cell>
        </row>
      </sheetData>
      <sheetData sheetId="14984">
        <row r="7">
          <cell r="AI7">
            <v>10000</v>
          </cell>
        </row>
      </sheetData>
      <sheetData sheetId="14985">
        <row r="7">
          <cell r="AI7">
            <v>10000</v>
          </cell>
        </row>
      </sheetData>
      <sheetData sheetId="14986">
        <row r="7">
          <cell r="AI7">
            <v>10000</v>
          </cell>
        </row>
      </sheetData>
      <sheetData sheetId="14987">
        <row r="7">
          <cell r="AI7">
            <v>10000</v>
          </cell>
        </row>
      </sheetData>
      <sheetData sheetId="14988">
        <row r="7">
          <cell r="AI7">
            <v>10000</v>
          </cell>
        </row>
      </sheetData>
      <sheetData sheetId="14989">
        <row r="7">
          <cell r="AI7">
            <v>10000</v>
          </cell>
        </row>
      </sheetData>
      <sheetData sheetId="14990">
        <row r="7">
          <cell r="AI7">
            <v>10000</v>
          </cell>
        </row>
      </sheetData>
      <sheetData sheetId="14991">
        <row r="7">
          <cell r="AI7">
            <v>10000</v>
          </cell>
        </row>
      </sheetData>
      <sheetData sheetId="14992">
        <row r="7">
          <cell r="AI7">
            <v>10000</v>
          </cell>
        </row>
      </sheetData>
      <sheetData sheetId="14993">
        <row r="7">
          <cell r="AI7">
            <v>10000</v>
          </cell>
        </row>
      </sheetData>
      <sheetData sheetId="14994">
        <row r="7">
          <cell r="AI7">
            <v>10000</v>
          </cell>
        </row>
      </sheetData>
      <sheetData sheetId="14995">
        <row r="7">
          <cell r="AI7">
            <v>10000</v>
          </cell>
        </row>
      </sheetData>
      <sheetData sheetId="14996">
        <row r="7">
          <cell r="AI7">
            <v>10000</v>
          </cell>
        </row>
      </sheetData>
      <sheetData sheetId="14997">
        <row r="7">
          <cell r="AI7">
            <v>10000</v>
          </cell>
        </row>
      </sheetData>
      <sheetData sheetId="14998">
        <row r="7">
          <cell r="AI7">
            <v>10000</v>
          </cell>
        </row>
      </sheetData>
      <sheetData sheetId="14999">
        <row r="7">
          <cell r="AI7">
            <v>10000</v>
          </cell>
        </row>
      </sheetData>
      <sheetData sheetId="15000">
        <row r="7">
          <cell r="AI7">
            <v>10000</v>
          </cell>
        </row>
      </sheetData>
      <sheetData sheetId="15001">
        <row r="7">
          <cell r="AI7">
            <v>10000</v>
          </cell>
        </row>
      </sheetData>
      <sheetData sheetId="15002">
        <row r="7">
          <cell r="AI7">
            <v>10000</v>
          </cell>
        </row>
      </sheetData>
      <sheetData sheetId="15003">
        <row r="7">
          <cell r="AI7">
            <v>10000</v>
          </cell>
        </row>
      </sheetData>
      <sheetData sheetId="15004">
        <row r="7">
          <cell r="AI7">
            <v>10000</v>
          </cell>
        </row>
      </sheetData>
      <sheetData sheetId="15005">
        <row r="7">
          <cell r="AI7">
            <v>10000</v>
          </cell>
        </row>
      </sheetData>
      <sheetData sheetId="15006">
        <row r="7">
          <cell r="AI7">
            <v>10000</v>
          </cell>
        </row>
      </sheetData>
      <sheetData sheetId="15007">
        <row r="7">
          <cell r="AI7">
            <v>10000</v>
          </cell>
        </row>
      </sheetData>
      <sheetData sheetId="15008">
        <row r="7">
          <cell r="AI7">
            <v>10000</v>
          </cell>
        </row>
      </sheetData>
      <sheetData sheetId="15009">
        <row r="7">
          <cell r="AI7">
            <v>10000</v>
          </cell>
        </row>
      </sheetData>
      <sheetData sheetId="15010">
        <row r="7">
          <cell r="AI7">
            <v>10000</v>
          </cell>
        </row>
      </sheetData>
      <sheetData sheetId="15011">
        <row r="7">
          <cell r="AI7">
            <v>10000</v>
          </cell>
        </row>
      </sheetData>
      <sheetData sheetId="15012">
        <row r="7">
          <cell r="AI7">
            <v>10000</v>
          </cell>
        </row>
      </sheetData>
      <sheetData sheetId="15013">
        <row r="7">
          <cell r="AI7">
            <v>10000</v>
          </cell>
        </row>
      </sheetData>
      <sheetData sheetId="15014">
        <row r="7">
          <cell r="AI7">
            <v>10000</v>
          </cell>
        </row>
      </sheetData>
      <sheetData sheetId="15015">
        <row r="7">
          <cell r="AI7">
            <v>10000</v>
          </cell>
        </row>
      </sheetData>
      <sheetData sheetId="15016">
        <row r="7">
          <cell r="AI7">
            <v>10000</v>
          </cell>
        </row>
      </sheetData>
      <sheetData sheetId="15017">
        <row r="7">
          <cell r="AI7">
            <v>10000</v>
          </cell>
        </row>
      </sheetData>
      <sheetData sheetId="15018">
        <row r="7">
          <cell r="AI7">
            <v>10000</v>
          </cell>
        </row>
      </sheetData>
      <sheetData sheetId="15019">
        <row r="7">
          <cell r="AI7">
            <v>10000</v>
          </cell>
        </row>
      </sheetData>
      <sheetData sheetId="15020">
        <row r="7">
          <cell r="AI7">
            <v>10000</v>
          </cell>
        </row>
      </sheetData>
      <sheetData sheetId="15021">
        <row r="7">
          <cell r="AI7">
            <v>10000</v>
          </cell>
        </row>
      </sheetData>
      <sheetData sheetId="15022">
        <row r="7">
          <cell r="AI7">
            <v>10000</v>
          </cell>
        </row>
      </sheetData>
      <sheetData sheetId="15023">
        <row r="7">
          <cell r="AI7">
            <v>10000</v>
          </cell>
        </row>
      </sheetData>
      <sheetData sheetId="15024">
        <row r="7">
          <cell r="AI7">
            <v>10000</v>
          </cell>
        </row>
      </sheetData>
      <sheetData sheetId="15025">
        <row r="7">
          <cell r="AI7">
            <v>10000</v>
          </cell>
        </row>
      </sheetData>
      <sheetData sheetId="15026">
        <row r="7">
          <cell r="AI7">
            <v>10000</v>
          </cell>
        </row>
      </sheetData>
      <sheetData sheetId="15027">
        <row r="7">
          <cell r="AI7">
            <v>10000</v>
          </cell>
        </row>
      </sheetData>
      <sheetData sheetId="15028">
        <row r="7">
          <cell r="AI7">
            <v>10000</v>
          </cell>
        </row>
      </sheetData>
      <sheetData sheetId="15029">
        <row r="7">
          <cell r="AI7">
            <v>10000</v>
          </cell>
        </row>
      </sheetData>
      <sheetData sheetId="15030">
        <row r="7">
          <cell r="AI7">
            <v>10000</v>
          </cell>
        </row>
      </sheetData>
      <sheetData sheetId="15031">
        <row r="7">
          <cell r="AI7">
            <v>10000</v>
          </cell>
        </row>
      </sheetData>
      <sheetData sheetId="15032">
        <row r="7">
          <cell r="AI7">
            <v>10000</v>
          </cell>
        </row>
      </sheetData>
      <sheetData sheetId="15033">
        <row r="7">
          <cell r="AI7">
            <v>10000</v>
          </cell>
        </row>
      </sheetData>
      <sheetData sheetId="15034">
        <row r="7">
          <cell r="AI7">
            <v>10000</v>
          </cell>
        </row>
      </sheetData>
      <sheetData sheetId="15035">
        <row r="7">
          <cell r="AI7">
            <v>10000</v>
          </cell>
        </row>
      </sheetData>
      <sheetData sheetId="15036">
        <row r="7">
          <cell r="AI7">
            <v>10000</v>
          </cell>
        </row>
      </sheetData>
      <sheetData sheetId="15037">
        <row r="7">
          <cell r="AI7">
            <v>10000</v>
          </cell>
        </row>
      </sheetData>
      <sheetData sheetId="15038">
        <row r="7">
          <cell r="AI7">
            <v>10000</v>
          </cell>
        </row>
      </sheetData>
      <sheetData sheetId="15039">
        <row r="7">
          <cell r="AI7">
            <v>10000</v>
          </cell>
        </row>
      </sheetData>
      <sheetData sheetId="15040">
        <row r="7">
          <cell r="AI7">
            <v>10000</v>
          </cell>
        </row>
      </sheetData>
      <sheetData sheetId="15041">
        <row r="7">
          <cell r="AI7">
            <v>10000</v>
          </cell>
        </row>
      </sheetData>
      <sheetData sheetId="15042">
        <row r="7">
          <cell r="AI7">
            <v>10000</v>
          </cell>
        </row>
      </sheetData>
      <sheetData sheetId="15043">
        <row r="7">
          <cell r="AI7">
            <v>10000</v>
          </cell>
        </row>
      </sheetData>
      <sheetData sheetId="15044">
        <row r="7">
          <cell r="AI7">
            <v>10000</v>
          </cell>
        </row>
      </sheetData>
      <sheetData sheetId="15045">
        <row r="7">
          <cell r="AI7">
            <v>10000</v>
          </cell>
        </row>
      </sheetData>
      <sheetData sheetId="15046">
        <row r="7">
          <cell r="AI7">
            <v>10000</v>
          </cell>
        </row>
      </sheetData>
      <sheetData sheetId="15047">
        <row r="7">
          <cell r="AI7">
            <v>10000</v>
          </cell>
        </row>
      </sheetData>
      <sheetData sheetId="15048">
        <row r="7">
          <cell r="AI7">
            <v>10000</v>
          </cell>
        </row>
      </sheetData>
      <sheetData sheetId="15049">
        <row r="7">
          <cell r="AI7">
            <v>10000</v>
          </cell>
        </row>
      </sheetData>
      <sheetData sheetId="15050">
        <row r="7">
          <cell r="AI7">
            <v>10000</v>
          </cell>
        </row>
      </sheetData>
      <sheetData sheetId="15051">
        <row r="7">
          <cell r="AI7">
            <v>10000</v>
          </cell>
        </row>
      </sheetData>
      <sheetData sheetId="15052">
        <row r="7">
          <cell r="AI7">
            <v>10000</v>
          </cell>
        </row>
      </sheetData>
      <sheetData sheetId="15053">
        <row r="7">
          <cell r="AI7">
            <v>10000</v>
          </cell>
        </row>
      </sheetData>
      <sheetData sheetId="15054">
        <row r="7">
          <cell r="AI7">
            <v>10000</v>
          </cell>
        </row>
      </sheetData>
      <sheetData sheetId="15055">
        <row r="7">
          <cell r="AI7">
            <v>10000</v>
          </cell>
        </row>
      </sheetData>
      <sheetData sheetId="15056">
        <row r="7">
          <cell r="AI7">
            <v>10000</v>
          </cell>
        </row>
      </sheetData>
      <sheetData sheetId="15057">
        <row r="7">
          <cell r="AI7">
            <v>10000</v>
          </cell>
        </row>
      </sheetData>
      <sheetData sheetId="15058">
        <row r="7">
          <cell r="AI7">
            <v>10000</v>
          </cell>
        </row>
      </sheetData>
      <sheetData sheetId="15059">
        <row r="7">
          <cell r="AI7">
            <v>10000</v>
          </cell>
        </row>
      </sheetData>
      <sheetData sheetId="15060">
        <row r="7">
          <cell r="AI7">
            <v>10000</v>
          </cell>
        </row>
      </sheetData>
      <sheetData sheetId="15061">
        <row r="7">
          <cell r="AI7">
            <v>10000</v>
          </cell>
        </row>
      </sheetData>
      <sheetData sheetId="15062">
        <row r="7">
          <cell r="AI7">
            <v>10000</v>
          </cell>
        </row>
      </sheetData>
      <sheetData sheetId="15063">
        <row r="7">
          <cell r="AI7">
            <v>10000</v>
          </cell>
        </row>
      </sheetData>
      <sheetData sheetId="15064">
        <row r="7">
          <cell r="AI7">
            <v>10000</v>
          </cell>
        </row>
      </sheetData>
      <sheetData sheetId="15065">
        <row r="7">
          <cell r="AI7">
            <v>10000</v>
          </cell>
        </row>
      </sheetData>
      <sheetData sheetId="15066">
        <row r="7">
          <cell r="AI7">
            <v>10000</v>
          </cell>
        </row>
      </sheetData>
      <sheetData sheetId="15067">
        <row r="7">
          <cell r="AI7">
            <v>10000</v>
          </cell>
        </row>
      </sheetData>
      <sheetData sheetId="15068">
        <row r="7">
          <cell r="AI7">
            <v>10000</v>
          </cell>
        </row>
      </sheetData>
      <sheetData sheetId="15069">
        <row r="7">
          <cell r="AI7">
            <v>10000</v>
          </cell>
        </row>
      </sheetData>
      <sheetData sheetId="15070">
        <row r="7">
          <cell r="AI7">
            <v>10000</v>
          </cell>
        </row>
      </sheetData>
      <sheetData sheetId="15071">
        <row r="7">
          <cell r="AI7">
            <v>10000</v>
          </cell>
        </row>
      </sheetData>
      <sheetData sheetId="15072">
        <row r="7">
          <cell r="AI7">
            <v>10000</v>
          </cell>
        </row>
      </sheetData>
      <sheetData sheetId="15073">
        <row r="7">
          <cell r="AI7">
            <v>10000</v>
          </cell>
        </row>
      </sheetData>
      <sheetData sheetId="15074">
        <row r="7">
          <cell r="AI7">
            <v>10000</v>
          </cell>
        </row>
      </sheetData>
      <sheetData sheetId="15075">
        <row r="7">
          <cell r="AI7">
            <v>10000</v>
          </cell>
        </row>
      </sheetData>
      <sheetData sheetId="15076">
        <row r="7">
          <cell r="AI7">
            <v>10000</v>
          </cell>
        </row>
      </sheetData>
      <sheetData sheetId="15077">
        <row r="7">
          <cell r="AI7">
            <v>10000</v>
          </cell>
        </row>
      </sheetData>
      <sheetData sheetId="15078">
        <row r="7">
          <cell r="AI7">
            <v>10000</v>
          </cell>
        </row>
      </sheetData>
      <sheetData sheetId="15079">
        <row r="7">
          <cell r="AI7">
            <v>10000</v>
          </cell>
        </row>
      </sheetData>
      <sheetData sheetId="15080">
        <row r="7">
          <cell r="AI7">
            <v>10000</v>
          </cell>
        </row>
      </sheetData>
      <sheetData sheetId="15081">
        <row r="7">
          <cell r="AI7">
            <v>10000</v>
          </cell>
        </row>
      </sheetData>
      <sheetData sheetId="15082">
        <row r="7">
          <cell r="AI7">
            <v>10000</v>
          </cell>
        </row>
      </sheetData>
      <sheetData sheetId="15083">
        <row r="7">
          <cell r="AI7">
            <v>10000</v>
          </cell>
        </row>
      </sheetData>
      <sheetData sheetId="15084">
        <row r="7">
          <cell r="AI7">
            <v>10000</v>
          </cell>
        </row>
      </sheetData>
      <sheetData sheetId="15085">
        <row r="7">
          <cell r="AI7">
            <v>10000</v>
          </cell>
        </row>
      </sheetData>
      <sheetData sheetId="15086">
        <row r="7">
          <cell r="AI7">
            <v>10000</v>
          </cell>
        </row>
      </sheetData>
      <sheetData sheetId="15087">
        <row r="7">
          <cell r="AI7">
            <v>10000</v>
          </cell>
        </row>
      </sheetData>
      <sheetData sheetId="15088">
        <row r="7">
          <cell r="AI7">
            <v>10000</v>
          </cell>
        </row>
      </sheetData>
      <sheetData sheetId="15089">
        <row r="7">
          <cell r="AI7">
            <v>10000</v>
          </cell>
        </row>
      </sheetData>
      <sheetData sheetId="15090">
        <row r="7">
          <cell r="AI7">
            <v>10000</v>
          </cell>
        </row>
      </sheetData>
      <sheetData sheetId="15091">
        <row r="7">
          <cell r="AI7">
            <v>10000</v>
          </cell>
        </row>
      </sheetData>
      <sheetData sheetId="15092">
        <row r="7">
          <cell r="AI7">
            <v>10000</v>
          </cell>
        </row>
      </sheetData>
      <sheetData sheetId="15093">
        <row r="7">
          <cell r="AI7">
            <v>10000</v>
          </cell>
        </row>
      </sheetData>
      <sheetData sheetId="15094">
        <row r="7">
          <cell r="AI7">
            <v>10000</v>
          </cell>
        </row>
      </sheetData>
      <sheetData sheetId="15095">
        <row r="7">
          <cell r="AI7">
            <v>10000</v>
          </cell>
        </row>
      </sheetData>
      <sheetData sheetId="15096">
        <row r="7">
          <cell r="AI7">
            <v>10000</v>
          </cell>
        </row>
      </sheetData>
      <sheetData sheetId="15097">
        <row r="7">
          <cell r="AI7">
            <v>10000</v>
          </cell>
        </row>
      </sheetData>
      <sheetData sheetId="15098">
        <row r="7">
          <cell r="AI7">
            <v>10000</v>
          </cell>
        </row>
      </sheetData>
      <sheetData sheetId="15099">
        <row r="7">
          <cell r="AI7">
            <v>10000</v>
          </cell>
        </row>
      </sheetData>
      <sheetData sheetId="15100">
        <row r="7">
          <cell r="AI7">
            <v>10000</v>
          </cell>
        </row>
      </sheetData>
      <sheetData sheetId="15101">
        <row r="7">
          <cell r="AI7">
            <v>10000</v>
          </cell>
        </row>
      </sheetData>
      <sheetData sheetId="15102">
        <row r="7">
          <cell r="AI7">
            <v>10000</v>
          </cell>
        </row>
      </sheetData>
      <sheetData sheetId="15103">
        <row r="7">
          <cell r="AI7">
            <v>10000</v>
          </cell>
        </row>
      </sheetData>
      <sheetData sheetId="15104">
        <row r="7">
          <cell r="AI7">
            <v>10000</v>
          </cell>
        </row>
      </sheetData>
      <sheetData sheetId="15105">
        <row r="7">
          <cell r="AI7">
            <v>10000</v>
          </cell>
        </row>
      </sheetData>
      <sheetData sheetId="15106"/>
      <sheetData sheetId="15107">
        <row r="7">
          <cell r="AI7">
            <v>10000</v>
          </cell>
        </row>
      </sheetData>
      <sheetData sheetId="15108">
        <row r="7">
          <cell r="AI7">
            <v>10000</v>
          </cell>
        </row>
      </sheetData>
      <sheetData sheetId="15109">
        <row r="7">
          <cell r="AI7">
            <v>10000</v>
          </cell>
        </row>
      </sheetData>
      <sheetData sheetId="15110">
        <row r="7">
          <cell r="AI7">
            <v>10000</v>
          </cell>
        </row>
      </sheetData>
      <sheetData sheetId="15111">
        <row r="7">
          <cell r="AI7">
            <v>10000</v>
          </cell>
        </row>
      </sheetData>
      <sheetData sheetId="15112">
        <row r="7">
          <cell r="AI7">
            <v>10000</v>
          </cell>
        </row>
      </sheetData>
      <sheetData sheetId="15113">
        <row r="7">
          <cell r="AI7">
            <v>10000</v>
          </cell>
        </row>
      </sheetData>
      <sheetData sheetId="15114">
        <row r="7">
          <cell r="AI7">
            <v>10000</v>
          </cell>
        </row>
      </sheetData>
      <sheetData sheetId="15115"/>
      <sheetData sheetId="15116"/>
      <sheetData sheetId="15117"/>
      <sheetData sheetId="15118"/>
      <sheetData sheetId="15119"/>
      <sheetData sheetId="15120"/>
      <sheetData sheetId="15121">
        <row r="7">
          <cell r="AI7">
            <v>10000</v>
          </cell>
        </row>
      </sheetData>
      <sheetData sheetId="15122">
        <row r="7">
          <cell r="AI7">
            <v>10000</v>
          </cell>
        </row>
      </sheetData>
      <sheetData sheetId="15123">
        <row r="7">
          <cell r="AI7">
            <v>10000</v>
          </cell>
        </row>
      </sheetData>
      <sheetData sheetId="15124">
        <row r="7">
          <cell r="AI7">
            <v>10000</v>
          </cell>
        </row>
      </sheetData>
      <sheetData sheetId="15125">
        <row r="7">
          <cell r="AI7">
            <v>10000</v>
          </cell>
        </row>
      </sheetData>
      <sheetData sheetId="15126">
        <row r="7">
          <cell r="AI7">
            <v>10000</v>
          </cell>
        </row>
      </sheetData>
      <sheetData sheetId="15127"/>
      <sheetData sheetId="15128">
        <row r="7">
          <cell r="AI7">
            <v>10000</v>
          </cell>
        </row>
      </sheetData>
      <sheetData sheetId="15129">
        <row r="7">
          <cell r="AI7">
            <v>10000</v>
          </cell>
        </row>
      </sheetData>
      <sheetData sheetId="15130">
        <row r="7">
          <cell r="AI7">
            <v>10000</v>
          </cell>
        </row>
      </sheetData>
      <sheetData sheetId="15131">
        <row r="7">
          <cell r="AI7">
            <v>10000</v>
          </cell>
        </row>
      </sheetData>
      <sheetData sheetId="15132">
        <row r="7">
          <cell r="AI7">
            <v>10000</v>
          </cell>
        </row>
      </sheetData>
      <sheetData sheetId="15133">
        <row r="7">
          <cell r="AI7">
            <v>10000</v>
          </cell>
        </row>
      </sheetData>
      <sheetData sheetId="15134">
        <row r="7">
          <cell r="AI7">
            <v>10000</v>
          </cell>
        </row>
      </sheetData>
      <sheetData sheetId="15135">
        <row r="7">
          <cell r="AI7">
            <v>10000</v>
          </cell>
        </row>
      </sheetData>
      <sheetData sheetId="15136">
        <row r="7">
          <cell r="AI7">
            <v>10000</v>
          </cell>
        </row>
      </sheetData>
      <sheetData sheetId="15137">
        <row r="7">
          <cell r="AI7">
            <v>10000</v>
          </cell>
        </row>
      </sheetData>
      <sheetData sheetId="15138">
        <row r="7">
          <cell r="AI7">
            <v>10000</v>
          </cell>
        </row>
      </sheetData>
      <sheetData sheetId="15139"/>
      <sheetData sheetId="15140">
        <row r="7">
          <cell r="AI7">
            <v>10000</v>
          </cell>
        </row>
      </sheetData>
      <sheetData sheetId="15141">
        <row r="7">
          <cell r="AI7">
            <v>10000</v>
          </cell>
        </row>
      </sheetData>
      <sheetData sheetId="15142">
        <row r="7">
          <cell r="AI7">
            <v>10000</v>
          </cell>
        </row>
      </sheetData>
      <sheetData sheetId="15143">
        <row r="7">
          <cell r="AI7">
            <v>10000</v>
          </cell>
        </row>
      </sheetData>
      <sheetData sheetId="15144">
        <row r="7">
          <cell r="AI7">
            <v>10000</v>
          </cell>
        </row>
      </sheetData>
      <sheetData sheetId="15145">
        <row r="7">
          <cell r="AI7">
            <v>10000</v>
          </cell>
        </row>
      </sheetData>
      <sheetData sheetId="15146">
        <row r="7">
          <cell r="AI7">
            <v>10000</v>
          </cell>
        </row>
      </sheetData>
      <sheetData sheetId="15147">
        <row r="7">
          <cell r="AI7">
            <v>10000</v>
          </cell>
        </row>
      </sheetData>
      <sheetData sheetId="15148">
        <row r="7">
          <cell r="AI7">
            <v>10000</v>
          </cell>
        </row>
      </sheetData>
      <sheetData sheetId="15149">
        <row r="7">
          <cell r="AI7">
            <v>10000</v>
          </cell>
        </row>
      </sheetData>
      <sheetData sheetId="15150">
        <row r="7">
          <cell r="AI7">
            <v>10000</v>
          </cell>
        </row>
      </sheetData>
      <sheetData sheetId="15151">
        <row r="7">
          <cell r="AI7">
            <v>10000</v>
          </cell>
        </row>
      </sheetData>
      <sheetData sheetId="15152">
        <row r="7">
          <cell r="AI7">
            <v>10000</v>
          </cell>
        </row>
      </sheetData>
      <sheetData sheetId="15153">
        <row r="7">
          <cell r="AI7">
            <v>10000</v>
          </cell>
        </row>
      </sheetData>
      <sheetData sheetId="15154">
        <row r="7">
          <cell r="AI7">
            <v>10000</v>
          </cell>
        </row>
      </sheetData>
      <sheetData sheetId="15155">
        <row r="7">
          <cell r="AI7">
            <v>10000</v>
          </cell>
        </row>
      </sheetData>
      <sheetData sheetId="15156">
        <row r="7">
          <cell r="AI7">
            <v>10000</v>
          </cell>
        </row>
      </sheetData>
      <sheetData sheetId="15157">
        <row r="7">
          <cell r="AI7">
            <v>10000</v>
          </cell>
        </row>
      </sheetData>
      <sheetData sheetId="15158">
        <row r="7">
          <cell r="AI7">
            <v>10000</v>
          </cell>
        </row>
      </sheetData>
      <sheetData sheetId="15159">
        <row r="7">
          <cell r="AI7">
            <v>10000</v>
          </cell>
        </row>
      </sheetData>
      <sheetData sheetId="15160">
        <row r="7">
          <cell r="AI7">
            <v>10000</v>
          </cell>
        </row>
      </sheetData>
      <sheetData sheetId="15161">
        <row r="7">
          <cell r="AI7">
            <v>10000</v>
          </cell>
        </row>
      </sheetData>
      <sheetData sheetId="15162">
        <row r="7">
          <cell r="AI7">
            <v>10000</v>
          </cell>
        </row>
      </sheetData>
      <sheetData sheetId="15163">
        <row r="7">
          <cell r="AI7">
            <v>10000</v>
          </cell>
        </row>
      </sheetData>
      <sheetData sheetId="15164">
        <row r="7">
          <cell r="AI7">
            <v>10000</v>
          </cell>
        </row>
      </sheetData>
      <sheetData sheetId="15165">
        <row r="7">
          <cell r="AI7">
            <v>10000</v>
          </cell>
        </row>
      </sheetData>
      <sheetData sheetId="15166">
        <row r="7">
          <cell r="AI7">
            <v>10000</v>
          </cell>
        </row>
      </sheetData>
      <sheetData sheetId="15167">
        <row r="7">
          <cell r="AI7">
            <v>10000</v>
          </cell>
        </row>
      </sheetData>
      <sheetData sheetId="15168">
        <row r="7">
          <cell r="AI7">
            <v>10000</v>
          </cell>
        </row>
      </sheetData>
      <sheetData sheetId="15169">
        <row r="7">
          <cell r="AI7">
            <v>10000</v>
          </cell>
        </row>
      </sheetData>
      <sheetData sheetId="15170">
        <row r="7">
          <cell r="AI7">
            <v>10000</v>
          </cell>
        </row>
      </sheetData>
      <sheetData sheetId="15171">
        <row r="7">
          <cell r="AI7">
            <v>10000</v>
          </cell>
        </row>
      </sheetData>
      <sheetData sheetId="15172">
        <row r="7">
          <cell r="AI7">
            <v>10000</v>
          </cell>
        </row>
      </sheetData>
      <sheetData sheetId="15173">
        <row r="7">
          <cell r="AI7">
            <v>10000</v>
          </cell>
        </row>
      </sheetData>
      <sheetData sheetId="15174">
        <row r="7">
          <cell r="AI7">
            <v>10000</v>
          </cell>
        </row>
      </sheetData>
      <sheetData sheetId="15175">
        <row r="7">
          <cell r="AI7">
            <v>10000</v>
          </cell>
        </row>
      </sheetData>
      <sheetData sheetId="15176">
        <row r="7">
          <cell r="AI7">
            <v>10000</v>
          </cell>
        </row>
      </sheetData>
      <sheetData sheetId="15177">
        <row r="7">
          <cell r="AI7">
            <v>10000</v>
          </cell>
        </row>
      </sheetData>
      <sheetData sheetId="15178">
        <row r="7">
          <cell r="AI7">
            <v>10000</v>
          </cell>
        </row>
      </sheetData>
      <sheetData sheetId="15179">
        <row r="7">
          <cell r="AI7">
            <v>10000</v>
          </cell>
        </row>
      </sheetData>
      <sheetData sheetId="15180">
        <row r="7">
          <cell r="AI7">
            <v>10000</v>
          </cell>
        </row>
      </sheetData>
      <sheetData sheetId="15181">
        <row r="7">
          <cell r="AI7">
            <v>10000</v>
          </cell>
        </row>
      </sheetData>
      <sheetData sheetId="15182">
        <row r="7">
          <cell r="AI7">
            <v>10000</v>
          </cell>
        </row>
      </sheetData>
      <sheetData sheetId="15183">
        <row r="7">
          <cell r="AI7">
            <v>10000</v>
          </cell>
        </row>
      </sheetData>
      <sheetData sheetId="15184">
        <row r="7">
          <cell r="AI7">
            <v>10000</v>
          </cell>
        </row>
      </sheetData>
      <sheetData sheetId="15185">
        <row r="7">
          <cell r="AI7">
            <v>10000</v>
          </cell>
        </row>
      </sheetData>
      <sheetData sheetId="15186">
        <row r="7">
          <cell r="AI7">
            <v>10000</v>
          </cell>
        </row>
      </sheetData>
      <sheetData sheetId="15187">
        <row r="7">
          <cell r="AI7">
            <v>10000</v>
          </cell>
        </row>
      </sheetData>
      <sheetData sheetId="15188">
        <row r="7">
          <cell r="AI7">
            <v>10000</v>
          </cell>
        </row>
      </sheetData>
      <sheetData sheetId="15189">
        <row r="7">
          <cell r="AI7">
            <v>10000</v>
          </cell>
        </row>
      </sheetData>
      <sheetData sheetId="15190">
        <row r="7">
          <cell r="AI7">
            <v>10000</v>
          </cell>
        </row>
      </sheetData>
      <sheetData sheetId="15191">
        <row r="7">
          <cell r="AI7">
            <v>10000</v>
          </cell>
        </row>
      </sheetData>
      <sheetData sheetId="15192">
        <row r="7">
          <cell r="AI7">
            <v>10000</v>
          </cell>
        </row>
      </sheetData>
      <sheetData sheetId="15193">
        <row r="7">
          <cell r="AI7">
            <v>10000</v>
          </cell>
        </row>
      </sheetData>
      <sheetData sheetId="15194">
        <row r="7">
          <cell r="AI7">
            <v>10000</v>
          </cell>
        </row>
      </sheetData>
      <sheetData sheetId="15195">
        <row r="7">
          <cell r="AI7">
            <v>10000</v>
          </cell>
        </row>
      </sheetData>
      <sheetData sheetId="15196">
        <row r="7">
          <cell r="AI7">
            <v>10000</v>
          </cell>
        </row>
      </sheetData>
      <sheetData sheetId="15197">
        <row r="7">
          <cell r="AI7">
            <v>10000</v>
          </cell>
        </row>
      </sheetData>
      <sheetData sheetId="15198">
        <row r="7">
          <cell r="AI7">
            <v>10000</v>
          </cell>
        </row>
      </sheetData>
      <sheetData sheetId="15199">
        <row r="7">
          <cell r="AI7">
            <v>10000</v>
          </cell>
        </row>
      </sheetData>
      <sheetData sheetId="15200">
        <row r="7">
          <cell r="AI7">
            <v>10000</v>
          </cell>
        </row>
      </sheetData>
      <sheetData sheetId="15201">
        <row r="7">
          <cell r="AI7">
            <v>10000</v>
          </cell>
        </row>
      </sheetData>
      <sheetData sheetId="15202">
        <row r="7">
          <cell r="AI7">
            <v>10000</v>
          </cell>
        </row>
      </sheetData>
      <sheetData sheetId="15203">
        <row r="7">
          <cell r="AI7">
            <v>10000</v>
          </cell>
        </row>
      </sheetData>
      <sheetData sheetId="15204">
        <row r="7">
          <cell r="AI7">
            <v>10000</v>
          </cell>
        </row>
      </sheetData>
      <sheetData sheetId="15205">
        <row r="7">
          <cell r="AI7">
            <v>10000</v>
          </cell>
        </row>
      </sheetData>
      <sheetData sheetId="15206">
        <row r="7">
          <cell r="AI7">
            <v>10000</v>
          </cell>
        </row>
      </sheetData>
      <sheetData sheetId="15207">
        <row r="7">
          <cell r="AI7">
            <v>10000</v>
          </cell>
        </row>
      </sheetData>
      <sheetData sheetId="15208">
        <row r="7">
          <cell r="AI7">
            <v>10000</v>
          </cell>
        </row>
      </sheetData>
      <sheetData sheetId="15209">
        <row r="7">
          <cell r="AI7">
            <v>10000</v>
          </cell>
        </row>
      </sheetData>
      <sheetData sheetId="15210">
        <row r="7">
          <cell r="AI7">
            <v>10000</v>
          </cell>
        </row>
      </sheetData>
      <sheetData sheetId="15211">
        <row r="7">
          <cell r="AI7">
            <v>10000</v>
          </cell>
        </row>
      </sheetData>
      <sheetData sheetId="15212">
        <row r="7">
          <cell r="AI7">
            <v>10000</v>
          </cell>
        </row>
      </sheetData>
      <sheetData sheetId="15213">
        <row r="7">
          <cell r="AI7">
            <v>10000</v>
          </cell>
        </row>
      </sheetData>
      <sheetData sheetId="15214">
        <row r="7">
          <cell r="AI7">
            <v>10000</v>
          </cell>
        </row>
      </sheetData>
      <sheetData sheetId="15215">
        <row r="7">
          <cell r="AI7">
            <v>10000</v>
          </cell>
        </row>
      </sheetData>
      <sheetData sheetId="15216">
        <row r="7">
          <cell r="AI7">
            <v>10000</v>
          </cell>
        </row>
      </sheetData>
      <sheetData sheetId="15217">
        <row r="7">
          <cell r="AI7">
            <v>10000</v>
          </cell>
        </row>
      </sheetData>
      <sheetData sheetId="15218">
        <row r="7">
          <cell r="AI7">
            <v>10000</v>
          </cell>
        </row>
      </sheetData>
      <sheetData sheetId="15219">
        <row r="7">
          <cell r="AI7">
            <v>10000</v>
          </cell>
        </row>
      </sheetData>
      <sheetData sheetId="15220">
        <row r="7">
          <cell r="AI7">
            <v>10000</v>
          </cell>
        </row>
      </sheetData>
      <sheetData sheetId="15221">
        <row r="7">
          <cell r="AI7">
            <v>10000</v>
          </cell>
        </row>
      </sheetData>
      <sheetData sheetId="15222">
        <row r="7">
          <cell r="AI7">
            <v>10000</v>
          </cell>
        </row>
      </sheetData>
      <sheetData sheetId="15223">
        <row r="7">
          <cell r="AI7">
            <v>10000</v>
          </cell>
        </row>
      </sheetData>
      <sheetData sheetId="15224">
        <row r="7">
          <cell r="AI7">
            <v>10000</v>
          </cell>
        </row>
      </sheetData>
      <sheetData sheetId="15225">
        <row r="7">
          <cell r="AI7">
            <v>10000</v>
          </cell>
        </row>
      </sheetData>
      <sheetData sheetId="15226">
        <row r="7">
          <cell r="AI7">
            <v>10000</v>
          </cell>
        </row>
      </sheetData>
      <sheetData sheetId="15227">
        <row r="7">
          <cell r="AI7">
            <v>10000</v>
          </cell>
        </row>
      </sheetData>
      <sheetData sheetId="15228">
        <row r="7">
          <cell r="AI7">
            <v>10000</v>
          </cell>
        </row>
      </sheetData>
      <sheetData sheetId="15229">
        <row r="7">
          <cell r="AI7">
            <v>10000</v>
          </cell>
        </row>
      </sheetData>
      <sheetData sheetId="15230">
        <row r="7">
          <cell r="AI7">
            <v>10000</v>
          </cell>
        </row>
      </sheetData>
      <sheetData sheetId="15231">
        <row r="7">
          <cell r="AI7">
            <v>10000</v>
          </cell>
        </row>
      </sheetData>
      <sheetData sheetId="15232">
        <row r="7">
          <cell r="AI7">
            <v>10000</v>
          </cell>
        </row>
      </sheetData>
      <sheetData sheetId="15233">
        <row r="7">
          <cell r="AI7">
            <v>10000</v>
          </cell>
        </row>
      </sheetData>
      <sheetData sheetId="15234">
        <row r="7">
          <cell r="AI7">
            <v>10000</v>
          </cell>
        </row>
      </sheetData>
      <sheetData sheetId="15235">
        <row r="7">
          <cell r="AI7">
            <v>10000</v>
          </cell>
        </row>
      </sheetData>
      <sheetData sheetId="15236">
        <row r="7">
          <cell r="AI7">
            <v>10000</v>
          </cell>
        </row>
      </sheetData>
      <sheetData sheetId="15237">
        <row r="7">
          <cell r="AI7">
            <v>10000</v>
          </cell>
        </row>
      </sheetData>
      <sheetData sheetId="15238">
        <row r="7">
          <cell r="AI7">
            <v>10000</v>
          </cell>
        </row>
      </sheetData>
      <sheetData sheetId="15239">
        <row r="7">
          <cell r="AI7">
            <v>10000</v>
          </cell>
        </row>
      </sheetData>
      <sheetData sheetId="15240">
        <row r="7">
          <cell r="AI7">
            <v>10000</v>
          </cell>
        </row>
      </sheetData>
      <sheetData sheetId="15241">
        <row r="7">
          <cell r="AI7">
            <v>10000</v>
          </cell>
        </row>
      </sheetData>
      <sheetData sheetId="15242">
        <row r="7">
          <cell r="AI7">
            <v>10000</v>
          </cell>
        </row>
      </sheetData>
      <sheetData sheetId="15243">
        <row r="7">
          <cell r="AI7">
            <v>10000</v>
          </cell>
        </row>
      </sheetData>
      <sheetData sheetId="15244">
        <row r="7">
          <cell r="AI7">
            <v>10000</v>
          </cell>
        </row>
      </sheetData>
      <sheetData sheetId="15245">
        <row r="7">
          <cell r="AI7">
            <v>10000</v>
          </cell>
        </row>
      </sheetData>
      <sheetData sheetId="15246">
        <row r="7">
          <cell r="AI7">
            <v>10000</v>
          </cell>
        </row>
      </sheetData>
      <sheetData sheetId="15247">
        <row r="7">
          <cell r="AI7">
            <v>10000</v>
          </cell>
        </row>
      </sheetData>
      <sheetData sheetId="15248">
        <row r="7">
          <cell r="AI7">
            <v>10000</v>
          </cell>
        </row>
      </sheetData>
      <sheetData sheetId="15249">
        <row r="7">
          <cell r="AI7">
            <v>10000</v>
          </cell>
        </row>
      </sheetData>
      <sheetData sheetId="15250">
        <row r="7">
          <cell r="AI7">
            <v>10000</v>
          </cell>
        </row>
      </sheetData>
      <sheetData sheetId="15251">
        <row r="7">
          <cell r="AI7">
            <v>10000</v>
          </cell>
        </row>
      </sheetData>
      <sheetData sheetId="15252">
        <row r="7">
          <cell r="AI7">
            <v>10000</v>
          </cell>
        </row>
      </sheetData>
      <sheetData sheetId="15253">
        <row r="7">
          <cell r="AI7">
            <v>10000</v>
          </cell>
        </row>
      </sheetData>
      <sheetData sheetId="15254">
        <row r="7">
          <cell r="AI7">
            <v>10000</v>
          </cell>
        </row>
      </sheetData>
      <sheetData sheetId="15255">
        <row r="7">
          <cell r="AI7">
            <v>10000</v>
          </cell>
        </row>
      </sheetData>
      <sheetData sheetId="15256">
        <row r="7">
          <cell r="AI7">
            <v>10000</v>
          </cell>
        </row>
      </sheetData>
      <sheetData sheetId="15257">
        <row r="7">
          <cell r="AI7">
            <v>10000</v>
          </cell>
        </row>
      </sheetData>
      <sheetData sheetId="15258">
        <row r="7">
          <cell r="AI7">
            <v>10000</v>
          </cell>
        </row>
      </sheetData>
      <sheetData sheetId="15259">
        <row r="7">
          <cell r="AI7">
            <v>10000</v>
          </cell>
        </row>
      </sheetData>
      <sheetData sheetId="15260">
        <row r="7">
          <cell r="AI7">
            <v>10000</v>
          </cell>
        </row>
      </sheetData>
      <sheetData sheetId="15261">
        <row r="7">
          <cell r="AI7">
            <v>10000</v>
          </cell>
        </row>
      </sheetData>
      <sheetData sheetId="15262">
        <row r="7">
          <cell r="AI7">
            <v>10000</v>
          </cell>
        </row>
      </sheetData>
      <sheetData sheetId="15263">
        <row r="7">
          <cell r="AI7">
            <v>10000</v>
          </cell>
        </row>
      </sheetData>
      <sheetData sheetId="15264">
        <row r="7">
          <cell r="AI7">
            <v>10000</v>
          </cell>
        </row>
      </sheetData>
      <sheetData sheetId="15265">
        <row r="7">
          <cell r="AI7">
            <v>10000</v>
          </cell>
        </row>
      </sheetData>
      <sheetData sheetId="15266">
        <row r="7">
          <cell r="AI7">
            <v>10000</v>
          </cell>
        </row>
      </sheetData>
      <sheetData sheetId="15267">
        <row r="7">
          <cell r="AI7">
            <v>10000</v>
          </cell>
        </row>
      </sheetData>
      <sheetData sheetId="15268">
        <row r="7">
          <cell r="AI7">
            <v>10000</v>
          </cell>
        </row>
      </sheetData>
      <sheetData sheetId="15269">
        <row r="7">
          <cell r="AI7">
            <v>10000</v>
          </cell>
        </row>
      </sheetData>
      <sheetData sheetId="15270">
        <row r="7">
          <cell r="AI7">
            <v>10000</v>
          </cell>
        </row>
      </sheetData>
      <sheetData sheetId="15271">
        <row r="7">
          <cell r="AI7">
            <v>10000</v>
          </cell>
        </row>
      </sheetData>
      <sheetData sheetId="15272">
        <row r="7">
          <cell r="AI7">
            <v>10000</v>
          </cell>
        </row>
      </sheetData>
      <sheetData sheetId="15273">
        <row r="7">
          <cell r="AI7">
            <v>10000</v>
          </cell>
        </row>
      </sheetData>
      <sheetData sheetId="15274">
        <row r="7">
          <cell r="AI7">
            <v>10000</v>
          </cell>
        </row>
      </sheetData>
      <sheetData sheetId="15275">
        <row r="7">
          <cell r="AI7">
            <v>10000</v>
          </cell>
        </row>
      </sheetData>
      <sheetData sheetId="15276">
        <row r="7">
          <cell r="AI7">
            <v>10000</v>
          </cell>
        </row>
      </sheetData>
      <sheetData sheetId="15277">
        <row r="7">
          <cell r="AI7">
            <v>10000</v>
          </cell>
        </row>
      </sheetData>
      <sheetData sheetId="15278">
        <row r="7">
          <cell r="AI7">
            <v>10000</v>
          </cell>
        </row>
      </sheetData>
      <sheetData sheetId="15279">
        <row r="7">
          <cell r="AI7">
            <v>10000</v>
          </cell>
        </row>
      </sheetData>
      <sheetData sheetId="15280">
        <row r="7">
          <cell r="AI7">
            <v>10000</v>
          </cell>
        </row>
      </sheetData>
      <sheetData sheetId="15281">
        <row r="7">
          <cell r="AI7">
            <v>10000</v>
          </cell>
        </row>
      </sheetData>
      <sheetData sheetId="15282">
        <row r="7">
          <cell r="AI7">
            <v>10000</v>
          </cell>
        </row>
      </sheetData>
      <sheetData sheetId="15283">
        <row r="7">
          <cell r="AI7">
            <v>10000</v>
          </cell>
        </row>
      </sheetData>
      <sheetData sheetId="15284">
        <row r="7">
          <cell r="AI7">
            <v>10000</v>
          </cell>
        </row>
      </sheetData>
      <sheetData sheetId="15285"/>
      <sheetData sheetId="15286"/>
      <sheetData sheetId="15287"/>
      <sheetData sheetId="15288"/>
      <sheetData sheetId="15289">
        <row r="7">
          <cell r="AI7">
            <v>10000</v>
          </cell>
        </row>
      </sheetData>
      <sheetData sheetId="15290">
        <row r="7">
          <cell r="AI7">
            <v>10000</v>
          </cell>
        </row>
      </sheetData>
      <sheetData sheetId="15291">
        <row r="7">
          <cell r="AI7">
            <v>10000</v>
          </cell>
        </row>
      </sheetData>
      <sheetData sheetId="15292">
        <row r="7">
          <cell r="AI7">
            <v>10000</v>
          </cell>
        </row>
      </sheetData>
      <sheetData sheetId="15293">
        <row r="7">
          <cell r="AI7">
            <v>10000</v>
          </cell>
        </row>
      </sheetData>
      <sheetData sheetId="15294">
        <row r="7">
          <cell r="AI7">
            <v>10000</v>
          </cell>
        </row>
      </sheetData>
      <sheetData sheetId="15295">
        <row r="7">
          <cell r="AI7">
            <v>10000</v>
          </cell>
        </row>
      </sheetData>
      <sheetData sheetId="15296">
        <row r="7">
          <cell r="AI7">
            <v>10000</v>
          </cell>
        </row>
      </sheetData>
      <sheetData sheetId="15297"/>
      <sheetData sheetId="15298"/>
      <sheetData sheetId="15299">
        <row r="7">
          <cell r="AI7">
            <v>10000</v>
          </cell>
        </row>
      </sheetData>
      <sheetData sheetId="15300"/>
      <sheetData sheetId="15301">
        <row r="7">
          <cell r="AI7">
            <v>10000</v>
          </cell>
        </row>
      </sheetData>
      <sheetData sheetId="15302">
        <row r="7">
          <cell r="AI7">
            <v>10000</v>
          </cell>
        </row>
      </sheetData>
      <sheetData sheetId="15303">
        <row r="7">
          <cell r="AI7">
            <v>10000</v>
          </cell>
        </row>
      </sheetData>
      <sheetData sheetId="15304">
        <row r="7">
          <cell r="AI7">
            <v>10000</v>
          </cell>
        </row>
      </sheetData>
      <sheetData sheetId="15305">
        <row r="7">
          <cell r="AI7">
            <v>10000</v>
          </cell>
        </row>
      </sheetData>
      <sheetData sheetId="15306">
        <row r="7">
          <cell r="AI7">
            <v>10000</v>
          </cell>
        </row>
      </sheetData>
      <sheetData sheetId="15307">
        <row r="7">
          <cell r="AI7">
            <v>10000</v>
          </cell>
        </row>
      </sheetData>
      <sheetData sheetId="15308">
        <row r="7">
          <cell r="AI7">
            <v>10000</v>
          </cell>
        </row>
      </sheetData>
      <sheetData sheetId="15309">
        <row r="7">
          <cell r="AI7">
            <v>10000</v>
          </cell>
        </row>
      </sheetData>
      <sheetData sheetId="15310"/>
      <sheetData sheetId="15311">
        <row r="7">
          <cell r="AI7">
            <v>10000</v>
          </cell>
        </row>
      </sheetData>
      <sheetData sheetId="15312"/>
      <sheetData sheetId="15313">
        <row r="7">
          <cell r="AI7">
            <v>10000</v>
          </cell>
        </row>
      </sheetData>
      <sheetData sheetId="15314">
        <row r="7">
          <cell r="AI7">
            <v>10000</v>
          </cell>
        </row>
      </sheetData>
      <sheetData sheetId="15315">
        <row r="7">
          <cell r="AI7">
            <v>10000</v>
          </cell>
        </row>
      </sheetData>
      <sheetData sheetId="15316">
        <row r="7">
          <cell r="AI7">
            <v>10000</v>
          </cell>
        </row>
      </sheetData>
      <sheetData sheetId="15317">
        <row r="7">
          <cell r="AI7">
            <v>10000</v>
          </cell>
        </row>
      </sheetData>
      <sheetData sheetId="15318">
        <row r="7">
          <cell r="AI7">
            <v>10000</v>
          </cell>
        </row>
      </sheetData>
      <sheetData sheetId="15319">
        <row r="7">
          <cell r="AI7">
            <v>10000</v>
          </cell>
        </row>
      </sheetData>
      <sheetData sheetId="15320">
        <row r="7">
          <cell r="AI7">
            <v>10000</v>
          </cell>
        </row>
      </sheetData>
      <sheetData sheetId="15321">
        <row r="7">
          <cell r="AI7">
            <v>10000</v>
          </cell>
        </row>
      </sheetData>
      <sheetData sheetId="15322">
        <row r="7">
          <cell r="AI7">
            <v>10000</v>
          </cell>
        </row>
      </sheetData>
      <sheetData sheetId="15323">
        <row r="7">
          <cell r="AI7">
            <v>10000</v>
          </cell>
        </row>
      </sheetData>
      <sheetData sheetId="15324">
        <row r="7">
          <cell r="AI7">
            <v>10000</v>
          </cell>
        </row>
      </sheetData>
      <sheetData sheetId="15325">
        <row r="7">
          <cell r="AI7">
            <v>10000</v>
          </cell>
        </row>
      </sheetData>
      <sheetData sheetId="15326">
        <row r="7">
          <cell r="AI7">
            <v>10000</v>
          </cell>
        </row>
      </sheetData>
      <sheetData sheetId="15327">
        <row r="7">
          <cell r="AI7">
            <v>10000</v>
          </cell>
        </row>
      </sheetData>
      <sheetData sheetId="15328">
        <row r="7">
          <cell r="AI7">
            <v>10000</v>
          </cell>
        </row>
      </sheetData>
      <sheetData sheetId="15329">
        <row r="7">
          <cell r="AI7">
            <v>10000</v>
          </cell>
        </row>
      </sheetData>
      <sheetData sheetId="15330">
        <row r="7">
          <cell r="AI7">
            <v>10000</v>
          </cell>
        </row>
      </sheetData>
      <sheetData sheetId="15331">
        <row r="7">
          <cell r="AI7">
            <v>10000</v>
          </cell>
        </row>
      </sheetData>
      <sheetData sheetId="15332">
        <row r="7">
          <cell r="AI7">
            <v>10000</v>
          </cell>
        </row>
      </sheetData>
      <sheetData sheetId="15333">
        <row r="7">
          <cell r="AI7">
            <v>10000</v>
          </cell>
        </row>
      </sheetData>
      <sheetData sheetId="15334">
        <row r="7">
          <cell r="AI7">
            <v>10000</v>
          </cell>
        </row>
      </sheetData>
      <sheetData sheetId="15335">
        <row r="7">
          <cell r="AI7">
            <v>10000</v>
          </cell>
        </row>
      </sheetData>
      <sheetData sheetId="15336">
        <row r="7">
          <cell r="AI7">
            <v>10000</v>
          </cell>
        </row>
      </sheetData>
      <sheetData sheetId="15337">
        <row r="7">
          <cell r="AI7">
            <v>10000</v>
          </cell>
        </row>
      </sheetData>
      <sheetData sheetId="15338">
        <row r="7">
          <cell r="AI7">
            <v>10000</v>
          </cell>
        </row>
      </sheetData>
      <sheetData sheetId="15339">
        <row r="7">
          <cell r="AI7">
            <v>10000</v>
          </cell>
        </row>
      </sheetData>
      <sheetData sheetId="15340">
        <row r="7">
          <cell r="AI7">
            <v>10000</v>
          </cell>
        </row>
      </sheetData>
      <sheetData sheetId="15341">
        <row r="7">
          <cell r="AI7">
            <v>10000</v>
          </cell>
        </row>
      </sheetData>
      <sheetData sheetId="15342">
        <row r="7">
          <cell r="AI7">
            <v>10000</v>
          </cell>
        </row>
      </sheetData>
      <sheetData sheetId="15343">
        <row r="7">
          <cell r="AI7">
            <v>10000</v>
          </cell>
        </row>
      </sheetData>
      <sheetData sheetId="15344">
        <row r="7">
          <cell r="AI7">
            <v>10000</v>
          </cell>
        </row>
      </sheetData>
      <sheetData sheetId="15345">
        <row r="7">
          <cell r="AI7">
            <v>10000</v>
          </cell>
        </row>
      </sheetData>
      <sheetData sheetId="15346">
        <row r="7">
          <cell r="AI7">
            <v>10000</v>
          </cell>
        </row>
      </sheetData>
      <sheetData sheetId="15347">
        <row r="7">
          <cell r="AI7">
            <v>10000</v>
          </cell>
        </row>
      </sheetData>
      <sheetData sheetId="15348">
        <row r="7">
          <cell r="AI7">
            <v>10000</v>
          </cell>
        </row>
      </sheetData>
      <sheetData sheetId="15349">
        <row r="7">
          <cell r="AI7">
            <v>10000</v>
          </cell>
        </row>
      </sheetData>
      <sheetData sheetId="15350">
        <row r="7">
          <cell r="AI7">
            <v>10000</v>
          </cell>
        </row>
      </sheetData>
      <sheetData sheetId="15351">
        <row r="7">
          <cell r="AI7">
            <v>10000</v>
          </cell>
        </row>
      </sheetData>
      <sheetData sheetId="15352">
        <row r="7">
          <cell r="AI7">
            <v>10000</v>
          </cell>
        </row>
      </sheetData>
      <sheetData sheetId="15353">
        <row r="7">
          <cell r="AI7">
            <v>10000</v>
          </cell>
        </row>
      </sheetData>
      <sheetData sheetId="15354">
        <row r="7">
          <cell r="AI7">
            <v>10000</v>
          </cell>
        </row>
      </sheetData>
      <sheetData sheetId="15355">
        <row r="7">
          <cell r="AI7">
            <v>10000</v>
          </cell>
        </row>
      </sheetData>
      <sheetData sheetId="15356">
        <row r="7">
          <cell r="AI7">
            <v>10000</v>
          </cell>
        </row>
      </sheetData>
      <sheetData sheetId="15357">
        <row r="7">
          <cell r="AI7">
            <v>10000</v>
          </cell>
        </row>
      </sheetData>
      <sheetData sheetId="15358">
        <row r="7">
          <cell r="AI7">
            <v>10000</v>
          </cell>
        </row>
      </sheetData>
      <sheetData sheetId="15359">
        <row r="7">
          <cell r="AI7">
            <v>10000</v>
          </cell>
        </row>
      </sheetData>
      <sheetData sheetId="15360">
        <row r="7">
          <cell r="AI7">
            <v>10000</v>
          </cell>
        </row>
      </sheetData>
      <sheetData sheetId="15361">
        <row r="7">
          <cell r="AI7">
            <v>10000</v>
          </cell>
        </row>
      </sheetData>
      <sheetData sheetId="15362">
        <row r="7">
          <cell r="AI7">
            <v>10000</v>
          </cell>
        </row>
      </sheetData>
      <sheetData sheetId="15363">
        <row r="7">
          <cell r="AI7">
            <v>10000</v>
          </cell>
        </row>
      </sheetData>
      <sheetData sheetId="15364">
        <row r="7">
          <cell r="AI7">
            <v>10000</v>
          </cell>
        </row>
      </sheetData>
      <sheetData sheetId="15365">
        <row r="7">
          <cell r="AI7">
            <v>10000</v>
          </cell>
        </row>
      </sheetData>
      <sheetData sheetId="15366">
        <row r="7">
          <cell r="AI7">
            <v>10000</v>
          </cell>
        </row>
      </sheetData>
      <sheetData sheetId="15367">
        <row r="7">
          <cell r="AI7">
            <v>10000</v>
          </cell>
        </row>
      </sheetData>
      <sheetData sheetId="15368">
        <row r="7">
          <cell r="AI7">
            <v>10000</v>
          </cell>
        </row>
      </sheetData>
      <sheetData sheetId="15369">
        <row r="7">
          <cell r="AI7">
            <v>10000</v>
          </cell>
        </row>
      </sheetData>
      <sheetData sheetId="15370">
        <row r="7">
          <cell r="AI7">
            <v>10000</v>
          </cell>
        </row>
      </sheetData>
      <sheetData sheetId="15371">
        <row r="7">
          <cell r="AI7">
            <v>10000</v>
          </cell>
        </row>
      </sheetData>
      <sheetData sheetId="15372">
        <row r="7">
          <cell r="AI7">
            <v>10000</v>
          </cell>
        </row>
      </sheetData>
      <sheetData sheetId="15373">
        <row r="7">
          <cell r="AI7">
            <v>10000</v>
          </cell>
        </row>
      </sheetData>
      <sheetData sheetId="15374">
        <row r="7">
          <cell r="AI7">
            <v>10000</v>
          </cell>
        </row>
      </sheetData>
      <sheetData sheetId="15375">
        <row r="7">
          <cell r="AI7">
            <v>10000</v>
          </cell>
        </row>
      </sheetData>
      <sheetData sheetId="15376">
        <row r="7">
          <cell r="AI7">
            <v>10000</v>
          </cell>
        </row>
      </sheetData>
      <sheetData sheetId="15377">
        <row r="7">
          <cell r="AI7">
            <v>10000</v>
          </cell>
        </row>
      </sheetData>
      <sheetData sheetId="15378">
        <row r="7">
          <cell r="AI7">
            <v>10000</v>
          </cell>
        </row>
      </sheetData>
      <sheetData sheetId="15379">
        <row r="7">
          <cell r="AI7">
            <v>10000</v>
          </cell>
        </row>
      </sheetData>
      <sheetData sheetId="15380">
        <row r="7">
          <cell r="AI7">
            <v>10000</v>
          </cell>
        </row>
      </sheetData>
      <sheetData sheetId="15381">
        <row r="7">
          <cell r="AI7">
            <v>10000</v>
          </cell>
        </row>
      </sheetData>
      <sheetData sheetId="15382">
        <row r="7">
          <cell r="AI7">
            <v>10000</v>
          </cell>
        </row>
      </sheetData>
      <sheetData sheetId="15383">
        <row r="7">
          <cell r="AI7">
            <v>10000</v>
          </cell>
        </row>
      </sheetData>
      <sheetData sheetId="15384">
        <row r="7">
          <cell r="AI7">
            <v>10000</v>
          </cell>
        </row>
      </sheetData>
      <sheetData sheetId="15385">
        <row r="7">
          <cell r="AI7">
            <v>10000</v>
          </cell>
        </row>
      </sheetData>
      <sheetData sheetId="15386">
        <row r="7">
          <cell r="AI7">
            <v>10000</v>
          </cell>
        </row>
      </sheetData>
      <sheetData sheetId="15387">
        <row r="7">
          <cell r="AI7">
            <v>10000</v>
          </cell>
        </row>
      </sheetData>
      <sheetData sheetId="15388">
        <row r="7">
          <cell r="AI7">
            <v>10000</v>
          </cell>
        </row>
      </sheetData>
      <sheetData sheetId="15389">
        <row r="7">
          <cell r="AI7">
            <v>10000</v>
          </cell>
        </row>
      </sheetData>
      <sheetData sheetId="15390">
        <row r="7">
          <cell r="AI7">
            <v>10000</v>
          </cell>
        </row>
      </sheetData>
      <sheetData sheetId="15391">
        <row r="7">
          <cell r="AI7">
            <v>10000</v>
          </cell>
        </row>
      </sheetData>
      <sheetData sheetId="15392">
        <row r="7">
          <cell r="AI7">
            <v>10000</v>
          </cell>
        </row>
      </sheetData>
      <sheetData sheetId="15393">
        <row r="7">
          <cell r="AI7">
            <v>10000</v>
          </cell>
        </row>
      </sheetData>
      <sheetData sheetId="15394">
        <row r="7">
          <cell r="AI7">
            <v>10000</v>
          </cell>
        </row>
      </sheetData>
      <sheetData sheetId="15395">
        <row r="7">
          <cell r="AI7">
            <v>10000</v>
          </cell>
        </row>
      </sheetData>
      <sheetData sheetId="15396">
        <row r="7">
          <cell r="AI7">
            <v>10000</v>
          </cell>
        </row>
      </sheetData>
      <sheetData sheetId="15397">
        <row r="7">
          <cell r="AI7">
            <v>10000</v>
          </cell>
        </row>
      </sheetData>
      <sheetData sheetId="15398">
        <row r="7">
          <cell r="AI7">
            <v>10000</v>
          </cell>
        </row>
      </sheetData>
      <sheetData sheetId="15399">
        <row r="7">
          <cell r="AI7">
            <v>10000</v>
          </cell>
        </row>
      </sheetData>
      <sheetData sheetId="15400">
        <row r="7">
          <cell r="AI7">
            <v>10000</v>
          </cell>
        </row>
      </sheetData>
      <sheetData sheetId="15401">
        <row r="7">
          <cell r="AI7">
            <v>10000</v>
          </cell>
        </row>
      </sheetData>
      <sheetData sheetId="15402">
        <row r="7">
          <cell r="AI7">
            <v>10000</v>
          </cell>
        </row>
      </sheetData>
      <sheetData sheetId="15403">
        <row r="7">
          <cell r="AI7">
            <v>10000</v>
          </cell>
        </row>
      </sheetData>
      <sheetData sheetId="15404">
        <row r="7">
          <cell r="AI7">
            <v>10000</v>
          </cell>
        </row>
      </sheetData>
      <sheetData sheetId="15405">
        <row r="7">
          <cell r="AI7">
            <v>10000</v>
          </cell>
        </row>
      </sheetData>
      <sheetData sheetId="15406">
        <row r="7">
          <cell r="AI7">
            <v>10000</v>
          </cell>
        </row>
      </sheetData>
      <sheetData sheetId="15407">
        <row r="7">
          <cell r="AI7">
            <v>10000</v>
          </cell>
        </row>
      </sheetData>
      <sheetData sheetId="15408">
        <row r="7">
          <cell r="AI7">
            <v>10000</v>
          </cell>
        </row>
      </sheetData>
      <sheetData sheetId="15409">
        <row r="7">
          <cell r="AI7">
            <v>10000</v>
          </cell>
        </row>
      </sheetData>
      <sheetData sheetId="15410">
        <row r="7">
          <cell r="AI7">
            <v>10000</v>
          </cell>
        </row>
      </sheetData>
      <sheetData sheetId="15411">
        <row r="7">
          <cell r="AI7">
            <v>10000</v>
          </cell>
        </row>
      </sheetData>
      <sheetData sheetId="15412">
        <row r="7">
          <cell r="AI7">
            <v>10000</v>
          </cell>
        </row>
      </sheetData>
      <sheetData sheetId="15413">
        <row r="7">
          <cell r="AI7">
            <v>10000</v>
          </cell>
        </row>
      </sheetData>
      <sheetData sheetId="15414">
        <row r="7">
          <cell r="AI7">
            <v>10000</v>
          </cell>
        </row>
      </sheetData>
      <sheetData sheetId="15415">
        <row r="7">
          <cell r="AI7">
            <v>10000</v>
          </cell>
        </row>
      </sheetData>
      <sheetData sheetId="15416">
        <row r="7">
          <cell r="AI7">
            <v>10000</v>
          </cell>
        </row>
      </sheetData>
      <sheetData sheetId="15417">
        <row r="7">
          <cell r="AI7">
            <v>10000</v>
          </cell>
        </row>
      </sheetData>
      <sheetData sheetId="15418">
        <row r="7">
          <cell r="AI7">
            <v>10000</v>
          </cell>
        </row>
      </sheetData>
      <sheetData sheetId="15419">
        <row r="7">
          <cell r="AI7">
            <v>10000</v>
          </cell>
        </row>
      </sheetData>
      <sheetData sheetId="15420">
        <row r="7">
          <cell r="AI7">
            <v>10000</v>
          </cell>
        </row>
      </sheetData>
      <sheetData sheetId="15421">
        <row r="7">
          <cell r="AI7">
            <v>10000</v>
          </cell>
        </row>
      </sheetData>
      <sheetData sheetId="15422">
        <row r="7">
          <cell r="AI7">
            <v>10000</v>
          </cell>
        </row>
      </sheetData>
      <sheetData sheetId="15423">
        <row r="7">
          <cell r="AI7">
            <v>10000</v>
          </cell>
        </row>
      </sheetData>
      <sheetData sheetId="15424">
        <row r="7">
          <cell r="AI7">
            <v>10000</v>
          </cell>
        </row>
      </sheetData>
      <sheetData sheetId="15425">
        <row r="7">
          <cell r="AI7">
            <v>10000</v>
          </cell>
        </row>
      </sheetData>
      <sheetData sheetId="15426">
        <row r="7">
          <cell r="AI7">
            <v>10000</v>
          </cell>
        </row>
      </sheetData>
      <sheetData sheetId="15427">
        <row r="7">
          <cell r="AI7">
            <v>10000</v>
          </cell>
        </row>
      </sheetData>
      <sheetData sheetId="15428">
        <row r="7">
          <cell r="AI7">
            <v>10000</v>
          </cell>
        </row>
      </sheetData>
      <sheetData sheetId="15429">
        <row r="7">
          <cell r="AI7">
            <v>10000</v>
          </cell>
        </row>
      </sheetData>
      <sheetData sheetId="15430">
        <row r="7">
          <cell r="AI7">
            <v>10000</v>
          </cell>
        </row>
      </sheetData>
      <sheetData sheetId="15431">
        <row r="7">
          <cell r="AI7">
            <v>10000</v>
          </cell>
        </row>
      </sheetData>
      <sheetData sheetId="15432">
        <row r="7">
          <cell r="AI7">
            <v>10000</v>
          </cell>
        </row>
      </sheetData>
      <sheetData sheetId="15433">
        <row r="7">
          <cell r="AI7">
            <v>10000</v>
          </cell>
        </row>
      </sheetData>
      <sheetData sheetId="15434">
        <row r="7">
          <cell r="AI7">
            <v>10000</v>
          </cell>
        </row>
      </sheetData>
      <sheetData sheetId="15435">
        <row r="7">
          <cell r="AI7">
            <v>10000</v>
          </cell>
        </row>
      </sheetData>
      <sheetData sheetId="15436">
        <row r="7">
          <cell r="AI7">
            <v>10000</v>
          </cell>
        </row>
      </sheetData>
      <sheetData sheetId="15437">
        <row r="7">
          <cell r="AI7">
            <v>10000</v>
          </cell>
        </row>
      </sheetData>
      <sheetData sheetId="15438">
        <row r="7">
          <cell r="AI7">
            <v>10000</v>
          </cell>
        </row>
      </sheetData>
      <sheetData sheetId="15439">
        <row r="7">
          <cell r="AI7">
            <v>10000</v>
          </cell>
        </row>
      </sheetData>
      <sheetData sheetId="15440">
        <row r="7">
          <cell r="AI7">
            <v>10000</v>
          </cell>
        </row>
      </sheetData>
      <sheetData sheetId="15441">
        <row r="7">
          <cell r="AI7">
            <v>10000</v>
          </cell>
        </row>
      </sheetData>
      <sheetData sheetId="15442">
        <row r="7">
          <cell r="AI7">
            <v>10000</v>
          </cell>
        </row>
      </sheetData>
      <sheetData sheetId="15443">
        <row r="7">
          <cell r="AI7">
            <v>10000</v>
          </cell>
        </row>
      </sheetData>
      <sheetData sheetId="15444"/>
      <sheetData sheetId="15445">
        <row r="7">
          <cell r="AI7">
            <v>10000</v>
          </cell>
        </row>
      </sheetData>
      <sheetData sheetId="15446">
        <row r="7">
          <cell r="AI7">
            <v>10000</v>
          </cell>
        </row>
      </sheetData>
      <sheetData sheetId="15447">
        <row r="7">
          <cell r="AI7">
            <v>10000</v>
          </cell>
        </row>
      </sheetData>
      <sheetData sheetId="15448">
        <row r="7">
          <cell r="AI7">
            <v>10000</v>
          </cell>
        </row>
      </sheetData>
      <sheetData sheetId="15449">
        <row r="7">
          <cell r="AI7">
            <v>10000</v>
          </cell>
        </row>
      </sheetData>
      <sheetData sheetId="15450">
        <row r="7">
          <cell r="AI7">
            <v>10000</v>
          </cell>
        </row>
      </sheetData>
      <sheetData sheetId="15451">
        <row r="7">
          <cell r="AI7">
            <v>10000</v>
          </cell>
        </row>
      </sheetData>
      <sheetData sheetId="15452">
        <row r="7">
          <cell r="AI7">
            <v>10000</v>
          </cell>
        </row>
      </sheetData>
      <sheetData sheetId="15453">
        <row r="7">
          <cell r="AI7">
            <v>10000</v>
          </cell>
        </row>
      </sheetData>
      <sheetData sheetId="15454">
        <row r="7">
          <cell r="AI7">
            <v>10000</v>
          </cell>
        </row>
      </sheetData>
      <sheetData sheetId="15455">
        <row r="7">
          <cell r="AI7">
            <v>10000</v>
          </cell>
        </row>
      </sheetData>
      <sheetData sheetId="15456"/>
      <sheetData sheetId="15457">
        <row r="7">
          <cell r="AI7">
            <v>10000</v>
          </cell>
        </row>
      </sheetData>
      <sheetData sheetId="15458">
        <row r="7">
          <cell r="AI7">
            <v>10000</v>
          </cell>
        </row>
      </sheetData>
      <sheetData sheetId="15459">
        <row r="7">
          <cell r="AI7">
            <v>10000</v>
          </cell>
        </row>
      </sheetData>
      <sheetData sheetId="15460">
        <row r="7">
          <cell r="AI7">
            <v>10000</v>
          </cell>
        </row>
      </sheetData>
      <sheetData sheetId="15461">
        <row r="7">
          <cell r="AI7">
            <v>10000</v>
          </cell>
        </row>
      </sheetData>
      <sheetData sheetId="15462">
        <row r="7">
          <cell r="AI7">
            <v>10000</v>
          </cell>
        </row>
      </sheetData>
      <sheetData sheetId="15463"/>
      <sheetData sheetId="15464">
        <row r="7">
          <cell r="AI7">
            <v>10000</v>
          </cell>
        </row>
      </sheetData>
      <sheetData sheetId="15465">
        <row r="7">
          <cell r="AI7">
            <v>10000</v>
          </cell>
        </row>
      </sheetData>
      <sheetData sheetId="15466">
        <row r="7">
          <cell r="AI7">
            <v>10000</v>
          </cell>
        </row>
      </sheetData>
      <sheetData sheetId="15467">
        <row r="7">
          <cell r="AI7">
            <v>10000</v>
          </cell>
        </row>
      </sheetData>
      <sheetData sheetId="15468">
        <row r="7">
          <cell r="AI7">
            <v>10000</v>
          </cell>
        </row>
      </sheetData>
      <sheetData sheetId="15469">
        <row r="7">
          <cell r="AI7">
            <v>10000</v>
          </cell>
        </row>
      </sheetData>
      <sheetData sheetId="15470">
        <row r="7">
          <cell r="AI7">
            <v>10000</v>
          </cell>
        </row>
      </sheetData>
      <sheetData sheetId="15471">
        <row r="7">
          <cell r="AI7">
            <v>10000</v>
          </cell>
        </row>
      </sheetData>
      <sheetData sheetId="15472">
        <row r="7">
          <cell r="AI7">
            <v>10000</v>
          </cell>
        </row>
      </sheetData>
      <sheetData sheetId="15473">
        <row r="7">
          <cell r="AI7">
            <v>10000</v>
          </cell>
        </row>
      </sheetData>
      <sheetData sheetId="15474">
        <row r="7">
          <cell r="AI7">
            <v>10000</v>
          </cell>
        </row>
      </sheetData>
      <sheetData sheetId="15475">
        <row r="7">
          <cell r="AI7">
            <v>10000</v>
          </cell>
        </row>
      </sheetData>
      <sheetData sheetId="15476">
        <row r="7">
          <cell r="AI7">
            <v>10000</v>
          </cell>
        </row>
      </sheetData>
      <sheetData sheetId="15477">
        <row r="7">
          <cell r="AI7">
            <v>10000</v>
          </cell>
        </row>
      </sheetData>
      <sheetData sheetId="15478">
        <row r="7">
          <cell r="AI7">
            <v>10000</v>
          </cell>
        </row>
      </sheetData>
      <sheetData sheetId="15479">
        <row r="7">
          <cell r="AI7">
            <v>10000</v>
          </cell>
        </row>
      </sheetData>
      <sheetData sheetId="15480">
        <row r="7">
          <cell r="AI7">
            <v>10000</v>
          </cell>
        </row>
      </sheetData>
      <sheetData sheetId="15481">
        <row r="7">
          <cell r="AI7">
            <v>10000</v>
          </cell>
        </row>
      </sheetData>
      <sheetData sheetId="15482">
        <row r="7">
          <cell r="AI7">
            <v>10000</v>
          </cell>
        </row>
      </sheetData>
      <sheetData sheetId="15483">
        <row r="7">
          <cell r="AI7">
            <v>10000</v>
          </cell>
        </row>
      </sheetData>
      <sheetData sheetId="15484">
        <row r="7">
          <cell r="AI7">
            <v>10000</v>
          </cell>
        </row>
      </sheetData>
      <sheetData sheetId="15485">
        <row r="7">
          <cell r="AI7">
            <v>10000</v>
          </cell>
        </row>
      </sheetData>
      <sheetData sheetId="15486">
        <row r="7">
          <cell r="AI7">
            <v>10000</v>
          </cell>
        </row>
      </sheetData>
      <sheetData sheetId="15487">
        <row r="7">
          <cell r="AI7">
            <v>10000</v>
          </cell>
        </row>
      </sheetData>
      <sheetData sheetId="15488">
        <row r="7">
          <cell r="AI7">
            <v>10000</v>
          </cell>
        </row>
      </sheetData>
      <sheetData sheetId="15489">
        <row r="7">
          <cell r="AI7">
            <v>10000</v>
          </cell>
        </row>
      </sheetData>
      <sheetData sheetId="15490">
        <row r="7">
          <cell r="AI7">
            <v>10000</v>
          </cell>
        </row>
      </sheetData>
      <sheetData sheetId="15491">
        <row r="7">
          <cell r="AI7">
            <v>10000</v>
          </cell>
        </row>
      </sheetData>
      <sheetData sheetId="15492">
        <row r="7">
          <cell r="AI7">
            <v>10000</v>
          </cell>
        </row>
      </sheetData>
      <sheetData sheetId="15493">
        <row r="7">
          <cell r="AI7">
            <v>10000</v>
          </cell>
        </row>
      </sheetData>
      <sheetData sheetId="15494">
        <row r="7">
          <cell r="AI7">
            <v>10000</v>
          </cell>
        </row>
      </sheetData>
      <sheetData sheetId="15495">
        <row r="7">
          <cell r="AI7">
            <v>10000</v>
          </cell>
        </row>
      </sheetData>
      <sheetData sheetId="15496">
        <row r="7">
          <cell r="AI7">
            <v>10000</v>
          </cell>
        </row>
      </sheetData>
      <sheetData sheetId="15497">
        <row r="7">
          <cell r="AI7">
            <v>10000</v>
          </cell>
        </row>
      </sheetData>
      <sheetData sheetId="15498">
        <row r="7">
          <cell r="AI7">
            <v>10000</v>
          </cell>
        </row>
      </sheetData>
      <sheetData sheetId="15499">
        <row r="7">
          <cell r="AI7">
            <v>10000</v>
          </cell>
        </row>
      </sheetData>
      <sheetData sheetId="15500">
        <row r="7">
          <cell r="AI7">
            <v>10000</v>
          </cell>
        </row>
      </sheetData>
      <sheetData sheetId="15501">
        <row r="7">
          <cell r="AI7">
            <v>10000</v>
          </cell>
        </row>
      </sheetData>
      <sheetData sheetId="15502">
        <row r="7">
          <cell r="AI7">
            <v>10000</v>
          </cell>
        </row>
      </sheetData>
      <sheetData sheetId="15503">
        <row r="7">
          <cell r="AI7">
            <v>10000</v>
          </cell>
        </row>
      </sheetData>
      <sheetData sheetId="15504">
        <row r="7">
          <cell r="AI7">
            <v>10000</v>
          </cell>
        </row>
      </sheetData>
      <sheetData sheetId="15505">
        <row r="7">
          <cell r="AI7">
            <v>10000</v>
          </cell>
        </row>
      </sheetData>
      <sheetData sheetId="15506">
        <row r="7">
          <cell r="AI7">
            <v>10000</v>
          </cell>
        </row>
      </sheetData>
      <sheetData sheetId="15507">
        <row r="7">
          <cell r="AI7">
            <v>10000</v>
          </cell>
        </row>
      </sheetData>
      <sheetData sheetId="15508">
        <row r="7">
          <cell r="AI7">
            <v>10000</v>
          </cell>
        </row>
      </sheetData>
      <sheetData sheetId="15509">
        <row r="7">
          <cell r="AI7">
            <v>10000</v>
          </cell>
        </row>
      </sheetData>
      <sheetData sheetId="15510">
        <row r="7">
          <cell r="AI7">
            <v>10000</v>
          </cell>
        </row>
      </sheetData>
      <sheetData sheetId="15511">
        <row r="7">
          <cell r="AI7">
            <v>10000</v>
          </cell>
        </row>
      </sheetData>
      <sheetData sheetId="15512">
        <row r="7">
          <cell r="AI7">
            <v>10000</v>
          </cell>
        </row>
      </sheetData>
      <sheetData sheetId="15513">
        <row r="7">
          <cell r="AI7">
            <v>10000</v>
          </cell>
        </row>
      </sheetData>
      <sheetData sheetId="15514">
        <row r="7">
          <cell r="AI7">
            <v>10000</v>
          </cell>
        </row>
      </sheetData>
      <sheetData sheetId="15515">
        <row r="7">
          <cell r="AI7">
            <v>10000</v>
          </cell>
        </row>
      </sheetData>
      <sheetData sheetId="15516">
        <row r="7">
          <cell r="AI7">
            <v>10000</v>
          </cell>
        </row>
      </sheetData>
      <sheetData sheetId="15517">
        <row r="7">
          <cell r="AI7">
            <v>10000</v>
          </cell>
        </row>
      </sheetData>
      <sheetData sheetId="15518">
        <row r="7">
          <cell r="AI7">
            <v>10000</v>
          </cell>
        </row>
      </sheetData>
      <sheetData sheetId="15519">
        <row r="7">
          <cell r="AI7">
            <v>10000</v>
          </cell>
        </row>
      </sheetData>
      <sheetData sheetId="15520">
        <row r="7">
          <cell r="AI7">
            <v>10000</v>
          </cell>
        </row>
      </sheetData>
      <sheetData sheetId="15521">
        <row r="7">
          <cell r="AI7">
            <v>10000</v>
          </cell>
        </row>
      </sheetData>
      <sheetData sheetId="15522">
        <row r="7">
          <cell r="AI7">
            <v>10000</v>
          </cell>
        </row>
      </sheetData>
      <sheetData sheetId="15523">
        <row r="7">
          <cell r="AI7">
            <v>10000</v>
          </cell>
        </row>
      </sheetData>
      <sheetData sheetId="15524">
        <row r="7">
          <cell r="AI7">
            <v>10000</v>
          </cell>
        </row>
      </sheetData>
      <sheetData sheetId="15525">
        <row r="7">
          <cell r="AI7">
            <v>10000</v>
          </cell>
        </row>
      </sheetData>
      <sheetData sheetId="15526">
        <row r="7">
          <cell r="AI7">
            <v>10000</v>
          </cell>
        </row>
      </sheetData>
      <sheetData sheetId="15527">
        <row r="7">
          <cell r="AI7">
            <v>10000</v>
          </cell>
        </row>
      </sheetData>
      <sheetData sheetId="15528">
        <row r="7">
          <cell r="AI7">
            <v>10000</v>
          </cell>
        </row>
      </sheetData>
      <sheetData sheetId="15529">
        <row r="7">
          <cell r="AI7">
            <v>10000</v>
          </cell>
        </row>
      </sheetData>
      <sheetData sheetId="15530">
        <row r="7">
          <cell r="AI7">
            <v>10000</v>
          </cell>
        </row>
      </sheetData>
      <sheetData sheetId="15531">
        <row r="7">
          <cell r="AI7">
            <v>10000</v>
          </cell>
        </row>
      </sheetData>
      <sheetData sheetId="15532">
        <row r="7">
          <cell r="AI7">
            <v>10000</v>
          </cell>
        </row>
      </sheetData>
      <sheetData sheetId="15533">
        <row r="7">
          <cell r="AI7">
            <v>10000</v>
          </cell>
        </row>
      </sheetData>
      <sheetData sheetId="15534">
        <row r="7">
          <cell r="AI7">
            <v>10000</v>
          </cell>
        </row>
      </sheetData>
      <sheetData sheetId="15535">
        <row r="7">
          <cell r="AI7">
            <v>10000</v>
          </cell>
        </row>
      </sheetData>
      <sheetData sheetId="15536">
        <row r="7">
          <cell r="AI7">
            <v>10000</v>
          </cell>
        </row>
      </sheetData>
      <sheetData sheetId="15537">
        <row r="7">
          <cell r="AI7">
            <v>10000</v>
          </cell>
        </row>
      </sheetData>
      <sheetData sheetId="15538">
        <row r="7">
          <cell r="AI7">
            <v>10000</v>
          </cell>
        </row>
      </sheetData>
      <sheetData sheetId="15539">
        <row r="7">
          <cell r="AI7">
            <v>10000</v>
          </cell>
        </row>
      </sheetData>
      <sheetData sheetId="15540">
        <row r="7">
          <cell r="AI7">
            <v>10000</v>
          </cell>
        </row>
      </sheetData>
      <sheetData sheetId="15541">
        <row r="7">
          <cell r="AI7">
            <v>10000</v>
          </cell>
        </row>
      </sheetData>
      <sheetData sheetId="15542">
        <row r="7">
          <cell r="AI7">
            <v>10000</v>
          </cell>
        </row>
      </sheetData>
      <sheetData sheetId="15543">
        <row r="7">
          <cell r="AI7">
            <v>10000</v>
          </cell>
        </row>
      </sheetData>
      <sheetData sheetId="15544">
        <row r="7">
          <cell r="AI7">
            <v>10000</v>
          </cell>
        </row>
      </sheetData>
      <sheetData sheetId="15545">
        <row r="7">
          <cell r="AI7">
            <v>10000</v>
          </cell>
        </row>
      </sheetData>
      <sheetData sheetId="15546">
        <row r="7">
          <cell r="AI7">
            <v>10000</v>
          </cell>
        </row>
      </sheetData>
      <sheetData sheetId="15547">
        <row r="7">
          <cell r="AI7">
            <v>10000</v>
          </cell>
        </row>
      </sheetData>
      <sheetData sheetId="15548">
        <row r="7">
          <cell r="AI7">
            <v>10000</v>
          </cell>
        </row>
      </sheetData>
      <sheetData sheetId="15549">
        <row r="7">
          <cell r="AI7">
            <v>10000</v>
          </cell>
        </row>
      </sheetData>
      <sheetData sheetId="15550">
        <row r="7">
          <cell r="AI7">
            <v>10000</v>
          </cell>
        </row>
      </sheetData>
      <sheetData sheetId="15551">
        <row r="7">
          <cell r="AI7">
            <v>10000</v>
          </cell>
        </row>
      </sheetData>
      <sheetData sheetId="15552">
        <row r="7">
          <cell r="AI7">
            <v>10000</v>
          </cell>
        </row>
      </sheetData>
      <sheetData sheetId="15553">
        <row r="7">
          <cell r="AI7">
            <v>10000</v>
          </cell>
        </row>
      </sheetData>
      <sheetData sheetId="15554">
        <row r="7">
          <cell r="AI7">
            <v>10000</v>
          </cell>
        </row>
      </sheetData>
      <sheetData sheetId="15555">
        <row r="7">
          <cell r="AI7">
            <v>10000</v>
          </cell>
        </row>
      </sheetData>
      <sheetData sheetId="15556">
        <row r="7">
          <cell r="AI7">
            <v>10000</v>
          </cell>
        </row>
      </sheetData>
      <sheetData sheetId="15557">
        <row r="7">
          <cell r="AI7">
            <v>10000</v>
          </cell>
        </row>
      </sheetData>
      <sheetData sheetId="15558">
        <row r="7">
          <cell r="AI7">
            <v>10000</v>
          </cell>
        </row>
      </sheetData>
      <sheetData sheetId="15559">
        <row r="7">
          <cell r="AI7">
            <v>10000</v>
          </cell>
        </row>
      </sheetData>
      <sheetData sheetId="15560">
        <row r="7">
          <cell r="AI7">
            <v>10000</v>
          </cell>
        </row>
      </sheetData>
      <sheetData sheetId="15561">
        <row r="7">
          <cell r="AI7">
            <v>10000</v>
          </cell>
        </row>
      </sheetData>
      <sheetData sheetId="15562">
        <row r="7">
          <cell r="AI7">
            <v>10000</v>
          </cell>
        </row>
      </sheetData>
      <sheetData sheetId="15563">
        <row r="7">
          <cell r="AI7">
            <v>10000</v>
          </cell>
        </row>
      </sheetData>
      <sheetData sheetId="15564">
        <row r="7">
          <cell r="AI7">
            <v>10000</v>
          </cell>
        </row>
      </sheetData>
      <sheetData sheetId="15565">
        <row r="7">
          <cell r="AI7">
            <v>10000</v>
          </cell>
        </row>
      </sheetData>
      <sheetData sheetId="15566">
        <row r="7">
          <cell r="AI7">
            <v>10000</v>
          </cell>
        </row>
      </sheetData>
      <sheetData sheetId="15567">
        <row r="7">
          <cell r="AI7">
            <v>10000</v>
          </cell>
        </row>
      </sheetData>
      <sheetData sheetId="15568">
        <row r="7">
          <cell r="AI7">
            <v>10000</v>
          </cell>
        </row>
      </sheetData>
      <sheetData sheetId="15569">
        <row r="7">
          <cell r="AI7">
            <v>10000</v>
          </cell>
        </row>
      </sheetData>
      <sheetData sheetId="15570">
        <row r="7">
          <cell r="AI7">
            <v>10000</v>
          </cell>
        </row>
      </sheetData>
      <sheetData sheetId="15571">
        <row r="7">
          <cell r="AI7">
            <v>10000</v>
          </cell>
        </row>
      </sheetData>
      <sheetData sheetId="15572">
        <row r="7">
          <cell r="AI7">
            <v>10000</v>
          </cell>
        </row>
      </sheetData>
      <sheetData sheetId="15573">
        <row r="7">
          <cell r="AI7">
            <v>10000</v>
          </cell>
        </row>
      </sheetData>
      <sheetData sheetId="15574">
        <row r="7">
          <cell r="AI7">
            <v>10000</v>
          </cell>
        </row>
      </sheetData>
      <sheetData sheetId="15575">
        <row r="7">
          <cell r="AI7">
            <v>10000</v>
          </cell>
        </row>
      </sheetData>
      <sheetData sheetId="15576">
        <row r="7">
          <cell r="AI7">
            <v>10000</v>
          </cell>
        </row>
      </sheetData>
      <sheetData sheetId="15577">
        <row r="7">
          <cell r="AI7">
            <v>10000</v>
          </cell>
        </row>
      </sheetData>
      <sheetData sheetId="15578">
        <row r="7">
          <cell r="AI7">
            <v>10000</v>
          </cell>
        </row>
      </sheetData>
      <sheetData sheetId="15579">
        <row r="7">
          <cell r="AI7">
            <v>10000</v>
          </cell>
        </row>
      </sheetData>
      <sheetData sheetId="15580">
        <row r="7">
          <cell r="AI7">
            <v>10000</v>
          </cell>
        </row>
      </sheetData>
      <sheetData sheetId="15581">
        <row r="7">
          <cell r="AI7">
            <v>10000</v>
          </cell>
        </row>
      </sheetData>
      <sheetData sheetId="15582"/>
      <sheetData sheetId="15583">
        <row r="7">
          <cell r="AI7">
            <v>10000</v>
          </cell>
        </row>
      </sheetData>
      <sheetData sheetId="15584">
        <row r="7">
          <cell r="AI7">
            <v>10000</v>
          </cell>
        </row>
      </sheetData>
      <sheetData sheetId="15585">
        <row r="7">
          <cell r="AI7">
            <v>10000</v>
          </cell>
        </row>
      </sheetData>
      <sheetData sheetId="15586">
        <row r="7">
          <cell r="AI7">
            <v>10000</v>
          </cell>
        </row>
      </sheetData>
      <sheetData sheetId="15587">
        <row r="7">
          <cell r="AI7">
            <v>10000</v>
          </cell>
        </row>
      </sheetData>
      <sheetData sheetId="15588">
        <row r="7">
          <cell r="AI7">
            <v>10000</v>
          </cell>
        </row>
      </sheetData>
      <sheetData sheetId="15589">
        <row r="7">
          <cell r="AI7">
            <v>10000</v>
          </cell>
        </row>
      </sheetData>
      <sheetData sheetId="15590">
        <row r="7">
          <cell r="AI7">
            <v>10000</v>
          </cell>
        </row>
      </sheetData>
      <sheetData sheetId="15591">
        <row r="7">
          <cell r="AI7">
            <v>10000</v>
          </cell>
        </row>
      </sheetData>
      <sheetData sheetId="15592">
        <row r="7">
          <cell r="AI7">
            <v>10000</v>
          </cell>
        </row>
      </sheetData>
      <sheetData sheetId="15593">
        <row r="7">
          <cell r="AI7">
            <v>10000</v>
          </cell>
        </row>
      </sheetData>
      <sheetData sheetId="15594"/>
      <sheetData sheetId="15595">
        <row r="7">
          <cell r="AI7">
            <v>10000</v>
          </cell>
        </row>
      </sheetData>
      <sheetData sheetId="15596">
        <row r="7">
          <cell r="AI7">
            <v>10000</v>
          </cell>
        </row>
      </sheetData>
      <sheetData sheetId="15597">
        <row r="7">
          <cell r="AI7">
            <v>10000</v>
          </cell>
        </row>
      </sheetData>
      <sheetData sheetId="15598">
        <row r="7">
          <cell r="AI7">
            <v>10000</v>
          </cell>
        </row>
      </sheetData>
      <sheetData sheetId="15599">
        <row r="7">
          <cell r="AI7">
            <v>10000</v>
          </cell>
        </row>
      </sheetData>
      <sheetData sheetId="15600">
        <row r="7">
          <cell r="AI7">
            <v>10000</v>
          </cell>
        </row>
      </sheetData>
      <sheetData sheetId="15601"/>
      <sheetData sheetId="15602">
        <row r="7">
          <cell r="AI7">
            <v>10000</v>
          </cell>
        </row>
      </sheetData>
      <sheetData sheetId="15603">
        <row r="7">
          <cell r="AI7">
            <v>10000</v>
          </cell>
        </row>
      </sheetData>
      <sheetData sheetId="15604">
        <row r="7">
          <cell r="AI7">
            <v>10000</v>
          </cell>
        </row>
      </sheetData>
      <sheetData sheetId="15605">
        <row r="7">
          <cell r="AI7">
            <v>10000</v>
          </cell>
        </row>
      </sheetData>
      <sheetData sheetId="15606">
        <row r="7">
          <cell r="AI7">
            <v>10000</v>
          </cell>
        </row>
      </sheetData>
      <sheetData sheetId="15607">
        <row r="7">
          <cell r="AI7">
            <v>10000</v>
          </cell>
        </row>
      </sheetData>
      <sheetData sheetId="15608">
        <row r="7">
          <cell r="AI7">
            <v>10000</v>
          </cell>
        </row>
      </sheetData>
      <sheetData sheetId="15609">
        <row r="7">
          <cell r="AI7">
            <v>10000</v>
          </cell>
        </row>
      </sheetData>
      <sheetData sheetId="15610">
        <row r="7">
          <cell r="AI7">
            <v>10000</v>
          </cell>
        </row>
      </sheetData>
      <sheetData sheetId="15611">
        <row r="7">
          <cell r="AI7">
            <v>10000</v>
          </cell>
        </row>
      </sheetData>
      <sheetData sheetId="15612">
        <row r="7">
          <cell r="AI7">
            <v>10000</v>
          </cell>
        </row>
      </sheetData>
      <sheetData sheetId="15613">
        <row r="7">
          <cell r="AI7">
            <v>10000</v>
          </cell>
        </row>
      </sheetData>
      <sheetData sheetId="15614">
        <row r="7">
          <cell r="AI7">
            <v>10000</v>
          </cell>
        </row>
      </sheetData>
      <sheetData sheetId="15615">
        <row r="7">
          <cell r="AI7">
            <v>10000</v>
          </cell>
        </row>
      </sheetData>
      <sheetData sheetId="15616">
        <row r="7">
          <cell r="AI7">
            <v>10000</v>
          </cell>
        </row>
      </sheetData>
      <sheetData sheetId="15617">
        <row r="7">
          <cell r="AI7">
            <v>10000</v>
          </cell>
        </row>
      </sheetData>
      <sheetData sheetId="15618">
        <row r="7">
          <cell r="AI7">
            <v>10000</v>
          </cell>
        </row>
      </sheetData>
      <sheetData sheetId="15619">
        <row r="7">
          <cell r="AI7">
            <v>10000</v>
          </cell>
        </row>
      </sheetData>
      <sheetData sheetId="15620">
        <row r="7">
          <cell r="AI7">
            <v>10000</v>
          </cell>
        </row>
      </sheetData>
      <sheetData sheetId="15621">
        <row r="7">
          <cell r="AI7">
            <v>10000</v>
          </cell>
        </row>
      </sheetData>
      <sheetData sheetId="15622">
        <row r="7">
          <cell r="AI7">
            <v>10000</v>
          </cell>
        </row>
      </sheetData>
      <sheetData sheetId="15623">
        <row r="7">
          <cell r="AI7">
            <v>10000</v>
          </cell>
        </row>
      </sheetData>
      <sheetData sheetId="15624">
        <row r="7">
          <cell r="AI7">
            <v>10000</v>
          </cell>
        </row>
      </sheetData>
      <sheetData sheetId="15625">
        <row r="7">
          <cell r="AI7">
            <v>10000</v>
          </cell>
        </row>
      </sheetData>
      <sheetData sheetId="15626">
        <row r="7">
          <cell r="AI7">
            <v>10000</v>
          </cell>
        </row>
      </sheetData>
      <sheetData sheetId="15627">
        <row r="7">
          <cell r="AI7">
            <v>10000</v>
          </cell>
        </row>
      </sheetData>
      <sheetData sheetId="15628">
        <row r="7">
          <cell r="AI7">
            <v>10000</v>
          </cell>
        </row>
      </sheetData>
      <sheetData sheetId="15629">
        <row r="7">
          <cell r="AI7">
            <v>10000</v>
          </cell>
        </row>
      </sheetData>
      <sheetData sheetId="15630">
        <row r="7">
          <cell r="AI7">
            <v>10000</v>
          </cell>
        </row>
      </sheetData>
      <sheetData sheetId="15631">
        <row r="7">
          <cell r="AI7">
            <v>10000</v>
          </cell>
        </row>
      </sheetData>
      <sheetData sheetId="15632">
        <row r="7">
          <cell r="AI7">
            <v>10000</v>
          </cell>
        </row>
      </sheetData>
      <sheetData sheetId="15633">
        <row r="7">
          <cell r="AI7">
            <v>10000</v>
          </cell>
        </row>
      </sheetData>
      <sheetData sheetId="15634">
        <row r="7">
          <cell r="AI7">
            <v>10000</v>
          </cell>
        </row>
      </sheetData>
      <sheetData sheetId="15635">
        <row r="7">
          <cell r="AI7">
            <v>10000</v>
          </cell>
        </row>
      </sheetData>
      <sheetData sheetId="15636">
        <row r="7">
          <cell r="AI7">
            <v>10000</v>
          </cell>
        </row>
      </sheetData>
      <sheetData sheetId="15637">
        <row r="7">
          <cell r="AI7">
            <v>10000</v>
          </cell>
        </row>
      </sheetData>
      <sheetData sheetId="15638">
        <row r="7">
          <cell r="AI7">
            <v>10000</v>
          </cell>
        </row>
      </sheetData>
      <sheetData sheetId="15639">
        <row r="7">
          <cell r="AI7">
            <v>10000</v>
          </cell>
        </row>
      </sheetData>
      <sheetData sheetId="15640">
        <row r="7">
          <cell r="AI7">
            <v>10000</v>
          </cell>
        </row>
      </sheetData>
      <sheetData sheetId="15641">
        <row r="7">
          <cell r="AI7">
            <v>10000</v>
          </cell>
        </row>
      </sheetData>
      <sheetData sheetId="15642">
        <row r="7">
          <cell r="AI7">
            <v>10000</v>
          </cell>
        </row>
      </sheetData>
      <sheetData sheetId="15643">
        <row r="7">
          <cell r="AI7">
            <v>10000</v>
          </cell>
        </row>
      </sheetData>
      <sheetData sheetId="15644">
        <row r="7">
          <cell r="AI7">
            <v>10000</v>
          </cell>
        </row>
      </sheetData>
      <sheetData sheetId="15645">
        <row r="7">
          <cell r="AI7">
            <v>10000</v>
          </cell>
        </row>
      </sheetData>
      <sheetData sheetId="15646">
        <row r="7">
          <cell r="AI7">
            <v>10000</v>
          </cell>
        </row>
      </sheetData>
      <sheetData sheetId="15647">
        <row r="7">
          <cell r="AI7">
            <v>10000</v>
          </cell>
        </row>
      </sheetData>
      <sheetData sheetId="15648">
        <row r="7">
          <cell r="AI7">
            <v>10000</v>
          </cell>
        </row>
      </sheetData>
      <sheetData sheetId="15649">
        <row r="7">
          <cell r="AI7">
            <v>10000</v>
          </cell>
        </row>
      </sheetData>
      <sheetData sheetId="15650">
        <row r="7">
          <cell r="AI7">
            <v>10000</v>
          </cell>
        </row>
      </sheetData>
      <sheetData sheetId="15651">
        <row r="7">
          <cell r="AI7">
            <v>10000</v>
          </cell>
        </row>
      </sheetData>
      <sheetData sheetId="15652">
        <row r="7">
          <cell r="AI7">
            <v>10000</v>
          </cell>
        </row>
      </sheetData>
      <sheetData sheetId="15653">
        <row r="7">
          <cell r="AI7">
            <v>10000</v>
          </cell>
        </row>
      </sheetData>
      <sheetData sheetId="15654">
        <row r="7">
          <cell r="AI7">
            <v>10000</v>
          </cell>
        </row>
      </sheetData>
      <sheetData sheetId="15655">
        <row r="7">
          <cell r="AI7">
            <v>10000</v>
          </cell>
        </row>
      </sheetData>
      <sheetData sheetId="15656">
        <row r="7">
          <cell r="AI7">
            <v>10000</v>
          </cell>
        </row>
      </sheetData>
      <sheetData sheetId="15657">
        <row r="7">
          <cell r="AI7">
            <v>10000</v>
          </cell>
        </row>
      </sheetData>
      <sheetData sheetId="15658">
        <row r="7">
          <cell r="AI7">
            <v>10000</v>
          </cell>
        </row>
      </sheetData>
      <sheetData sheetId="15659">
        <row r="7">
          <cell r="AI7">
            <v>10000</v>
          </cell>
        </row>
      </sheetData>
      <sheetData sheetId="15660">
        <row r="7">
          <cell r="AI7">
            <v>10000</v>
          </cell>
        </row>
      </sheetData>
      <sheetData sheetId="15661">
        <row r="7">
          <cell r="AI7">
            <v>10000</v>
          </cell>
        </row>
      </sheetData>
      <sheetData sheetId="15662">
        <row r="7">
          <cell r="AI7">
            <v>10000</v>
          </cell>
        </row>
      </sheetData>
      <sheetData sheetId="15663">
        <row r="7">
          <cell r="AI7">
            <v>10000</v>
          </cell>
        </row>
      </sheetData>
      <sheetData sheetId="15664">
        <row r="7">
          <cell r="AI7">
            <v>10000</v>
          </cell>
        </row>
      </sheetData>
      <sheetData sheetId="15665">
        <row r="7">
          <cell r="AI7">
            <v>10000</v>
          </cell>
        </row>
      </sheetData>
      <sheetData sheetId="15666">
        <row r="7">
          <cell r="AI7">
            <v>10000</v>
          </cell>
        </row>
      </sheetData>
      <sheetData sheetId="15667">
        <row r="7">
          <cell r="AI7">
            <v>10000</v>
          </cell>
        </row>
      </sheetData>
      <sheetData sheetId="15668">
        <row r="7">
          <cell r="AI7">
            <v>10000</v>
          </cell>
        </row>
      </sheetData>
      <sheetData sheetId="15669">
        <row r="7">
          <cell r="AI7">
            <v>10000</v>
          </cell>
        </row>
      </sheetData>
      <sheetData sheetId="15670">
        <row r="7">
          <cell r="AI7">
            <v>10000</v>
          </cell>
        </row>
      </sheetData>
      <sheetData sheetId="15671">
        <row r="7">
          <cell r="AI7">
            <v>10000</v>
          </cell>
        </row>
      </sheetData>
      <sheetData sheetId="15672">
        <row r="7">
          <cell r="AI7">
            <v>10000</v>
          </cell>
        </row>
      </sheetData>
      <sheetData sheetId="15673">
        <row r="7">
          <cell r="AI7">
            <v>10000</v>
          </cell>
        </row>
      </sheetData>
      <sheetData sheetId="15674">
        <row r="7">
          <cell r="AI7">
            <v>10000</v>
          </cell>
        </row>
      </sheetData>
      <sheetData sheetId="15675">
        <row r="7">
          <cell r="AI7">
            <v>10000</v>
          </cell>
        </row>
      </sheetData>
      <sheetData sheetId="15676">
        <row r="7">
          <cell r="AI7">
            <v>10000</v>
          </cell>
        </row>
      </sheetData>
      <sheetData sheetId="15677">
        <row r="7">
          <cell r="AI7">
            <v>10000</v>
          </cell>
        </row>
      </sheetData>
      <sheetData sheetId="15678">
        <row r="7">
          <cell r="AI7">
            <v>10000</v>
          </cell>
        </row>
      </sheetData>
      <sheetData sheetId="15679">
        <row r="7">
          <cell r="AI7">
            <v>10000</v>
          </cell>
        </row>
      </sheetData>
      <sheetData sheetId="15680">
        <row r="7">
          <cell r="AI7">
            <v>10000</v>
          </cell>
        </row>
      </sheetData>
      <sheetData sheetId="15681">
        <row r="7">
          <cell r="AI7">
            <v>10000</v>
          </cell>
        </row>
      </sheetData>
      <sheetData sheetId="15682">
        <row r="7">
          <cell r="AI7">
            <v>10000</v>
          </cell>
        </row>
      </sheetData>
      <sheetData sheetId="15683">
        <row r="7">
          <cell r="AI7">
            <v>10000</v>
          </cell>
        </row>
      </sheetData>
      <sheetData sheetId="15684">
        <row r="7">
          <cell r="AI7">
            <v>10000</v>
          </cell>
        </row>
      </sheetData>
      <sheetData sheetId="15685">
        <row r="7">
          <cell r="AI7">
            <v>10000</v>
          </cell>
        </row>
      </sheetData>
      <sheetData sheetId="15686">
        <row r="7">
          <cell r="AI7">
            <v>10000</v>
          </cell>
        </row>
      </sheetData>
      <sheetData sheetId="15687">
        <row r="7">
          <cell r="AI7">
            <v>10000</v>
          </cell>
        </row>
      </sheetData>
      <sheetData sheetId="15688">
        <row r="7">
          <cell r="AI7">
            <v>10000</v>
          </cell>
        </row>
      </sheetData>
      <sheetData sheetId="15689">
        <row r="7">
          <cell r="AI7">
            <v>10000</v>
          </cell>
        </row>
      </sheetData>
      <sheetData sheetId="15690">
        <row r="7">
          <cell r="AI7">
            <v>10000</v>
          </cell>
        </row>
      </sheetData>
      <sheetData sheetId="15691">
        <row r="7">
          <cell r="AI7">
            <v>10000</v>
          </cell>
        </row>
      </sheetData>
      <sheetData sheetId="15692">
        <row r="7">
          <cell r="AI7">
            <v>10000</v>
          </cell>
        </row>
      </sheetData>
      <sheetData sheetId="15693">
        <row r="7">
          <cell r="AI7">
            <v>10000</v>
          </cell>
        </row>
      </sheetData>
      <sheetData sheetId="15694">
        <row r="7">
          <cell r="AI7">
            <v>10000</v>
          </cell>
        </row>
      </sheetData>
      <sheetData sheetId="15695">
        <row r="7">
          <cell r="AI7">
            <v>10000</v>
          </cell>
        </row>
      </sheetData>
      <sheetData sheetId="15696">
        <row r="7">
          <cell r="AI7">
            <v>10000</v>
          </cell>
        </row>
      </sheetData>
      <sheetData sheetId="15697">
        <row r="7">
          <cell r="AI7">
            <v>10000</v>
          </cell>
        </row>
      </sheetData>
      <sheetData sheetId="15698">
        <row r="7">
          <cell r="AI7">
            <v>10000</v>
          </cell>
        </row>
      </sheetData>
      <sheetData sheetId="15699">
        <row r="7">
          <cell r="AI7">
            <v>10000</v>
          </cell>
        </row>
      </sheetData>
      <sheetData sheetId="15700">
        <row r="7">
          <cell r="AI7">
            <v>10000</v>
          </cell>
        </row>
      </sheetData>
      <sheetData sheetId="15701">
        <row r="7">
          <cell r="AI7">
            <v>10000</v>
          </cell>
        </row>
      </sheetData>
      <sheetData sheetId="15702">
        <row r="7">
          <cell r="AI7">
            <v>10000</v>
          </cell>
        </row>
      </sheetData>
      <sheetData sheetId="15703">
        <row r="7">
          <cell r="AI7">
            <v>10000</v>
          </cell>
        </row>
      </sheetData>
      <sheetData sheetId="15704">
        <row r="7">
          <cell r="AI7">
            <v>10000</v>
          </cell>
        </row>
      </sheetData>
      <sheetData sheetId="15705">
        <row r="7">
          <cell r="AI7">
            <v>10000</v>
          </cell>
        </row>
      </sheetData>
      <sheetData sheetId="15706">
        <row r="7">
          <cell r="AI7">
            <v>10000</v>
          </cell>
        </row>
      </sheetData>
      <sheetData sheetId="15707">
        <row r="7">
          <cell r="AI7">
            <v>10000</v>
          </cell>
        </row>
      </sheetData>
      <sheetData sheetId="15708">
        <row r="7">
          <cell r="AI7">
            <v>10000</v>
          </cell>
        </row>
      </sheetData>
      <sheetData sheetId="15709">
        <row r="7">
          <cell r="AI7">
            <v>10000</v>
          </cell>
        </row>
      </sheetData>
      <sheetData sheetId="15710">
        <row r="7">
          <cell r="AI7">
            <v>10000</v>
          </cell>
        </row>
      </sheetData>
      <sheetData sheetId="15711">
        <row r="7">
          <cell r="AI7">
            <v>10000</v>
          </cell>
        </row>
      </sheetData>
      <sheetData sheetId="15712">
        <row r="7">
          <cell r="AI7">
            <v>10000</v>
          </cell>
        </row>
      </sheetData>
      <sheetData sheetId="15713">
        <row r="7">
          <cell r="AI7">
            <v>10000</v>
          </cell>
        </row>
      </sheetData>
      <sheetData sheetId="15714">
        <row r="7">
          <cell r="AI7">
            <v>10000</v>
          </cell>
        </row>
      </sheetData>
      <sheetData sheetId="15715">
        <row r="7">
          <cell r="AI7">
            <v>10000</v>
          </cell>
        </row>
      </sheetData>
      <sheetData sheetId="15716">
        <row r="7">
          <cell r="AI7">
            <v>10000</v>
          </cell>
        </row>
      </sheetData>
      <sheetData sheetId="15717">
        <row r="7">
          <cell r="AI7">
            <v>10000</v>
          </cell>
        </row>
      </sheetData>
      <sheetData sheetId="15718">
        <row r="7">
          <cell r="AI7">
            <v>10000</v>
          </cell>
        </row>
      </sheetData>
      <sheetData sheetId="15719">
        <row r="7">
          <cell r="AI7">
            <v>10000</v>
          </cell>
        </row>
      </sheetData>
      <sheetData sheetId="15720">
        <row r="7">
          <cell r="AI7">
            <v>10000</v>
          </cell>
        </row>
      </sheetData>
      <sheetData sheetId="15721">
        <row r="7">
          <cell r="AI7">
            <v>10000</v>
          </cell>
        </row>
      </sheetData>
      <sheetData sheetId="15722">
        <row r="7">
          <cell r="AI7">
            <v>10000</v>
          </cell>
        </row>
      </sheetData>
      <sheetData sheetId="15723">
        <row r="7">
          <cell r="AI7">
            <v>10000</v>
          </cell>
        </row>
      </sheetData>
      <sheetData sheetId="15724">
        <row r="7">
          <cell r="AI7">
            <v>10000</v>
          </cell>
        </row>
      </sheetData>
      <sheetData sheetId="15725">
        <row r="7">
          <cell r="AI7">
            <v>10000</v>
          </cell>
        </row>
      </sheetData>
      <sheetData sheetId="15726">
        <row r="7">
          <cell r="AI7">
            <v>10000</v>
          </cell>
        </row>
      </sheetData>
      <sheetData sheetId="15727">
        <row r="7">
          <cell r="AI7">
            <v>10000</v>
          </cell>
        </row>
      </sheetData>
      <sheetData sheetId="15728">
        <row r="7">
          <cell r="AI7">
            <v>10000</v>
          </cell>
        </row>
      </sheetData>
      <sheetData sheetId="15729">
        <row r="7">
          <cell r="AI7">
            <v>10000</v>
          </cell>
        </row>
      </sheetData>
      <sheetData sheetId="15730">
        <row r="7">
          <cell r="AI7">
            <v>10000</v>
          </cell>
        </row>
      </sheetData>
      <sheetData sheetId="15731">
        <row r="7">
          <cell r="AI7">
            <v>10000</v>
          </cell>
        </row>
      </sheetData>
      <sheetData sheetId="15732">
        <row r="7">
          <cell r="AI7">
            <v>10000</v>
          </cell>
        </row>
      </sheetData>
      <sheetData sheetId="15733">
        <row r="7">
          <cell r="AI7">
            <v>10000</v>
          </cell>
        </row>
      </sheetData>
      <sheetData sheetId="15734">
        <row r="7">
          <cell r="AI7">
            <v>10000</v>
          </cell>
        </row>
      </sheetData>
      <sheetData sheetId="15735">
        <row r="7">
          <cell r="AI7">
            <v>10000</v>
          </cell>
        </row>
      </sheetData>
      <sheetData sheetId="15736">
        <row r="7">
          <cell r="AI7">
            <v>10000</v>
          </cell>
        </row>
      </sheetData>
      <sheetData sheetId="15737">
        <row r="7">
          <cell r="AI7">
            <v>10000</v>
          </cell>
        </row>
      </sheetData>
      <sheetData sheetId="15738">
        <row r="7">
          <cell r="AI7">
            <v>10000</v>
          </cell>
        </row>
      </sheetData>
      <sheetData sheetId="15739">
        <row r="7">
          <cell r="AI7">
            <v>10000</v>
          </cell>
        </row>
      </sheetData>
      <sheetData sheetId="15740">
        <row r="7">
          <cell r="AI7">
            <v>10000</v>
          </cell>
        </row>
      </sheetData>
      <sheetData sheetId="15741">
        <row r="7">
          <cell r="AI7">
            <v>10000</v>
          </cell>
        </row>
      </sheetData>
      <sheetData sheetId="15742">
        <row r="7">
          <cell r="AI7">
            <v>10000</v>
          </cell>
        </row>
      </sheetData>
      <sheetData sheetId="15743">
        <row r="7">
          <cell r="AI7">
            <v>10000</v>
          </cell>
        </row>
      </sheetData>
      <sheetData sheetId="15744">
        <row r="7">
          <cell r="AI7">
            <v>10000</v>
          </cell>
        </row>
      </sheetData>
      <sheetData sheetId="15745">
        <row r="7">
          <cell r="AI7">
            <v>10000</v>
          </cell>
        </row>
      </sheetData>
      <sheetData sheetId="15746">
        <row r="7">
          <cell r="AI7">
            <v>10000</v>
          </cell>
        </row>
      </sheetData>
      <sheetData sheetId="15747">
        <row r="7">
          <cell r="AI7">
            <v>10000</v>
          </cell>
        </row>
      </sheetData>
      <sheetData sheetId="15748">
        <row r="7">
          <cell r="AI7">
            <v>10000</v>
          </cell>
        </row>
      </sheetData>
      <sheetData sheetId="15749">
        <row r="7">
          <cell r="AI7">
            <v>10000</v>
          </cell>
        </row>
      </sheetData>
      <sheetData sheetId="15750">
        <row r="7">
          <cell r="AI7">
            <v>10000</v>
          </cell>
        </row>
      </sheetData>
      <sheetData sheetId="15751">
        <row r="7">
          <cell r="AI7">
            <v>10000</v>
          </cell>
        </row>
      </sheetData>
      <sheetData sheetId="15752">
        <row r="7">
          <cell r="AI7">
            <v>10000</v>
          </cell>
        </row>
      </sheetData>
      <sheetData sheetId="15753">
        <row r="7">
          <cell r="AI7">
            <v>10000</v>
          </cell>
        </row>
      </sheetData>
      <sheetData sheetId="15754">
        <row r="7">
          <cell r="AI7">
            <v>10000</v>
          </cell>
        </row>
      </sheetData>
      <sheetData sheetId="15755">
        <row r="7">
          <cell r="AI7">
            <v>10000</v>
          </cell>
        </row>
      </sheetData>
      <sheetData sheetId="15756">
        <row r="7">
          <cell r="AI7">
            <v>10000</v>
          </cell>
        </row>
      </sheetData>
      <sheetData sheetId="15757">
        <row r="7">
          <cell r="AI7">
            <v>10000</v>
          </cell>
        </row>
      </sheetData>
      <sheetData sheetId="15758">
        <row r="7">
          <cell r="AI7">
            <v>10000</v>
          </cell>
        </row>
      </sheetData>
      <sheetData sheetId="15759">
        <row r="7">
          <cell r="AI7">
            <v>10000</v>
          </cell>
        </row>
      </sheetData>
      <sheetData sheetId="15760">
        <row r="7">
          <cell r="AI7">
            <v>10000</v>
          </cell>
        </row>
      </sheetData>
      <sheetData sheetId="15761"/>
      <sheetData sheetId="15762"/>
      <sheetData sheetId="15763"/>
      <sheetData sheetId="15764">
        <row r="7">
          <cell r="AI7">
            <v>10000</v>
          </cell>
        </row>
      </sheetData>
      <sheetData sheetId="15765">
        <row r="7">
          <cell r="AI7">
            <v>10000</v>
          </cell>
        </row>
      </sheetData>
      <sheetData sheetId="15766">
        <row r="7">
          <cell r="AI7">
            <v>10000</v>
          </cell>
        </row>
      </sheetData>
      <sheetData sheetId="15767">
        <row r="7">
          <cell r="AI7">
            <v>10000</v>
          </cell>
        </row>
      </sheetData>
      <sheetData sheetId="15768">
        <row r="7">
          <cell r="AI7">
            <v>10000</v>
          </cell>
        </row>
      </sheetData>
      <sheetData sheetId="15769">
        <row r="7">
          <cell r="AI7">
            <v>10000</v>
          </cell>
        </row>
      </sheetData>
      <sheetData sheetId="15770">
        <row r="7">
          <cell r="AI7">
            <v>10000</v>
          </cell>
        </row>
      </sheetData>
      <sheetData sheetId="15771">
        <row r="7">
          <cell r="AI7">
            <v>10000</v>
          </cell>
        </row>
      </sheetData>
      <sheetData sheetId="15772">
        <row r="7">
          <cell r="AI7">
            <v>10000</v>
          </cell>
        </row>
      </sheetData>
      <sheetData sheetId="15773">
        <row r="7">
          <cell r="AI7">
            <v>10000</v>
          </cell>
        </row>
      </sheetData>
      <sheetData sheetId="15774">
        <row r="7">
          <cell r="AI7">
            <v>10000</v>
          </cell>
        </row>
      </sheetData>
      <sheetData sheetId="15775">
        <row r="7">
          <cell r="AI7">
            <v>10000</v>
          </cell>
        </row>
      </sheetData>
      <sheetData sheetId="15776">
        <row r="7">
          <cell r="AI7">
            <v>10000</v>
          </cell>
        </row>
      </sheetData>
      <sheetData sheetId="15777">
        <row r="7">
          <cell r="AI7">
            <v>10000</v>
          </cell>
        </row>
      </sheetData>
      <sheetData sheetId="15778">
        <row r="7">
          <cell r="AI7">
            <v>10000</v>
          </cell>
        </row>
      </sheetData>
      <sheetData sheetId="15779">
        <row r="7">
          <cell r="AI7">
            <v>10000</v>
          </cell>
        </row>
      </sheetData>
      <sheetData sheetId="15780">
        <row r="7">
          <cell r="AI7">
            <v>10000</v>
          </cell>
        </row>
      </sheetData>
      <sheetData sheetId="15781">
        <row r="7">
          <cell r="AI7">
            <v>10000</v>
          </cell>
        </row>
      </sheetData>
      <sheetData sheetId="15782">
        <row r="7">
          <cell r="AI7">
            <v>10000</v>
          </cell>
        </row>
      </sheetData>
      <sheetData sheetId="15783">
        <row r="7">
          <cell r="AI7">
            <v>10000</v>
          </cell>
        </row>
      </sheetData>
      <sheetData sheetId="15784">
        <row r="7">
          <cell r="AI7">
            <v>10000</v>
          </cell>
        </row>
      </sheetData>
      <sheetData sheetId="15785">
        <row r="7">
          <cell r="AI7">
            <v>10000</v>
          </cell>
        </row>
      </sheetData>
      <sheetData sheetId="15786">
        <row r="7">
          <cell r="AI7">
            <v>10000</v>
          </cell>
        </row>
      </sheetData>
      <sheetData sheetId="15787">
        <row r="7">
          <cell r="AI7">
            <v>10000</v>
          </cell>
        </row>
      </sheetData>
      <sheetData sheetId="15788">
        <row r="7">
          <cell r="AI7">
            <v>10000</v>
          </cell>
        </row>
      </sheetData>
      <sheetData sheetId="15789">
        <row r="7">
          <cell r="AI7">
            <v>10000</v>
          </cell>
        </row>
      </sheetData>
      <sheetData sheetId="15790">
        <row r="7">
          <cell r="AI7">
            <v>10000</v>
          </cell>
        </row>
      </sheetData>
      <sheetData sheetId="15791">
        <row r="7">
          <cell r="AI7">
            <v>10000</v>
          </cell>
        </row>
      </sheetData>
      <sheetData sheetId="15792">
        <row r="7">
          <cell r="AI7">
            <v>10000</v>
          </cell>
        </row>
      </sheetData>
      <sheetData sheetId="15793">
        <row r="7">
          <cell r="AI7">
            <v>10000</v>
          </cell>
        </row>
      </sheetData>
      <sheetData sheetId="15794">
        <row r="7">
          <cell r="AI7">
            <v>10000</v>
          </cell>
        </row>
      </sheetData>
      <sheetData sheetId="15795">
        <row r="7">
          <cell r="AI7">
            <v>10000</v>
          </cell>
        </row>
      </sheetData>
      <sheetData sheetId="15796">
        <row r="7">
          <cell r="AI7">
            <v>10000</v>
          </cell>
        </row>
      </sheetData>
      <sheetData sheetId="15797">
        <row r="7">
          <cell r="AI7">
            <v>10000</v>
          </cell>
        </row>
      </sheetData>
      <sheetData sheetId="15798">
        <row r="7">
          <cell r="AI7">
            <v>10000</v>
          </cell>
        </row>
      </sheetData>
      <sheetData sheetId="15799">
        <row r="7">
          <cell r="AI7">
            <v>10000</v>
          </cell>
        </row>
      </sheetData>
      <sheetData sheetId="15800">
        <row r="7">
          <cell r="AI7">
            <v>10000</v>
          </cell>
        </row>
      </sheetData>
      <sheetData sheetId="15801">
        <row r="7">
          <cell r="AI7">
            <v>10000</v>
          </cell>
        </row>
      </sheetData>
      <sheetData sheetId="15802">
        <row r="7">
          <cell r="AI7">
            <v>10000</v>
          </cell>
        </row>
      </sheetData>
      <sheetData sheetId="15803">
        <row r="7">
          <cell r="AI7">
            <v>10000</v>
          </cell>
        </row>
      </sheetData>
      <sheetData sheetId="15804">
        <row r="7">
          <cell r="AI7">
            <v>10000</v>
          </cell>
        </row>
      </sheetData>
      <sheetData sheetId="15805">
        <row r="7">
          <cell r="AI7">
            <v>10000</v>
          </cell>
        </row>
      </sheetData>
      <sheetData sheetId="15806">
        <row r="7">
          <cell r="AI7">
            <v>10000</v>
          </cell>
        </row>
      </sheetData>
      <sheetData sheetId="15807">
        <row r="7">
          <cell r="AI7">
            <v>10000</v>
          </cell>
        </row>
      </sheetData>
      <sheetData sheetId="15808">
        <row r="7">
          <cell r="AI7">
            <v>10000</v>
          </cell>
        </row>
      </sheetData>
      <sheetData sheetId="15809">
        <row r="7">
          <cell r="AI7">
            <v>10000</v>
          </cell>
        </row>
      </sheetData>
      <sheetData sheetId="15810">
        <row r="7">
          <cell r="AI7">
            <v>10000</v>
          </cell>
        </row>
      </sheetData>
      <sheetData sheetId="15811">
        <row r="7">
          <cell r="AI7">
            <v>10000</v>
          </cell>
        </row>
      </sheetData>
      <sheetData sheetId="15812">
        <row r="7">
          <cell r="AI7">
            <v>10000</v>
          </cell>
        </row>
      </sheetData>
      <sheetData sheetId="15813">
        <row r="7">
          <cell r="AI7">
            <v>10000</v>
          </cell>
        </row>
      </sheetData>
      <sheetData sheetId="15814">
        <row r="7">
          <cell r="AI7">
            <v>10000</v>
          </cell>
        </row>
      </sheetData>
      <sheetData sheetId="15815">
        <row r="7">
          <cell r="AI7">
            <v>10000</v>
          </cell>
        </row>
      </sheetData>
      <sheetData sheetId="15816"/>
      <sheetData sheetId="15817"/>
      <sheetData sheetId="15818">
        <row r="7">
          <cell r="AI7">
            <v>10000</v>
          </cell>
        </row>
      </sheetData>
      <sheetData sheetId="15819">
        <row r="7">
          <cell r="AI7">
            <v>10000</v>
          </cell>
        </row>
      </sheetData>
      <sheetData sheetId="15820"/>
      <sheetData sheetId="15821"/>
      <sheetData sheetId="15822">
        <row r="7">
          <cell r="AI7">
            <v>10000</v>
          </cell>
        </row>
      </sheetData>
      <sheetData sheetId="15823">
        <row r="7">
          <cell r="AI7">
            <v>10000</v>
          </cell>
        </row>
      </sheetData>
      <sheetData sheetId="15824">
        <row r="7">
          <cell r="AI7">
            <v>10000</v>
          </cell>
        </row>
      </sheetData>
      <sheetData sheetId="15825">
        <row r="7">
          <cell r="AI7">
            <v>10000</v>
          </cell>
        </row>
      </sheetData>
      <sheetData sheetId="15826">
        <row r="7">
          <cell r="AI7">
            <v>10000</v>
          </cell>
        </row>
      </sheetData>
      <sheetData sheetId="15827">
        <row r="7">
          <cell r="AI7">
            <v>10000</v>
          </cell>
        </row>
      </sheetData>
      <sheetData sheetId="15828">
        <row r="7">
          <cell r="AI7">
            <v>10000</v>
          </cell>
        </row>
      </sheetData>
      <sheetData sheetId="15829">
        <row r="7">
          <cell r="AI7">
            <v>10000</v>
          </cell>
        </row>
      </sheetData>
      <sheetData sheetId="15830">
        <row r="7">
          <cell r="AI7">
            <v>10000</v>
          </cell>
        </row>
      </sheetData>
      <sheetData sheetId="15831">
        <row r="7">
          <cell r="AI7">
            <v>10000</v>
          </cell>
        </row>
      </sheetData>
      <sheetData sheetId="15832">
        <row r="7">
          <cell r="AI7">
            <v>10000</v>
          </cell>
        </row>
      </sheetData>
      <sheetData sheetId="15833">
        <row r="7">
          <cell r="AI7">
            <v>10000</v>
          </cell>
        </row>
      </sheetData>
      <sheetData sheetId="15834">
        <row r="7">
          <cell r="AI7">
            <v>10000</v>
          </cell>
        </row>
      </sheetData>
      <sheetData sheetId="15835">
        <row r="7">
          <cell r="AI7">
            <v>10000</v>
          </cell>
        </row>
      </sheetData>
      <sheetData sheetId="15836">
        <row r="7">
          <cell r="AI7">
            <v>10000</v>
          </cell>
        </row>
      </sheetData>
      <sheetData sheetId="15837">
        <row r="7">
          <cell r="AI7">
            <v>10000</v>
          </cell>
        </row>
      </sheetData>
      <sheetData sheetId="15838">
        <row r="7">
          <cell r="AI7">
            <v>10000</v>
          </cell>
        </row>
      </sheetData>
      <sheetData sheetId="15839">
        <row r="7">
          <cell r="AI7">
            <v>10000</v>
          </cell>
        </row>
      </sheetData>
      <sheetData sheetId="15840">
        <row r="7">
          <cell r="AI7">
            <v>10000</v>
          </cell>
        </row>
      </sheetData>
      <sheetData sheetId="15841">
        <row r="7">
          <cell r="AI7">
            <v>10000</v>
          </cell>
        </row>
      </sheetData>
      <sheetData sheetId="15842">
        <row r="7">
          <cell r="AI7">
            <v>10000</v>
          </cell>
        </row>
      </sheetData>
      <sheetData sheetId="15843">
        <row r="7">
          <cell r="AI7">
            <v>10000</v>
          </cell>
        </row>
      </sheetData>
      <sheetData sheetId="15844">
        <row r="7">
          <cell r="AI7">
            <v>10000</v>
          </cell>
        </row>
      </sheetData>
      <sheetData sheetId="15845">
        <row r="7">
          <cell r="AI7">
            <v>10000</v>
          </cell>
        </row>
      </sheetData>
      <sheetData sheetId="15846">
        <row r="7">
          <cell r="AI7">
            <v>10000</v>
          </cell>
        </row>
      </sheetData>
      <sheetData sheetId="15847">
        <row r="7">
          <cell r="AI7">
            <v>10000</v>
          </cell>
        </row>
      </sheetData>
      <sheetData sheetId="15848">
        <row r="7">
          <cell r="AI7">
            <v>10000</v>
          </cell>
        </row>
      </sheetData>
      <sheetData sheetId="15849">
        <row r="7">
          <cell r="AI7">
            <v>10000</v>
          </cell>
        </row>
      </sheetData>
      <sheetData sheetId="15850">
        <row r="7">
          <cell r="AI7">
            <v>10000</v>
          </cell>
        </row>
      </sheetData>
      <sheetData sheetId="15851">
        <row r="7">
          <cell r="AI7">
            <v>10000</v>
          </cell>
        </row>
      </sheetData>
      <sheetData sheetId="15852">
        <row r="7">
          <cell r="AI7">
            <v>10000</v>
          </cell>
        </row>
      </sheetData>
      <sheetData sheetId="15853">
        <row r="7">
          <cell r="AI7">
            <v>10000</v>
          </cell>
        </row>
      </sheetData>
      <sheetData sheetId="15854">
        <row r="7">
          <cell r="AI7">
            <v>10000</v>
          </cell>
        </row>
      </sheetData>
      <sheetData sheetId="15855">
        <row r="7">
          <cell r="AI7">
            <v>10000</v>
          </cell>
        </row>
      </sheetData>
      <sheetData sheetId="15856">
        <row r="7">
          <cell r="AI7">
            <v>10000</v>
          </cell>
        </row>
      </sheetData>
      <sheetData sheetId="15857">
        <row r="7">
          <cell r="AI7">
            <v>10000</v>
          </cell>
        </row>
      </sheetData>
      <sheetData sheetId="15858">
        <row r="7">
          <cell r="AI7">
            <v>10000</v>
          </cell>
        </row>
      </sheetData>
      <sheetData sheetId="15859">
        <row r="7">
          <cell r="AI7">
            <v>10000</v>
          </cell>
        </row>
      </sheetData>
      <sheetData sheetId="15860">
        <row r="7">
          <cell r="AI7">
            <v>10000</v>
          </cell>
        </row>
      </sheetData>
      <sheetData sheetId="15861">
        <row r="7">
          <cell r="AI7">
            <v>10000</v>
          </cell>
        </row>
      </sheetData>
      <sheetData sheetId="15862">
        <row r="7">
          <cell r="AI7">
            <v>10000</v>
          </cell>
        </row>
      </sheetData>
      <sheetData sheetId="15863">
        <row r="7">
          <cell r="AI7">
            <v>10000</v>
          </cell>
        </row>
      </sheetData>
      <sheetData sheetId="15864">
        <row r="7">
          <cell r="AI7">
            <v>10000</v>
          </cell>
        </row>
      </sheetData>
      <sheetData sheetId="15865">
        <row r="7">
          <cell r="AI7">
            <v>10000</v>
          </cell>
        </row>
      </sheetData>
      <sheetData sheetId="15866">
        <row r="7">
          <cell r="AI7">
            <v>10000</v>
          </cell>
        </row>
      </sheetData>
      <sheetData sheetId="15867">
        <row r="7">
          <cell r="AI7">
            <v>10000</v>
          </cell>
        </row>
      </sheetData>
      <sheetData sheetId="15868">
        <row r="7">
          <cell r="AI7">
            <v>10000</v>
          </cell>
        </row>
      </sheetData>
      <sheetData sheetId="15869">
        <row r="7">
          <cell r="AI7">
            <v>10000</v>
          </cell>
        </row>
      </sheetData>
      <sheetData sheetId="15870">
        <row r="7">
          <cell r="AI7">
            <v>10000</v>
          </cell>
        </row>
      </sheetData>
      <sheetData sheetId="15871">
        <row r="7">
          <cell r="AI7">
            <v>10000</v>
          </cell>
        </row>
      </sheetData>
      <sheetData sheetId="15872">
        <row r="7">
          <cell r="AI7">
            <v>10000</v>
          </cell>
        </row>
      </sheetData>
      <sheetData sheetId="15873">
        <row r="7">
          <cell r="AI7">
            <v>10000</v>
          </cell>
        </row>
      </sheetData>
      <sheetData sheetId="15874">
        <row r="7">
          <cell r="AI7">
            <v>10000</v>
          </cell>
        </row>
      </sheetData>
      <sheetData sheetId="15875">
        <row r="7">
          <cell r="AI7">
            <v>10000</v>
          </cell>
        </row>
      </sheetData>
      <sheetData sheetId="15876">
        <row r="7">
          <cell r="AI7">
            <v>10000</v>
          </cell>
        </row>
      </sheetData>
      <sheetData sheetId="15877">
        <row r="7">
          <cell r="AI7">
            <v>10000</v>
          </cell>
        </row>
      </sheetData>
      <sheetData sheetId="15878">
        <row r="7">
          <cell r="AI7">
            <v>10000</v>
          </cell>
        </row>
      </sheetData>
      <sheetData sheetId="15879">
        <row r="7">
          <cell r="AI7">
            <v>10000</v>
          </cell>
        </row>
      </sheetData>
      <sheetData sheetId="15880">
        <row r="7">
          <cell r="AI7">
            <v>10000</v>
          </cell>
        </row>
      </sheetData>
      <sheetData sheetId="15881">
        <row r="7">
          <cell r="AI7">
            <v>10000</v>
          </cell>
        </row>
      </sheetData>
      <sheetData sheetId="15882">
        <row r="7">
          <cell r="AI7">
            <v>10000</v>
          </cell>
        </row>
      </sheetData>
      <sheetData sheetId="15883">
        <row r="7">
          <cell r="AI7">
            <v>10000</v>
          </cell>
        </row>
      </sheetData>
      <sheetData sheetId="15884">
        <row r="7">
          <cell r="AI7">
            <v>10000</v>
          </cell>
        </row>
      </sheetData>
      <sheetData sheetId="15885">
        <row r="7">
          <cell r="AI7">
            <v>10000</v>
          </cell>
        </row>
      </sheetData>
      <sheetData sheetId="15886">
        <row r="7">
          <cell r="AI7">
            <v>10000</v>
          </cell>
        </row>
      </sheetData>
      <sheetData sheetId="15887">
        <row r="7">
          <cell r="AI7">
            <v>10000</v>
          </cell>
        </row>
      </sheetData>
      <sheetData sheetId="15888">
        <row r="7">
          <cell r="AI7">
            <v>10000</v>
          </cell>
        </row>
      </sheetData>
      <sheetData sheetId="15889">
        <row r="7">
          <cell r="AI7">
            <v>10000</v>
          </cell>
        </row>
      </sheetData>
      <sheetData sheetId="15890">
        <row r="7">
          <cell r="AI7">
            <v>10000</v>
          </cell>
        </row>
      </sheetData>
      <sheetData sheetId="15891">
        <row r="7">
          <cell r="AI7">
            <v>10000</v>
          </cell>
        </row>
      </sheetData>
      <sheetData sheetId="15892">
        <row r="7">
          <cell r="AI7">
            <v>10000</v>
          </cell>
        </row>
      </sheetData>
      <sheetData sheetId="15893">
        <row r="7">
          <cell r="AI7">
            <v>10000</v>
          </cell>
        </row>
      </sheetData>
      <sheetData sheetId="15894">
        <row r="7">
          <cell r="AI7">
            <v>10000</v>
          </cell>
        </row>
      </sheetData>
      <sheetData sheetId="15895">
        <row r="7">
          <cell r="AI7">
            <v>10000</v>
          </cell>
        </row>
      </sheetData>
      <sheetData sheetId="15896">
        <row r="7">
          <cell r="AI7">
            <v>10000</v>
          </cell>
        </row>
      </sheetData>
      <sheetData sheetId="15897">
        <row r="7">
          <cell r="AI7">
            <v>10000</v>
          </cell>
        </row>
      </sheetData>
      <sheetData sheetId="15898">
        <row r="7">
          <cell r="AI7">
            <v>10000</v>
          </cell>
        </row>
      </sheetData>
      <sheetData sheetId="15899">
        <row r="7">
          <cell r="AI7">
            <v>10000</v>
          </cell>
        </row>
      </sheetData>
      <sheetData sheetId="15900">
        <row r="7">
          <cell r="AI7">
            <v>10000</v>
          </cell>
        </row>
      </sheetData>
      <sheetData sheetId="15901">
        <row r="7">
          <cell r="AI7">
            <v>10000</v>
          </cell>
        </row>
      </sheetData>
      <sheetData sheetId="15902">
        <row r="7">
          <cell r="AI7">
            <v>10000</v>
          </cell>
        </row>
      </sheetData>
      <sheetData sheetId="15903">
        <row r="7">
          <cell r="AI7">
            <v>10000</v>
          </cell>
        </row>
      </sheetData>
      <sheetData sheetId="15904">
        <row r="7">
          <cell r="AI7">
            <v>10000</v>
          </cell>
        </row>
      </sheetData>
      <sheetData sheetId="15905">
        <row r="7">
          <cell r="AI7">
            <v>10000</v>
          </cell>
        </row>
      </sheetData>
      <sheetData sheetId="15906">
        <row r="7">
          <cell r="AI7">
            <v>10000</v>
          </cell>
        </row>
      </sheetData>
      <sheetData sheetId="15907">
        <row r="7">
          <cell r="AI7">
            <v>10000</v>
          </cell>
        </row>
      </sheetData>
      <sheetData sheetId="15908">
        <row r="7">
          <cell r="AI7">
            <v>10000</v>
          </cell>
        </row>
      </sheetData>
      <sheetData sheetId="15909">
        <row r="7">
          <cell r="AI7">
            <v>10000</v>
          </cell>
        </row>
      </sheetData>
      <sheetData sheetId="15910">
        <row r="7">
          <cell r="AI7">
            <v>10000</v>
          </cell>
        </row>
      </sheetData>
      <sheetData sheetId="15911">
        <row r="7">
          <cell r="AI7">
            <v>10000</v>
          </cell>
        </row>
      </sheetData>
      <sheetData sheetId="15912">
        <row r="7">
          <cell r="AI7">
            <v>10000</v>
          </cell>
        </row>
      </sheetData>
      <sheetData sheetId="15913">
        <row r="7">
          <cell r="AI7">
            <v>10000</v>
          </cell>
        </row>
      </sheetData>
      <sheetData sheetId="15914">
        <row r="7">
          <cell r="AI7">
            <v>10000</v>
          </cell>
        </row>
      </sheetData>
      <sheetData sheetId="15915">
        <row r="7">
          <cell r="AI7">
            <v>10000</v>
          </cell>
        </row>
      </sheetData>
      <sheetData sheetId="15916">
        <row r="7">
          <cell r="AI7">
            <v>10000</v>
          </cell>
        </row>
      </sheetData>
      <sheetData sheetId="15917">
        <row r="7">
          <cell r="AI7">
            <v>10000</v>
          </cell>
        </row>
      </sheetData>
      <sheetData sheetId="15918">
        <row r="7">
          <cell r="AI7">
            <v>10000</v>
          </cell>
        </row>
      </sheetData>
      <sheetData sheetId="15919">
        <row r="7">
          <cell r="AI7">
            <v>10000</v>
          </cell>
        </row>
      </sheetData>
      <sheetData sheetId="15920">
        <row r="7">
          <cell r="AI7">
            <v>10000</v>
          </cell>
        </row>
      </sheetData>
      <sheetData sheetId="15921">
        <row r="7">
          <cell r="AI7">
            <v>10000</v>
          </cell>
        </row>
      </sheetData>
      <sheetData sheetId="15922">
        <row r="7">
          <cell r="AI7">
            <v>10000</v>
          </cell>
        </row>
      </sheetData>
      <sheetData sheetId="15923">
        <row r="7">
          <cell r="AI7">
            <v>10000</v>
          </cell>
        </row>
      </sheetData>
      <sheetData sheetId="15924">
        <row r="7">
          <cell r="AI7">
            <v>10000</v>
          </cell>
        </row>
      </sheetData>
      <sheetData sheetId="15925">
        <row r="7">
          <cell r="AI7">
            <v>10000</v>
          </cell>
        </row>
      </sheetData>
      <sheetData sheetId="15926">
        <row r="7">
          <cell r="AI7">
            <v>10000</v>
          </cell>
        </row>
      </sheetData>
      <sheetData sheetId="15927">
        <row r="7">
          <cell r="AI7">
            <v>10000</v>
          </cell>
        </row>
      </sheetData>
      <sheetData sheetId="15928">
        <row r="7">
          <cell r="AI7">
            <v>10000</v>
          </cell>
        </row>
      </sheetData>
      <sheetData sheetId="15929">
        <row r="7">
          <cell r="AI7">
            <v>10000</v>
          </cell>
        </row>
      </sheetData>
      <sheetData sheetId="15930">
        <row r="7">
          <cell r="AI7">
            <v>10000</v>
          </cell>
        </row>
      </sheetData>
      <sheetData sheetId="15931">
        <row r="7">
          <cell r="AI7">
            <v>10000</v>
          </cell>
        </row>
      </sheetData>
      <sheetData sheetId="15932">
        <row r="7">
          <cell r="AI7">
            <v>10000</v>
          </cell>
        </row>
      </sheetData>
      <sheetData sheetId="15933">
        <row r="7">
          <cell r="AI7">
            <v>10000</v>
          </cell>
        </row>
      </sheetData>
      <sheetData sheetId="15934">
        <row r="7">
          <cell r="AI7">
            <v>10000</v>
          </cell>
        </row>
      </sheetData>
      <sheetData sheetId="15935">
        <row r="7">
          <cell r="AI7">
            <v>10000</v>
          </cell>
        </row>
      </sheetData>
      <sheetData sheetId="15936">
        <row r="7">
          <cell r="AI7">
            <v>10000</v>
          </cell>
        </row>
      </sheetData>
      <sheetData sheetId="15937">
        <row r="7">
          <cell r="AI7">
            <v>10000</v>
          </cell>
        </row>
      </sheetData>
      <sheetData sheetId="15938">
        <row r="7">
          <cell r="AI7">
            <v>10000</v>
          </cell>
        </row>
      </sheetData>
      <sheetData sheetId="15939">
        <row r="7">
          <cell r="AI7">
            <v>10000</v>
          </cell>
        </row>
      </sheetData>
      <sheetData sheetId="15940">
        <row r="7">
          <cell r="AI7">
            <v>10000</v>
          </cell>
        </row>
      </sheetData>
      <sheetData sheetId="15941">
        <row r="7">
          <cell r="AI7">
            <v>10000</v>
          </cell>
        </row>
      </sheetData>
      <sheetData sheetId="15942">
        <row r="7">
          <cell r="AI7">
            <v>10000</v>
          </cell>
        </row>
      </sheetData>
      <sheetData sheetId="15943">
        <row r="7">
          <cell r="AI7">
            <v>10000</v>
          </cell>
        </row>
      </sheetData>
      <sheetData sheetId="15944">
        <row r="7">
          <cell r="AI7">
            <v>10000</v>
          </cell>
        </row>
      </sheetData>
      <sheetData sheetId="15945">
        <row r="7">
          <cell r="AI7">
            <v>10000</v>
          </cell>
        </row>
      </sheetData>
      <sheetData sheetId="15946">
        <row r="7">
          <cell r="AI7">
            <v>10000</v>
          </cell>
        </row>
      </sheetData>
      <sheetData sheetId="15947">
        <row r="7">
          <cell r="AI7">
            <v>10000</v>
          </cell>
        </row>
      </sheetData>
      <sheetData sheetId="15948">
        <row r="7">
          <cell r="AI7">
            <v>10000</v>
          </cell>
        </row>
      </sheetData>
      <sheetData sheetId="15949">
        <row r="7">
          <cell r="AI7">
            <v>10000</v>
          </cell>
        </row>
      </sheetData>
      <sheetData sheetId="15950">
        <row r="7">
          <cell r="AI7">
            <v>10000</v>
          </cell>
        </row>
      </sheetData>
      <sheetData sheetId="15951">
        <row r="7">
          <cell r="AI7">
            <v>10000</v>
          </cell>
        </row>
      </sheetData>
      <sheetData sheetId="15952">
        <row r="7">
          <cell r="AI7">
            <v>10000</v>
          </cell>
        </row>
      </sheetData>
      <sheetData sheetId="15953">
        <row r="7">
          <cell r="AI7">
            <v>10000</v>
          </cell>
        </row>
      </sheetData>
      <sheetData sheetId="15954">
        <row r="7">
          <cell r="AI7">
            <v>10000</v>
          </cell>
        </row>
      </sheetData>
      <sheetData sheetId="15955">
        <row r="7">
          <cell r="AI7">
            <v>10000</v>
          </cell>
        </row>
      </sheetData>
      <sheetData sheetId="15956">
        <row r="7">
          <cell r="AI7">
            <v>10000</v>
          </cell>
        </row>
      </sheetData>
      <sheetData sheetId="15957">
        <row r="7">
          <cell r="AI7">
            <v>10000</v>
          </cell>
        </row>
      </sheetData>
      <sheetData sheetId="15958">
        <row r="7">
          <cell r="AI7">
            <v>10000</v>
          </cell>
        </row>
      </sheetData>
      <sheetData sheetId="15959">
        <row r="7">
          <cell r="AI7">
            <v>10000</v>
          </cell>
        </row>
      </sheetData>
      <sheetData sheetId="15960">
        <row r="7">
          <cell r="AI7">
            <v>10000</v>
          </cell>
        </row>
      </sheetData>
      <sheetData sheetId="15961">
        <row r="7">
          <cell r="AI7">
            <v>10000</v>
          </cell>
        </row>
      </sheetData>
      <sheetData sheetId="15962">
        <row r="7">
          <cell r="AI7">
            <v>10000</v>
          </cell>
        </row>
      </sheetData>
      <sheetData sheetId="15963">
        <row r="7">
          <cell r="AI7">
            <v>10000</v>
          </cell>
        </row>
      </sheetData>
      <sheetData sheetId="15964">
        <row r="7">
          <cell r="AI7">
            <v>10000</v>
          </cell>
        </row>
      </sheetData>
      <sheetData sheetId="15965">
        <row r="7">
          <cell r="AI7">
            <v>10000</v>
          </cell>
        </row>
      </sheetData>
      <sheetData sheetId="15966">
        <row r="7">
          <cell r="AI7">
            <v>10000</v>
          </cell>
        </row>
      </sheetData>
      <sheetData sheetId="15967">
        <row r="7">
          <cell r="AI7">
            <v>10000</v>
          </cell>
        </row>
      </sheetData>
      <sheetData sheetId="15968">
        <row r="7">
          <cell r="AI7">
            <v>10000</v>
          </cell>
        </row>
      </sheetData>
      <sheetData sheetId="15969">
        <row r="7">
          <cell r="AI7">
            <v>10000</v>
          </cell>
        </row>
      </sheetData>
      <sheetData sheetId="15970">
        <row r="7">
          <cell r="AI7">
            <v>10000</v>
          </cell>
        </row>
      </sheetData>
      <sheetData sheetId="15971">
        <row r="7">
          <cell r="AI7">
            <v>10000</v>
          </cell>
        </row>
      </sheetData>
      <sheetData sheetId="15972">
        <row r="7">
          <cell r="AI7">
            <v>10000</v>
          </cell>
        </row>
      </sheetData>
      <sheetData sheetId="15973">
        <row r="7">
          <cell r="AI7">
            <v>10000</v>
          </cell>
        </row>
      </sheetData>
      <sheetData sheetId="15974">
        <row r="7">
          <cell r="AI7">
            <v>10000</v>
          </cell>
        </row>
      </sheetData>
      <sheetData sheetId="15975">
        <row r="7">
          <cell r="AI7">
            <v>10000</v>
          </cell>
        </row>
      </sheetData>
      <sheetData sheetId="15976">
        <row r="7">
          <cell r="AI7">
            <v>10000</v>
          </cell>
        </row>
      </sheetData>
      <sheetData sheetId="15977">
        <row r="7">
          <cell r="AI7">
            <v>10000</v>
          </cell>
        </row>
      </sheetData>
      <sheetData sheetId="15978">
        <row r="7">
          <cell r="AI7">
            <v>10000</v>
          </cell>
        </row>
      </sheetData>
      <sheetData sheetId="15979">
        <row r="7">
          <cell r="AI7">
            <v>10000</v>
          </cell>
        </row>
      </sheetData>
      <sheetData sheetId="15980">
        <row r="7">
          <cell r="AI7">
            <v>10000</v>
          </cell>
        </row>
      </sheetData>
      <sheetData sheetId="15981">
        <row r="7">
          <cell r="AI7">
            <v>10000</v>
          </cell>
        </row>
      </sheetData>
      <sheetData sheetId="15982">
        <row r="7">
          <cell r="AI7">
            <v>10000</v>
          </cell>
        </row>
      </sheetData>
      <sheetData sheetId="15983">
        <row r="7">
          <cell r="AI7">
            <v>10000</v>
          </cell>
        </row>
      </sheetData>
      <sheetData sheetId="15984">
        <row r="7">
          <cell r="AI7">
            <v>10000</v>
          </cell>
        </row>
      </sheetData>
      <sheetData sheetId="15985">
        <row r="7">
          <cell r="AI7">
            <v>10000</v>
          </cell>
        </row>
      </sheetData>
      <sheetData sheetId="15986">
        <row r="7">
          <cell r="AI7">
            <v>10000</v>
          </cell>
        </row>
      </sheetData>
      <sheetData sheetId="15987">
        <row r="7">
          <cell r="AI7">
            <v>10000</v>
          </cell>
        </row>
      </sheetData>
      <sheetData sheetId="15988">
        <row r="7">
          <cell r="AI7">
            <v>10000</v>
          </cell>
        </row>
      </sheetData>
      <sheetData sheetId="15989">
        <row r="7">
          <cell r="AI7">
            <v>10000</v>
          </cell>
        </row>
      </sheetData>
      <sheetData sheetId="15990">
        <row r="7">
          <cell r="AI7">
            <v>10000</v>
          </cell>
        </row>
      </sheetData>
      <sheetData sheetId="15991">
        <row r="7">
          <cell r="AI7">
            <v>10000</v>
          </cell>
        </row>
      </sheetData>
      <sheetData sheetId="15992">
        <row r="7">
          <cell r="AI7">
            <v>10000</v>
          </cell>
        </row>
      </sheetData>
      <sheetData sheetId="15993">
        <row r="7">
          <cell r="AI7">
            <v>10000</v>
          </cell>
        </row>
      </sheetData>
      <sheetData sheetId="15994">
        <row r="7">
          <cell r="AI7">
            <v>10000</v>
          </cell>
        </row>
      </sheetData>
      <sheetData sheetId="15995">
        <row r="7">
          <cell r="AI7">
            <v>10000</v>
          </cell>
        </row>
      </sheetData>
      <sheetData sheetId="15996">
        <row r="7">
          <cell r="AI7">
            <v>10000</v>
          </cell>
        </row>
      </sheetData>
      <sheetData sheetId="15997">
        <row r="7">
          <cell r="AI7">
            <v>10000</v>
          </cell>
        </row>
      </sheetData>
      <sheetData sheetId="15998">
        <row r="7">
          <cell r="AI7">
            <v>10000</v>
          </cell>
        </row>
      </sheetData>
      <sheetData sheetId="15999">
        <row r="7">
          <cell r="AI7">
            <v>10000</v>
          </cell>
        </row>
      </sheetData>
      <sheetData sheetId="16000">
        <row r="7">
          <cell r="AI7">
            <v>10000</v>
          </cell>
        </row>
      </sheetData>
      <sheetData sheetId="16001">
        <row r="7">
          <cell r="AI7">
            <v>10000</v>
          </cell>
        </row>
      </sheetData>
      <sheetData sheetId="16002">
        <row r="7">
          <cell r="AI7">
            <v>10000</v>
          </cell>
        </row>
      </sheetData>
      <sheetData sheetId="16003">
        <row r="7">
          <cell r="AI7">
            <v>10000</v>
          </cell>
        </row>
      </sheetData>
      <sheetData sheetId="16004">
        <row r="7">
          <cell r="AI7">
            <v>10000</v>
          </cell>
        </row>
      </sheetData>
      <sheetData sheetId="16005">
        <row r="7">
          <cell r="AI7">
            <v>10000</v>
          </cell>
        </row>
      </sheetData>
      <sheetData sheetId="16006">
        <row r="7">
          <cell r="AI7">
            <v>10000</v>
          </cell>
        </row>
      </sheetData>
      <sheetData sheetId="16007">
        <row r="7">
          <cell r="AI7">
            <v>10000</v>
          </cell>
        </row>
      </sheetData>
      <sheetData sheetId="16008">
        <row r="7">
          <cell r="AI7">
            <v>10000</v>
          </cell>
        </row>
      </sheetData>
      <sheetData sheetId="16009">
        <row r="7">
          <cell r="AI7">
            <v>10000</v>
          </cell>
        </row>
      </sheetData>
      <sheetData sheetId="16010">
        <row r="7">
          <cell r="AI7">
            <v>10000</v>
          </cell>
        </row>
      </sheetData>
      <sheetData sheetId="16011">
        <row r="7">
          <cell r="AI7">
            <v>10000</v>
          </cell>
        </row>
      </sheetData>
      <sheetData sheetId="16012">
        <row r="7">
          <cell r="AI7">
            <v>10000</v>
          </cell>
        </row>
      </sheetData>
      <sheetData sheetId="16013">
        <row r="7">
          <cell r="AI7">
            <v>10000</v>
          </cell>
        </row>
      </sheetData>
      <sheetData sheetId="16014">
        <row r="7">
          <cell r="AI7">
            <v>10000</v>
          </cell>
        </row>
      </sheetData>
      <sheetData sheetId="16015">
        <row r="7">
          <cell r="AI7">
            <v>10000</v>
          </cell>
        </row>
      </sheetData>
      <sheetData sheetId="16016">
        <row r="7">
          <cell r="AI7">
            <v>10000</v>
          </cell>
        </row>
      </sheetData>
      <sheetData sheetId="16017">
        <row r="7">
          <cell r="AI7">
            <v>10000</v>
          </cell>
        </row>
      </sheetData>
      <sheetData sheetId="16018">
        <row r="7">
          <cell r="AI7">
            <v>10000</v>
          </cell>
        </row>
      </sheetData>
      <sheetData sheetId="16019">
        <row r="7">
          <cell r="AI7">
            <v>10000</v>
          </cell>
        </row>
      </sheetData>
      <sheetData sheetId="16020">
        <row r="7">
          <cell r="AI7">
            <v>10000</v>
          </cell>
        </row>
      </sheetData>
      <sheetData sheetId="16021">
        <row r="7">
          <cell r="AI7">
            <v>10000</v>
          </cell>
        </row>
      </sheetData>
      <sheetData sheetId="16022">
        <row r="7">
          <cell r="AI7">
            <v>10000</v>
          </cell>
        </row>
      </sheetData>
      <sheetData sheetId="16023">
        <row r="7">
          <cell r="AI7">
            <v>10000</v>
          </cell>
        </row>
      </sheetData>
      <sheetData sheetId="16024">
        <row r="7">
          <cell r="AI7">
            <v>10000</v>
          </cell>
        </row>
      </sheetData>
      <sheetData sheetId="16025">
        <row r="7">
          <cell r="AI7">
            <v>10000</v>
          </cell>
        </row>
      </sheetData>
      <sheetData sheetId="16026">
        <row r="7">
          <cell r="AI7">
            <v>10000</v>
          </cell>
        </row>
      </sheetData>
      <sheetData sheetId="16027">
        <row r="7">
          <cell r="AI7">
            <v>10000</v>
          </cell>
        </row>
      </sheetData>
      <sheetData sheetId="16028">
        <row r="7">
          <cell r="AI7">
            <v>10000</v>
          </cell>
        </row>
      </sheetData>
      <sheetData sheetId="16029">
        <row r="7">
          <cell r="AI7">
            <v>10000</v>
          </cell>
        </row>
      </sheetData>
      <sheetData sheetId="16030">
        <row r="7">
          <cell r="AI7">
            <v>10000</v>
          </cell>
        </row>
      </sheetData>
      <sheetData sheetId="16031">
        <row r="7">
          <cell r="AI7">
            <v>10000</v>
          </cell>
        </row>
      </sheetData>
      <sheetData sheetId="16032">
        <row r="7">
          <cell r="AI7">
            <v>10000</v>
          </cell>
        </row>
      </sheetData>
      <sheetData sheetId="16033">
        <row r="7">
          <cell r="AI7">
            <v>10000</v>
          </cell>
        </row>
      </sheetData>
      <sheetData sheetId="16034">
        <row r="7">
          <cell r="AI7">
            <v>10000</v>
          </cell>
        </row>
      </sheetData>
      <sheetData sheetId="16035">
        <row r="7">
          <cell r="AI7">
            <v>10000</v>
          </cell>
        </row>
      </sheetData>
      <sheetData sheetId="16036">
        <row r="7">
          <cell r="AI7">
            <v>10000</v>
          </cell>
        </row>
      </sheetData>
      <sheetData sheetId="16037">
        <row r="7">
          <cell r="AI7">
            <v>10000</v>
          </cell>
        </row>
      </sheetData>
      <sheetData sheetId="16038">
        <row r="7">
          <cell r="AI7">
            <v>10000</v>
          </cell>
        </row>
      </sheetData>
      <sheetData sheetId="16039">
        <row r="7">
          <cell r="AI7">
            <v>10000</v>
          </cell>
        </row>
      </sheetData>
      <sheetData sheetId="16040">
        <row r="7">
          <cell r="AI7">
            <v>10000</v>
          </cell>
        </row>
      </sheetData>
      <sheetData sheetId="16041">
        <row r="7">
          <cell r="AI7">
            <v>10000</v>
          </cell>
        </row>
      </sheetData>
      <sheetData sheetId="16042">
        <row r="7">
          <cell r="AI7">
            <v>10000</v>
          </cell>
        </row>
      </sheetData>
      <sheetData sheetId="16043">
        <row r="7">
          <cell r="AI7">
            <v>10000</v>
          </cell>
        </row>
      </sheetData>
      <sheetData sheetId="16044">
        <row r="7">
          <cell r="AI7">
            <v>10000</v>
          </cell>
        </row>
      </sheetData>
      <sheetData sheetId="16045">
        <row r="7">
          <cell r="AI7">
            <v>10000</v>
          </cell>
        </row>
      </sheetData>
      <sheetData sheetId="16046">
        <row r="7">
          <cell r="AI7">
            <v>10000</v>
          </cell>
        </row>
      </sheetData>
      <sheetData sheetId="16047">
        <row r="7">
          <cell r="AI7">
            <v>10000</v>
          </cell>
        </row>
      </sheetData>
      <sheetData sheetId="16048">
        <row r="7">
          <cell r="AI7">
            <v>10000</v>
          </cell>
        </row>
      </sheetData>
      <sheetData sheetId="16049">
        <row r="7">
          <cell r="AI7">
            <v>10000</v>
          </cell>
        </row>
      </sheetData>
      <sheetData sheetId="16050">
        <row r="7">
          <cell r="AI7">
            <v>10000</v>
          </cell>
        </row>
      </sheetData>
      <sheetData sheetId="16051">
        <row r="7">
          <cell r="AI7">
            <v>10000</v>
          </cell>
        </row>
      </sheetData>
      <sheetData sheetId="16052">
        <row r="7">
          <cell r="AI7">
            <v>10000</v>
          </cell>
        </row>
      </sheetData>
      <sheetData sheetId="16053">
        <row r="7">
          <cell r="AI7">
            <v>10000</v>
          </cell>
        </row>
      </sheetData>
      <sheetData sheetId="16054">
        <row r="7">
          <cell r="AI7">
            <v>10000</v>
          </cell>
        </row>
      </sheetData>
      <sheetData sheetId="16055">
        <row r="7">
          <cell r="AI7">
            <v>10000</v>
          </cell>
        </row>
      </sheetData>
      <sheetData sheetId="16056">
        <row r="7">
          <cell r="AI7">
            <v>10000</v>
          </cell>
        </row>
      </sheetData>
      <sheetData sheetId="16057">
        <row r="7">
          <cell r="AI7">
            <v>10000</v>
          </cell>
        </row>
      </sheetData>
      <sheetData sheetId="16058">
        <row r="7">
          <cell r="AI7">
            <v>10000</v>
          </cell>
        </row>
      </sheetData>
      <sheetData sheetId="16059">
        <row r="7">
          <cell r="AI7">
            <v>10000</v>
          </cell>
        </row>
      </sheetData>
      <sheetData sheetId="16060">
        <row r="7">
          <cell r="AI7">
            <v>10000</v>
          </cell>
        </row>
      </sheetData>
      <sheetData sheetId="16061">
        <row r="7">
          <cell r="AI7">
            <v>10000</v>
          </cell>
        </row>
      </sheetData>
      <sheetData sheetId="16062">
        <row r="7">
          <cell r="AI7">
            <v>10000</v>
          </cell>
        </row>
      </sheetData>
      <sheetData sheetId="16063">
        <row r="7">
          <cell r="AI7">
            <v>10000</v>
          </cell>
        </row>
      </sheetData>
      <sheetData sheetId="16064">
        <row r="7">
          <cell r="AI7">
            <v>10000</v>
          </cell>
        </row>
      </sheetData>
      <sheetData sheetId="16065">
        <row r="7">
          <cell r="AI7">
            <v>10000</v>
          </cell>
        </row>
      </sheetData>
      <sheetData sheetId="16066">
        <row r="7">
          <cell r="AI7">
            <v>10000</v>
          </cell>
        </row>
      </sheetData>
      <sheetData sheetId="16067">
        <row r="7">
          <cell r="AI7">
            <v>10000</v>
          </cell>
        </row>
      </sheetData>
      <sheetData sheetId="16068">
        <row r="7">
          <cell r="AI7">
            <v>10000</v>
          </cell>
        </row>
      </sheetData>
      <sheetData sheetId="16069">
        <row r="7">
          <cell r="AI7">
            <v>10000</v>
          </cell>
        </row>
      </sheetData>
      <sheetData sheetId="16070">
        <row r="7">
          <cell r="AI7">
            <v>10000</v>
          </cell>
        </row>
      </sheetData>
      <sheetData sheetId="16071">
        <row r="7">
          <cell r="AI7">
            <v>10000</v>
          </cell>
        </row>
      </sheetData>
      <sheetData sheetId="16072">
        <row r="7">
          <cell r="AI7">
            <v>10000</v>
          </cell>
        </row>
      </sheetData>
      <sheetData sheetId="16073">
        <row r="7">
          <cell r="AI7">
            <v>10000</v>
          </cell>
        </row>
      </sheetData>
      <sheetData sheetId="16074">
        <row r="7">
          <cell r="AI7">
            <v>10000</v>
          </cell>
        </row>
      </sheetData>
      <sheetData sheetId="16075">
        <row r="7">
          <cell r="AI7">
            <v>10000</v>
          </cell>
        </row>
      </sheetData>
      <sheetData sheetId="16076">
        <row r="7">
          <cell r="AI7">
            <v>10000</v>
          </cell>
        </row>
      </sheetData>
      <sheetData sheetId="16077">
        <row r="7">
          <cell r="AI7">
            <v>10000</v>
          </cell>
        </row>
      </sheetData>
      <sheetData sheetId="16078">
        <row r="7">
          <cell r="AI7">
            <v>10000</v>
          </cell>
        </row>
      </sheetData>
      <sheetData sheetId="16079">
        <row r="7">
          <cell r="AI7">
            <v>10000</v>
          </cell>
        </row>
      </sheetData>
      <sheetData sheetId="16080">
        <row r="7">
          <cell r="AI7">
            <v>10000</v>
          </cell>
        </row>
      </sheetData>
      <sheetData sheetId="16081">
        <row r="7">
          <cell r="AI7">
            <v>10000</v>
          </cell>
        </row>
      </sheetData>
      <sheetData sheetId="16082">
        <row r="7">
          <cell r="AI7">
            <v>10000</v>
          </cell>
        </row>
      </sheetData>
      <sheetData sheetId="16083">
        <row r="7">
          <cell r="AI7">
            <v>10000</v>
          </cell>
        </row>
      </sheetData>
      <sheetData sheetId="16084">
        <row r="7">
          <cell r="AI7">
            <v>10000</v>
          </cell>
        </row>
      </sheetData>
      <sheetData sheetId="16085">
        <row r="7">
          <cell r="AI7">
            <v>10000</v>
          </cell>
        </row>
      </sheetData>
      <sheetData sheetId="16086">
        <row r="7">
          <cell r="AI7">
            <v>10000</v>
          </cell>
        </row>
      </sheetData>
      <sheetData sheetId="16087">
        <row r="7">
          <cell r="AI7">
            <v>10000</v>
          </cell>
        </row>
      </sheetData>
      <sheetData sheetId="16088">
        <row r="7">
          <cell r="AI7">
            <v>10000</v>
          </cell>
        </row>
      </sheetData>
      <sheetData sheetId="16089">
        <row r="7">
          <cell r="AI7">
            <v>10000</v>
          </cell>
        </row>
      </sheetData>
      <sheetData sheetId="16090">
        <row r="7">
          <cell r="AI7">
            <v>10000</v>
          </cell>
        </row>
      </sheetData>
      <sheetData sheetId="16091">
        <row r="7">
          <cell r="AI7">
            <v>10000</v>
          </cell>
        </row>
      </sheetData>
      <sheetData sheetId="16092">
        <row r="7">
          <cell r="AI7">
            <v>10000</v>
          </cell>
        </row>
      </sheetData>
      <sheetData sheetId="16093">
        <row r="7">
          <cell r="AI7">
            <v>10000</v>
          </cell>
        </row>
      </sheetData>
      <sheetData sheetId="16094">
        <row r="7">
          <cell r="AI7">
            <v>10000</v>
          </cell>
        </row>
      </sheetData>
      <sheetData sheetId="16095">
        <row r="7">
          <cell r="AI7">
            <v>10000</v>
          </cell>
        </row>
      </sheetData>
      <sheetData sheetId="16096">
        <row r="7">
          <cell r="AI7">
            <v>10000</v>
          </cell>
        </row>
      </sheetData>
      <sheetData sheetId="16097">
        <row r="7">
          <cell r="AI7">
            <v>10000</v>
          </cell>
        </row>
      </sheetData>
      <sheetData sheetId="16098">
        <row r="7">
          <cell r="AI7">
            <v>10000</v>
          </cell>
        </row>
      </sheetData>
      <sheetData sheetId="16099">
        <row r="7">
          <cell r="AI7">
            <v>10000</v>
          </cell>
        </row>
      </sheetData>
      <sheetData sheetId="16100">
        <row r="7">
          <cell r="AI7">
            <v>10000</v>
          </cell>
        </row>
      </sheetData>
      <sheetData sheetId="16101">
        <row r="7">
          <cell r="AI7">
            <v>10000</v>
          </cell>
        </row>
      </sheetData>
      <sheetData sheetId="16102">
        <row r="7">
          <cell r="AI7">
            <v>10000</v>
          </cell>
        </row>
      </sheetData>
      <sheetData sheetId="16103">
        <row r="7">
          <cell r="AI7">
            <v>10000</v>
          </cell>
        </row>
      </sheetData>
      <sheetData sheetId="16104">
        <row r="7">
          <cell r="AI7">
            <v>10000</v>
          </cell>
        </row>
      </sheetData>
      <sheetData sheetId="16105">
        <row r="7">
          <cell r="AI7">
            <v>10000</v>
          </cell>
        </row>
      </sheetData>
      <sheetData sheetId="16106">
        <row r="7">
          <cell r="AI7">
            <v>10000</v>
          </cell>
        </row>
      </sheetData>
      <sheetData sheetId="16107">
        <row r="7">
          <cell r="AI7">
            <v>10000</v>
          </cell>
        </row>
      </sheetData>
      <sheetData sheetId="16108">
        <row r="7">
          <cell r="AI7">
            <v>10000</v>
          </cell>
        </row>
      </sheetData>
      <sheetData sheetId="16109">
        <row r="7">
          <cell r="AI7">
            <v>10000</v>
          </cell>
        </row>
      </sheetData>
      <sheetData sheetId="16110">
        <row r="7">
          <cell r="AI7">
            <v>10000</v>
          </cell>
        </row>
      </sheetData>
      <sheetData sheetId="16111">
        <row r="7">
          <cell r="AI7">
            <v>10000</v>
          </cell>
        </row>
      </sheetData>
      <sheetData sheetId="16112">
        <row r="7">
          <cell r="AI7">
            <v>10000</v>
          </cell>
        </row>
      </sheetData>
      <sheetData sheetId="16113">
        <row r="7">
          <cell r="AI7">
            <v>10000</v>
          </cell>
        </row>
      </sheetData>
      <sheetData sheetId="16114">
        <row r="7">
          <cell r="AI7">
            <v>10000</v>
          </cell>
        </row>
      </sheetData>
      <sheetData sheetId="16115">
        <row r="7">
          <cell r="AI7">
            <v>10000</v>
          </cell>
        </row>
      </sheetData>
      <sheetData sheetId="16116">
        <row r="7">
          <cell r="AI7">
            <v>10000</v>
          </cell>
        </row>
      </sheetData>
      <sheetData sheetId="16117">
        <row r="7">
          <cell r="AI7">
            <v>10000</v>
          </cell>
        </row>
      </sheetData>
      <sheetData sheetId="16118">
        <row r="7">
          <cell r="AI7">
            <v>10000</v>
          </cell>
        </row>
      </sheetData>
      <sheetData sheetId="16119">
        <row r="7">
          <cell r="AI7">
            <v>10000</v>
          </cell>
        </row>
      </sheetData>
      <sheetData sheetId="16120">
        <row r="7">
          <cell r="AI7">
            <v>10000</v>
          </cell>
        </row>
      </sheetData>
      <sheetData sheetId="16121">
        <row r="7">
          <cell r="AI7">
            <v>10000</v>
          </cell>
        </row>
      </sheetData>
      <sheetData sheetId="16122">
        <row r="7">
          <cell r="AI7">
            <v>10000</v>
          </cell>
        </row>
      </sheetData>
      <sheetData sheetId="16123">
        <row r="7">
          <cell r="AI7">
            <v>10000</v>
          </cell>
        </row>
      </sheetData>
      <sheetData sheetId="16124">
        <row r="7">
          <cell r="AI7">
            <v>10000</v>
          </cell>
        </row>
      </sheetData>
      <sheetData sheetId="16125">
        <row r="7">
          <cell r="AI7">
            <v>10000</v>
          </cell>
        </row>
      </sheetData>
      <sheetData sheetId="16126">
        <row r="7">
          <cell r="AI7">
            <v>10000</v>
          </cell>
        </row>
      </sheetData>
      <sheetData sheetId="16127">
        <row r="7">
          <cell r="AI7">
            <v>10000</v>
          </cell>
        </row>
      </sheetData>
      <sheetData sheetId="16128">
        <row r="7">
          <cell r="AI7">
            <v>10000</v>
          </cell>
        </row>
      </sheetData>
      <sheetData sheetId="16129">
        <row r="7">
          <cell r="AI7">
            <v>10000</v>
          </cell>
        </row>
      </sheetData>
      <sheetData sheetId="16130">
        <row r="7">
          <cell r="AI7">
            <v>10000</v>
          </cell>
        </row>
      </sheetData>
      <sheetData sheetId="16131">
        <row r="7">
          <cell r="AI7">
            <v>10000</v>
          </cell>
        </row>
      </sheetData>
      <sheetData sheetId="16132">
        <row r="7">
          <cell r="AI7">
            <v>10000</v>
          </cell>
        </row>
      </sheetData>
      <sheetData sheetId="16133">
        <row r="7">
          <cell r="AI7">
            <v>10000</v>
          </cell>
        </row>
      </sheetData>
      <sheetData sheetId="16134">
        <row r="7">
          <cell r="AI7">
            <v>10000</v>
          </cell>
        </row>
      </sheetData>
      <sheetData sheetId="16135">
        <row r="7">
          <cell r="AI7">
            <v>10000</v>
          </cell>
        </row>
      </sheetData>
      <sheetData sheetId="16136">
        <row r="7">
          <cell r="AI7">
            <v>10000</v>
          </cell>
        </row>
      </sheetData>
      <sheetData sheetId="16137">
        <row r="7">
          <cell r="AI7">
            <v>10000</v>
          </cell>
        </row>
      </sheetData>
      <sheetData sheetId="16138">
        <row r="7">
          <cell r="AI7">
            <v>10000</v>
          </cell>
        </row>
      </sheetData>
      <sheetData sheetId="16139">
        <row r="7">
          <cell r="AI7">
            <v>10000</v>
          </cell>
        </row>
      </sheetData>
      <sheetData sheetId="16140">
        <row r="7">
          <cell r="AI7">
            <v>10000</v>
          </cell>
        </row>
      </sheetData>
      <sheetData sheetId="16141">
        <row r="7">
          <cell r="AI7">
            <v>10000</v>
          </cell>
        </row>
      </sheetData>
      <sheetData sheetId="16142">
        <row r="7">
          <cell r="AI7">
            <v>10000</v>
          </cell>
        </row>
      </sheetData>
      <sheetData sheetId="16143">
        <row r="7">
          <cell r="AI7">
            <v>10000</v>
          </cell>
        </row>
      </sheetData>
      <sheetData sheetId="16144">
        <row r="7">
          <cell r="AI7">
            <v>10000</v>
          </cell>
        </row>
      </sheetData>
      <sheetData sheetId="16145">
        <row r="7">
          <cell r="AI7">
            <v>10000</v>
          </cell>
        </row>
      </sheetData>
      <sheetData sheetId="16146">
        <row r="7">
          <cell r="AI7">
            <v>10000</v>
          </cell>
        </row>
      </sheetData>
      <sheetData sheetId="16147">
        <row r="7">
          <cell r="AI7">
            <v>10000</v>
          </cell>
        </row>
      </sheetData>
      <sheetData sheetId="16148">
        <row r="7">
          <cell r="AI7">
            <v>10000</v>
          </cell>
        </row>
      </sheetData>
      <sheetData sheetId="16149">
        <row r="7">
          <cell r="AI7">
            <v>10000</v>
          </cell>
        </row>
      </sheetData>
      <sheetData sheetId="16150">
        <row r="7">
          <cell r="AI7">
            <v>10000</v>
          </cell>
        </row>
      </sheetData>
      <sheetData sheetId="16151"/>
      <sheetData sheetId="16152"/>
      <sheetData sheetId="16153">
        <row r="7">
          <cell r="AI7">
            <v>10000</v>
          </cell>
        </row>
      </sheetData>
      <sheetData sheetId="16154">
        <row r="7">
          <cell r="AI7">
            <v>10000</v>
          </cell>
        </row>
      </sheetData>
      <sheetData sheetId="16155"/>
      <sheetData sheetId="16156"/>
      <sheetData sheetId="16157"/>
      <sheetData sheetId="16158"/>
      <sheetData sheetId="16159"/>
      <sheetData sheetId="16160"/>
      <sheetData sheetId="16161">
        <row r="7">
          <cell r="AI7">
            <v>10000</v>
          </cell>
        </row>
      </sheetData>
      <sheetData sheetId="16162">
        <row r="7">
          <cell r="AI7">
            <v>10000</v>
          </cell>
        </row>
      </sheetData>
      <sheetData sheetId="16163"/>
      <sheetData sheetId="16164"/>
      <sheetData sheetId="16165"/>
      <sheetData sheetId="16166">
        <row r="7">
          <cell r="AI7">
            <v>10000</v>
          </cell>
        </row>
      </sheetData>
      <sheetData sheetId="16167"/>
      <sheetData sheetId="16168"/>
      <sheetData sheetId="16169"/>
      <sheetData sheetId="16170"/>
      <sheetData sheetId="16171"/>
      <sheetData sheetId="16172"/>
      <sheetData sheetId="16173"/>
      <sheetData sheetId="16174">
        <row r="7">
          <cell r="AI7">
            <v>10000</v>
          </cell>
        </row>
      </sheetData>
      <sheetData sheetId="16175"/>
      <sheetData sheetId="16176"/>
      <sheetData sheetId="16177"/>
      <sheetData sheetId="16178"/>
      <sheetData sheetId="16179"/>
      <sheetData sheetId="16180"/>
      <sheetData sheetId="16181">
        <row r="7">
          <cell r="AI7">
            <v>10000</v>
          </cell>
        </row>
      </sheetData>
      <sheetData sheetId="16182">
        <row r="7">
          <cell r="AI7">
            <v>10000</v>
          </cell>
        </row>
      </sheetData>
      <sheetData sheetId="16183"/>
      <sheetData sheetId="16184"/>
      <sheetData sheetId="16185"/>
      <sheetData sheetId="16186">
        <row r="7">
          <cell r="AI7">
            <v>10000</v>
          </cell>
        </row>
      </sheetData>
      <sheetData sheetId="16187"/>
      <sheetData sheetId="16188">
        <row r="7">
          <cell r="AI7">
            <v>10000</v>
          </cell>
        </row>
      </sheetData>
      <sheetData sheetId="16189">
        <row r="7">
          <cell r="AI7">
            <v>10000</v>
          </cell>
        </row>
      </sheetData>
      <sheetData sheetId="16190">
        <row r="7">
          <cell r="AI7">
            <v>10000</v>
          </cell>
        </row>
      </sheetData>
      <sheetData sheetId="16191">
        <row r="7">
          <cell r="AI7">
            <v>10000</v>
          </cell>
        </row>
      </sheetData>
      <sheetData sheetId="16192">
        <row r="7">
          <cell r="AI7">
            <v>10000</v>
          </cell>
        </row>
      </sheetData>
      <sheetData sheetId="16193">
        <row r="7">
          <cell r="AI7">
            <v>10000</v>
          </cell>
        </row>
      </sheetData>
      <sheetData sheetId="16194">
        <row r="7">
          <cell r="AI7">
            <v>10000</v>
          </cell>
        </row>
      </sheetData>
      <sheetData sheetId="16195"/>
      <sheetData sheetId="16196"/>
      <sheetData sheetId="16197"/>
      <sheetData sheetId="16198"/>
      <sheetData sheetId="16199"/>
      <sheetData sheetId="16200">
        <row r="7">
          <cell r="AI7">
            <v>10000</v>
          </cell>
        </row>
      </sheetData>
      <sheetData sheetId="16201">
        <row r="7">
          <cell r="AI7">
            <v>10000</v>
          </cell>
        </row>
      </sheetData>
      <sheetData sheetId="16202">
        <row r="7">
          <cell r="AI7">
            <v>10000</v>
          </cell>
        </row>
      </sheetData>
      <sheetData sheetId="16203">
        <row r="7">
          <cell r="AI7">
            <v>10000</v>
          </cell>
        </row>
      </sheetData>
      <sheetData sheetId="16204">
        <row r="7">
          <cell r="AI7">
            <v>10000</v>
          </cell>
        </row>
      </sheetData>
      <sheetData sheetId="16205">
        <row r="7">
          <cell r="AI7">
            <v>10000</v>
          </cell>
        </row>
      </sheetData>
      <sheetData sheetId="16206">
        <row r="7">
          <cell r="AI7">
            <v>10000</v>
          </cell>
        </row>
      </sheetData>
      <sheetData sheetId="16207"/>
      <sheetData sheetId="16208">
        <row r="7">
          <cell r="AI7">
            <v>10000</v>
          </cell>
        </row>
      </sheetData>
      <sheetData sheetId="16209">
        <row r="7">
          <cell r="AI7">
            <v>10000</v>
          </cell>
        </row>
      </sheetData>
      <sheetData sheetId="16210">
        <row r="7">
          <cell r="AI7">
            <v>10000</v>
          </cell>
        </row>
      </sheetData>
      <sheetData sheetId="16211">
        <row r="7">
          <cell r="AI7">
            <v>10000</v>
          </cell>
        </row>
      </sheetData>
      <sheetData sheetId="16212">
        <row r="7">
          <cell r="AI7">
            <v>10000</v>
          </cell>
        </row>
      </sheetData>
      <sheetData sheetId="16213">
        <row r="7">
          <cell r="AI7">
            <v>10000</v>
          </cell>
        </row>
      </sheetData>
      <sheetData sheetId="16214">
        <row r="7">
          <cell r="AI7">
            <v>10000</v>
          </cell>
        </row>
      </sheetData>
      <sheetData sheetId="16215"/>
      <sheetData sheetId="16216">
        <row r="7">
          <cell r="AI7">
            <v>10000</v>
          </cell>
        </row>
      </sheetData>
      <sheetData sheetId="16217">
        <row r="7">
          <cell r="AI7">
            <v>10000</v>
          </cell>
        </row>
      </sheetData>
      <sheetData sheetId="16218"/>
      <sheetData sheetId="16219"/>
      <sheetData sheetId="16220">
        <row r="7">
          <cell r="AI7">
            <v>10000</v>
          </cell>
        </row>
      </sheetData>
      <sheetData sheetId="16221">
        <row r="7">
          <cell r="AI7">
            <v>10000</v>
          </cell>
        </row>
      </sheetData>
      <sheetData sheetId="16222">
        <row r="7">
          <cell r="AI7">
            <v>10000</v>
          </cell>
        </row>
      </sheetData>
      <sheetData sheetId="16223">
        <row r="7">
          <cell r="AI7">
            <v>10000</v>
          </cell>
        </row>
      </sheetData>
      <sheetData sheetId="16224">
        <row r="7">
          <cell r="AI7">
            <v>10000</v>
          </cell>
        </row>
      </sheetData>
      <sheetData sheetId="16225">
        <row r="7">
          <cell r="AI7">
            <v>10000</v>
          </cell>
        </row>
      </sheetData>
      <sheetData sheetId="16226">
        <row r="7">
          <cell r="AI7">
            <v>10000</v>
          </cell>
        </row>
      </sheetData>
      <sheetData sheetId="16227"/>
      <sheetData sheetId="16228">
        <row r="7">
          <cell r="AI7">
            <v>10000</v>
          </cell>
        </row>
      </sheetData>
      <sheetData sheetId="16229">
        <row r="7">
          <cell r="AI7">
            <v>10000</v>
          </cell>
        </row>
      </sheetData>
      <sheetData sheetId="16230"/>
      <sheetData sheetId="16231"/>
      <sheetData sheetId="16232"/>
      <sheetData sheetId="16233"/>
      <sheetData sheetId="16234"/>
      <sheetData sheetId="16235"/>
      <sheetData sheetId="16236">
        <row r="7">
          <cell r="AI7">
            <v>10000</v>
          </cell>
        </row>
      </sheetData>
      <sheetData sheetId="16237">
        <row r="7">
          <cell r="AI7">
            <v>10000</v>
          </cell>
        </row>
      </sheetData>
      <sheetData sheetId="16238"/>
      <sheetData sheetId="16239"/>
      <sheetData sheetId="16240"/>
      <sheetData sheetId="16241">
        <row r="7">
          <cell r="AI7">
            <v>10000</v>
          </cell>
        </row>
      </sheetData>
      <sheetData sheetId="16242"/>
      <sheetData sheetId="16243"/>
      <sheetData sheetId="16244"/>
      <sheetData sheetId="16245"/>
      <sheetData sheetId="16246"/>
      <sheetData sheetId="16247"/>
      <sheetData sheetId="16248">
        <row r="7">
          <cell r="AI7">
            <v>10000</v>
          </cell>
        </row>
      </sheetData>
      <sheetData sheetId="16249">
        <row r="7">
          <cell r="AI7">
            <v>10000</v>
          </cell>
        </row>
      </sheetData>
      <sheetData sheetId="16250"/>
      <sheetData sheetId="16251"/>
      <sheetData sheetId="16252"/>
      <sheetData sheetId="16253">
        <row r="7">
          <cell r="AI7">
            <v>10000</v>
          </cell>
        </row>
      </sheetData>
      <sheetData sheetId="16254"/>
      <sheetData sheetId="16255"/>
      <sheetData sheetId="16256"/>
      <sheetData sheetId="16257"/>
      <sheetData sheetId="16258"/>
      <sheetData sheetId="16259"/>
      <sheetData sheetId="16260"/>
      <sheetData sheetId="16261">
        <row r="7">
          <cell r="AI7">
            <v>10000</v>
          </cell>
        </row>
      </sheetData>
      <sheetData sheetId="16262"/>
      <sheetData sheetId="16263"/>
      <sheetData sheetId="16264"/>
      <sheetData sheetId="16265"/>
      <sheetData sheetId="16266"/>
      <sheetData sheetId="16267"/>
      <sheetData sheetId="16268"/>
      <sheetData sheetId="16269">
        <row r="7">
          <cell r="AI7">
            <v>10000</v>
          </cell>
        </row>
      </sheetData>
      <sheetData sheetId="16270"/>
      <sheetData sheetId="16271"/>
      <sheetData sheetId="16272"/>
      <sheetData sheetId="16273">
        <row r="7">
          <cell r="AI7">
            <v>10000</v>
          </cell>
        </row>
      </sheetData>
      <sheetData sheetId="16274"/>
      <sheetData sheetId="16275"/>
      <sheetData sheetId="16276"/>
      <sheetData sheetId="16277"/>
      <sheetData sheetId="16278"/>
      <sheetData sheetId="16279"/>
      <sheetData sheetId="16280"/>
      <sheetData sheetId="16281">
        <row r="7">
          <cell r="AI7">
            <v>10000</v>
          </cell>
        </row>
      </sheetData>
      <sheetData sheetId="16282"/>
      <sheetData sheetId="16283"/>
      <sheetData sheetId="16284"/>
      <sheetData sheetId="16285"/>
      <sheetData sheetId="16286"/>
      <sheetData sheetId="16287"/>
      <sheetData sheetId="16288"/>
      <sheetData sheetId="16289">
        <row r="7">
          <cell r="AI7">
            <v>10000</v>
          </cell>
        </row>
      </sheetData>
      <sheetData sheetId="16290"/>
      <sheetData sheetId="16291"/>
      <sheetData sheetId="16292"/>
      <sheetData sheetId="16293"/>
      <sheetData sheetId="16294"/>
      <sheetData sheetId="16295"/>
      <sheetData sheetId="16296"/>
      <sheetData sheetId="16297"/>
      <sheetData sheetId="16298"/>
      <sheetData sheetId="16299"/>
      <sheetData sheetId="16300"/>
      <sheetData sheetId="16301">
        <row r="7">
          <cell r="AI7">
            <v>10000</v>
          </cell>
        </row>
      </sheetData>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refreshError="1"/>
      <sheetData sheetId="16341" refreshError="1"/>
      <sheetData sheetId="16342" refreshError="1"/>
      <sheetData sheetId="16343" refreshError="1"/>
      <sheetData sheetId="16344" refreshError="1"/>
      <sheetData sheetId="16345" refreshError="1"/>
      <sheetData sheetId="16346" refreshError="1"/>
      <sheetData sheetId="16347" refreshError="1"/>
      <sheetData sheetId="16348" refreshError="1"/>
      <sheetData sheetId="16349" refreshError="1"/>
      <sheetData sheetId="16350" refreshError="1"/>
      <sheetData sheetId="16351" refreshError="1"/>
      <sheetData sheetId="16352" refreshError="1"/>
      <sheetData sheetId="16353" refreshError="1"/>
      <sheetData sheetId="16354" refreshError="1"/>
      <sheetData sheetId="16355" refreshError="1"/>
      <sheetData sheetId="16356" refreshError="1"/>
      <sheetData sheetId="16357" refreshError="1"/>
      <sheetData sheetId="16358" refreshError="1"/>
      <sheetData sheetId="16359" refreshError="1"/>
      <sheetData sheetId="16360" refreshError="1"/>
      <sheetData sheetId="16361" refreshError="1"/>
      <sheetData sheetId="16362" refreshError="1"/>
      <sheetData sheetId="16363" refreshError="1"/>
      <sheetData sheetId="16364" refreshError="1"/>
      <sheetData sheetId="16365" refreshError="1"/>
      <sheetData sheetId="16366" refreshError="1"/>
      <sheetData sheetId="16367" refreshError="1"/>
      <sheetData sheetId="16368" refreshError="1"/>
      <sheetData sheetId="16369" refreshError="1"/>
      <sheetData sheetId="16370" refreshError="1"/>
      <sheetData sheetId="16371" refreshError="1"/>
      <sheetData sheetId="16372" refreshError="1"/>
      <sheetData sheetId="16373" refreshError="1"/>
      <sheetData sheetId="16374" refreshError="1"/>
      <sheetData sheetId="16375" refreshError="1"/>
      <sheetData sheetId="16376" refreshError="1"/>
      <sheetData sheetId="16377" refreshError="1"/>
      <sheetData sheetId="16378" refreshError="1"/>
      <sheetData sheetId="16379" refreshError="1"/>
      <sheetData sheetId="16380" refreshError="1"/>
      <sheetData sheetId="16381" refreshError="1"/>
      <sheetData sheetId="16382" refreshError="1"/>
      <sheetData sheetId="16383" refreshError="1"/>
      <sheetData sheetId="16384" refreshError="1"/>
      <sheetData sheetId="16385" refreshError="1"/>
      <sheetData sheetId="16386" refreshError="1"/>
      <sheetData sheetId="16387" refreshError="1"/>
      <sheetData sheetId="16388" refreshError="1"/>
      <sheetData sheetId="16389" refreshError="1"/>
      <sheetData sheetId="16390" refreshError="1"/>
      <sheetData sheetId="16391" refreshError="1"/>
      <sheetData sheetId="16392" refreshError="1"/>
      <sheetData sheetId="16393" refreshError="1"/>
      <sheetData sheetId="16394" refreshError="1"/>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refreshError="1"/>
      <sheetData sheetId="16403" refreshError="1"/>
      <sheetData sheetId="16404" refreshError="1"/>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refreshError="1"/>
      <sheetData sheetId="16418" refreshError="1"/>
      <sheetData sheetId="16419" refreshError="1"/>
      <sheetData sheetId="16420" refreshError="1"/>
      <sheetData sheetId="16421" refreshError="1"/>
      <sheetData sheetId="16422" refreshError="1"/>
      <sheetData sheetId="16423" refreshError="1"/>
      <sheetData sheetId="16424" refreshError="1"/>
      <sheetData sheetId="16425" refreshError="1"/>
      <sheetData sheetId="16426" refreshError="1"/>
      <sheetData sheetId="16427" refreshError="1"/>
      <sheetData sheetId="16428" refreshError="1"/>
      <sheetData sheetId="16429" refreshError="1"/>
      <sheetData sheetId="16430" refreshError="1"/>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refreshError="1"/>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efreshError="1"/>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refreshError="1"/>
      <sheetData sheetId="16488" refreshError="1"/>
      <sheetData sheetId="16489" refreshError="1"/>
      <sheetData sheetId="16490" refreshError="1"/>
      <sheetData sheetId="16491" refreshError="1"/>
      <sheetData sheetId="16492" refreshError="1"/>
      <sheetData sheetId="16493" refreshError="1"/>
      <sheetData sheetId="16494" refreshError="1"/>
      <sheetData sheetId="16495" refreshError="1"/>
      <sheetData sheetId="16496" refreshError="1"/>
      <sheetData sheetId="16497" refreshError="1"/>
      <sheetData sheetId="16498" refreshError="1"/>
      <sheetData sheetId="16499" refreshError="1"/>
      <sheetData sheetId="16500" refreshError="1"/>
      <sheetData sheetId="16501" refreshError="1"/>
      <sheetData sheetId="16502" refreshError="1"/>
      <sheetData sheetId="16503" refreshError="1"/>
      <sheetData sheetId="16504" refreshError="1"/>
      <sheetData sheetId="16505" refreshError="1"/>
      <sheetData sheetId="16506" refreshError="1"/>
      <sheetData sheetId="16507" refreshError="1"/>
      <sheetData sheetId="16508" refreshError="1"/>
      <sheetData sheetId="16509" refreshError="1"/>
      <sheetData sheetId="16510" refreshError="1"/>
      <sheetData sheetId="16511" refreshError="1"/>
      <sheetData sheetId="16512" refreshError="1"/>
      <sheetData sheetId="16513" refreshError="1"/>
      <sheetData sheetId="16514" refreshError="1"/>
      <sheetData sheetId="16515" refreshError="1"/>
      <sheetData sheetId="16516" refreshError="1"/>
      <sheetData sheetId="16517" refreshError="1"/>
      <sheetData sheetId="16518" refreshError="1"/>
      <sheetData sheetId="16519" refreshError="1"/>
      <sheetData sheetId="16520" refreshError="1"/>
      <sheetData sheetId="16521" refreshError="1"/>
      <sheetData sheetId="16522" refreshError="1"/>
      <sheetData sheetId="16523" refreshError="1"/>
      <sheetData sheetId="16524" refreshError="1"/>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refreshError="1"/>
      <sheetData sheetId="16534" refreshError="1"/>
      <sheetData sheetId="16535" refreshError="1"/>
      <sheetData sheetId="16536" refreshError="1"/>
      <sheetData sheetId="16537" refreshError="1"/>
      <sheetData sheetId="16538" refreshError="1"/>
      <sheetData sheetId="16539" refreshError="1"/>
      <sheetData sheetId="16540" refreshError="1"/>
      <sheetData sheetId="16541" refreshError="1"/>
      <sheetData sheetId="16542" refreshError="1"/>
      <sheetData sheetId="16543" refreshError="1"/>
      <sheetData sheetId="16544" refreshError="1"/>
      <sheetData sheetId="16545" refreshError="1"/>
      <sheetData sheetId="16546" refreshError="1"/>
      <sheetData sheetId="16547" refreshError="1"/>
      <sheetData sheetId="16548" refreshError="1"/>
      <sheetData sheetId="16549" refreshError="1"/>
      <sheetData sheetId="16550" refreshError="1"/>
      <sheetData sheetId="16551" refreshError="1"/>
      <sheetData sheetId="16552" refreshError="1"/>
      <sheetData sheetId="16553" refreshError="1"/>
      <sheetData sheetId="16554" refreshError="1"/>
      <sheetData sheetId="16555" refreshError="1"/>
      <sheetData sheetId="16556" refreshError="1"/>
      <sheetData sheetId="16557" refreshError="1"/>
      <sheetData sheetId="16558" refreshError="1"/>
      <sheetData sheetId="16559" refreshError="1"/>
      <sheetData sheetId="16560" refreshError="1"/>
      <sheetData sheetId="16561" refreshError="1"/>
      <sheetData sheetId="16562" refreshError="1"/>
      <sheetData sheetId="16563" refreshError="1"/>
      <sheetData sheetId="16564" refreshError="1"/>
      <sheetData sheetId="16565" refreshError="1"/>
      <sheetData sheetId="16566" refreshError="1"/>
      <sheetData sheetId="16567" refreshError="1"/>
      <sheetData sheetId="16568" refreshError="1"/>
      <sheetData sheetId="16569" refreshError="1"/>
      <sheetData sheetId="16570" refreshError="1"/>
      <sheetData sheetId="16571" refreshError="1"/>
      <sheetData sheetId="16572" refreshError="1"/>
      <sheetData sheetId="16573" refreshError="1"/>
      <sheetData sheetId="16574"/>
      <sheetData sheetId="16575"/>
      <sheetData sheetId="16576"/>
      <sheetData sheetId="16577"/>
      <sheetData sheetId="16578"/>
      <sheetData sheetId="16579"/>
      <sheetData sheetId="16580"/>
      <sheetData sheetId="16581"/>
      <sheetData sheetId="16582"/>
      <sheetData sheetId="16583"/>
      <sheetData sheetId="16584"/>
      <sheetData sheetId="16585" refreshError="1"/>
      <sheetData sheetId="16586" refreshError="1"/>
      <sheetData sheetId="16587" refreshError="1"/>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refreshError="1"/>
      <sheetData sheetId="16597" refreshError="1"/>
      <sheetData sheetId="16598" refreshError="1"/>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refreshError="1"/>
      <sheetData sheetId="16613" refreshError="1"/>
      <sheetData sheetId="16614" refreshError="1"/>
      <sheetData sheetId="16615" refreshError="1"/>
      <sheetData sheetId="16616" refreshError="1"/>
      <sheetData sheetId="16617" refreshError="1"/>
      <sheetData sheetId="16618" refreshError="1"/>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refreshError="1"/>
      <sheetData sheetId="16629" refreshError="1"/>
      <sheetData sheetId="16630" refreshError="1"/>
      <sheetData sheetId="16631" refreshError="1"/>
      <sheetData sheetId="16632" refreshError="1"/>
      <sheetData sheetId="16633" refreshError="1"/>
      <sheetData sheetId="16634" refreshError="1"/>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refreshError="1"/>
      <sheetData sheetId="16663" refreshError="1"/>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refreshError="1"/>
      <sheetData sheetId="16677" refreshError="1"/>
      <sheetData sheetId="16678" refreshError="1"/>
      <sheetData sheetId="16679" refreshError="1"/>
      <sheetData sheetId="16680" refreshError="1"/>
      <sheetData sheetId="16681" refreshError="1"/>
      <sheetData sheetId="16682" refreshError="1"/>
      <sheetData sheetId="16683" refreshError="1"/>
      <sheetData sheetId="16684" refreshError="1"/>
      <sheetData sheetId="16685" refreshError="1"/>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refreshError="1"/>
      <sheetData sheetId="16835" refreshError="1"/>
      <sheetData sheetId="16836" refreshError="1"/>
      <sheetData sheetId="16837" refreshError="1"/>
      <sheetData sheetId="16838" refreshError="1"/>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refreshError="1"/>
      <sheetData sheetId="16852" refreshError="1"/>
      <sheetData sheetId="16853" refreshError="1"/>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sheetData sheetId="17259" refreshError="1"/>
      <sheetData sheetId="17260">
        <row r="7">
          <cell r="AH7" t="str">
            <v>SP1</v>
          </cell>
        </row>
      </sheetData>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sheetData sheetId="17269" refreshError="1"/>
      <sheetData sheetId="17270" refreshError="1"/>
      <sheetData sheetId="17271" refreshError="1"/>
      <sheetData sheetId="17272" refreshError="1"/>
      <sheetData sheetId="17273"/>
      <sheetData sheetId="17274"/>
      <sheetData sheetId="17275"/>
      <sheetData sheetId="17276">
        <row r="7">
          <cell r="AH7" t="str">
            <v>SP1</v>
          </cell>
        </row>
      </sheetData>
      <sheetData sheetId="17277">
        <row r="7">
          <cell r="AI7">
            <v>10000</v>
          </cell>
        </row>
      </sheetData>
      <sheetData sheetId="17278">
        <row r="7">
          <cell r="AI7">
            <v>10000</v>
          </cell>
        </row>
      </sheetData>
      <sheetData sheetId="17279" refreshError="1"/>
      <sheetData sheetId="17280"/>
      <sheetData sheetId="17281">
        <row r="7">
          <cell r="AI7">
            <v>10000</v>
          </cell>
        </row>
      </sheetData>
      <sheetData sheetId="17282">
        <row r="7">
          <cell r="AI7">
            <v>10000</v>
          </cell>
        </row>
      </sheetData>
      <sheetData sheetId="17283"/>
      <sheetData sheetId="17284">
        <row r="7">
          <cell r="AI7">
            <v>10000</v>
          </cell>
        </row>
      </sheetData>
      <sheetData sheetId="17285" refreshError="1"/>
      <sheetData sheetId="17286" refreshError="1"/>
      <sheetData sheetId="17287" refreshError="1"/>
      <sheetData sheetId="17288" refreshError="1"/>
      <sheetData sheetId="17289"/>
      <sheetData sheetId="17290" refreshError="1"/>
      <sheetData sheetId="1729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Õn ®é thùc hiÖn KC"/>
      <sheetName val="ESTI."/>
      <sheetName val="DI-ESTI"/>
      <sheetName val="KP giao lan 3 (QD 673)"/>
      <sheetName val="phu luc giao lan 2"/>
      <sheetName val="ma-pt"/>
      <sheetName val="DanhMuc"/>
      <sheetName val="MTL$-INTER"/>
      <sheetName val="TDT"/>
      <sheetName val="2.74"/>
      <sheetName val="DTXL"/>
      <sheetName val="IBASE"/>
      <sheetName val="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t"/>
      <sheetName val="2.74"/>
      <sheetName val="ESTI."/>
      <sheetName val="DI-ESTI"/>
      <sheetName val="TiÕn ®é thùc hiÖn KC"/>
      <sheetName val="IBASE"/>
      <sheetName val="2_74"/>
      <sheetName val="TiÕn_®é_thùc_hiÖn_KC"/>
      <sheetName val="ESTI_"/>
      <sheetName val="NS"/>
      <sheetName val="TONGKE3p "/>
      <sheetName val="TDTKP"/>
      <sheetName val="7 THAI NGUYEN"/>
      <sheetName val="2_741"/>
      <sheetName val="ESTI_1"/>
      <sheetName val="TiÕn_®é_thùc_hiÖn_KC1"/>
      <sheetName val="sat"/>
      <sheetName val="ptvt"/>
      <sheetName val="KH-Q1,Q2,01"/>
    </sheetNames>
    <sheetDataSet>
      <sheetData sheetId="0"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v>0</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1 HAGIANG"/>
      <sheetName val="2 TUYEN QUANG"/>
      <sheetName val="3 CAOBANG"/>
      <sheetName val="4 LANGSON"/>
      <sheetName val="5 LAOCAI"/>
      <sheetName val="6 YENBAI"/>
      <sheetName val="7 THAI NGUYEN"/>
      <sheetName val="8 BAC CAN"/>
      <sheetName val="9 PHU THO"/>
      <sheetName val="10 VINH PHUC"/>
      <sheetName val="11 BAC GIANG"/>
      <sheetName val="12 BAC NINH"/>
      <sheetName val="13 QUANG NINH"/>
      <sheetName val="14 HOA BINH"/>
      <sheetName val="15 SON LA"/>
      <sheetName val="16 LAI CHAU"/>
      <sheetName val="17 HA NOI"/>
      <sheetName val="18 HAI PHONG"/>
      <sheetName val="19 HAI DUONG"/>
      <sheetName val="20 HUNG YEN"/>
      <sheetName val="21 HA TAY"/>
      <sheetName val="22 THAI BINH"/>
      <sheetName val="23 NAM DINH"/>
      <sheetName val="24 HA NAM"/>
      <sheetName val="25 NINH BINH"/>
      <sheetName val="26 THANH HOA"/>
      <sheetName val="27 NGHE AN"/>
      <sheetName val="28 HA TINH"/>
      <sheetName val="29 QUANG BINH"/>
      <sheetName val="30 QUANG TRI"/>
      <sheetName val="31 THUA THIEN HUE"/>
      <sheetName val="32 TP DA NANG"/>
      <sheetName val="33 QUANG NAM"/>
      <sheetName val="34 QUANG NGAI "/>
      <sheetName val="35 BINH DINH"/>
      <sheetName val="36 PHU YEN"/>
      <sheetName val="37 KHANH HOA"/>
      <sheetName val="38 DAC LAC "/>
      <sheetName val="39 GIA LAI"/>
      <sheetName val="40 KON TUM "/>
      <sheetName val="41 LAM DONG"/>
      <sheetName val="42 TP HO CHI MINH"/>
      <sheetName val="43 DONG NAI"/>
      <sheetName val="44 BINH DUONG"/>
      <sheetName val="45 BINH PHUOC"/>
      <sheetName val="46 TAY NINH"/>
      <sheetName val="47 BA RIA VT"/>
      <sheetName val="48 NINH THUAN"/>
      <sheetName val="49 BINH THUAN "/>
      <sheetName val="50 LONG AN"/>
      <sheetName val="51 TIEN GIANG"/>
      <sheetName val="52 BEN TRE"/>
      <sheetName val="53 TRA VINH"/>
      <sheetName val="54 VINH LONG"/>
      <sheetName val="55 CAN THO"/>
      <sheetName val="56 SOC TRANG"/>
      <sheetName val="57 AN GIANG"/>
      <sheetName val="58 DONG THAP"/>
      <sheetName val="59 KIEN GIANG"/>
      <sheetName val="60 BAC LIEU"/>
      <sheetName val="61 CA MAU"/>
      <sheetName val="Sheet1"/>
      <sheetName val="KH-Q1,Q2,01"/>
      <sheetName val="ma-p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A11">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_S"/>
      <sheetName val="158_IIP"/>
      <sheetName val="158_S"/>
      <sheetName val="159.1"/>
      <sheetName val="159.1 (2)"/>
      <sheetName val="161.1"/>
      <sheetName val="161.1 (2)"/>
      <sheetName val="158_S (2)"/>
      <sheetName val="159.1 (3)"/>
      <sheetName val="159.1 (4)"/>
      <sheetName val="161.1 (9)"/>
      <sheetName val="161.1 (10)"/>
      <sheetName val="163_S"/>
      <sheetName val="164.1"/>
      <sheetName val="164.1 (2)"/>
      <sheetName val="161.1 (3)"/>
      <sheetName val="167.1"/>
      <sheetName val="168.1"/>
      <sheetName val="168.1 (2)"/>
      <sheetName val="161.1 (4)"/>
      <sheetName val="167.1 (2)"/>
      <sheetName val="164.1 (3)"/>
      <sheetName val="164.1 (4)"/>
      <sheetName val="161.1 (5)"/>
      <sheetName val="167.1 (3)"/>
      <sheetName val="164.1 (5)"/>
      <sheetName val="164.1 (6)"/>
      <sheetName val="161.1 (6)"/>
      <sheetName val="167.1 (4)"/>
      <sheetName val="164.1 (7)"/>
      <sheetName val="164.1 (8)"/>
      <sheetName val="161.1 (7)"/>
      <sheetName val="167.1 (5)"/>
      <sheetName val="164.1 (9)"/>
      <sheetName val="164.1 (10)"/>
      <sheetName val="164.1 (11)"/>
      <sheetName val="164.1 (12)"/>
      <sheetName val="164.1 (13)"/>
      <sheetName val="164.1 (14)"/>
      <sheetName val="164.1 (15)"/>
      <sheetName val="164.1 (16)"/>
      <sheetName val="161.1 (8)"/>
      <sheetName val="167.1 (6)"/>
      <sheetName val="194.1"/>
      <sheetName val="190"/>
      <sheetName val="190(2)"/>
      <sheetName val="194 "/>
      <sheetName val="1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TKNLTS"/>
      <sheetName val="GTSX_NLTSCD"/>
      <sheetName val="GTSX_NLTSHH"/>
      <sheetName val="21"/>
      <sheetName val="22"/>
      <sheetName val="23"/>
      <sheetName val="24_25"/>
      <sheetName val="26_28"/>
      <sheetName val="51"/>
      <sheetName val="52"/>
      <sheetName val="53"/>
      <sheetName val="54"/>
      <sheetName val="55"/>
      <sheetName val="56"/>
      <sheetName val="LN"/>
      <sheetName val="58"/>
      <sheetName val="59"/>
      <sheetName val="SLthuysan"/>
      <sheetName val="CAPNHAT"/>
      <sheetName val="BCNLTST"/>
      <sheetName val="Thiet hai TT"/>
      <sheetName val="Thiet hai CN"/>
      <sheetName val="Thiet hai KT TS"/>
      <sheetName val="Thiet hai nuoi trong TS "/>
      <sheetName val="TRutsb"/>
      <sheetName val="KTutsb"/>
      <sheetName val="TRNAM"/>
      <sheetName val="KTNAM"/>
      <sheetName val="GTSX_Ln_CD"/>
      <sheetName val="GTSX_Ln_HH"/>
      <sheetName val="SLLN"/>
      <sheetName val="CNutsb"/>
      <sheetName val="CTCN"/>
      <sheetName val="CNQUY"/>
      <sheetName val="GTSX_CN_HH"/>
      <sheetName val="GTSX_CN_CD"/>
      <sheetName val="SLCN"/>
      <sheetName val="CSG"/>
      <sheetName val="GCD_CSG"/>
      <sheetName val="PL_GTSX"/>
      <sheetName val="VA_GO"/>
      <sheetName val="GTSXNLTS"/>
      <sheetName val="GTSX_XP"/>
      <sheetName val="B 19-6T"/>
      <sheetName val="B 19-NAM"/>
      <sheetName val="TS6TD"/>
      <sheetName val="TS6TC"/>
      <sheetName val="B0166T"/>
      <sheetName val="B016N"/>
      <sheetName val="TS6TUT"/>
      <sheetName val="TS6TSB"/>
      <sheetName val="TS9TUT"/>
      <sheetName val="TSUTN"/>
      <sheetName val="TSSBN"/>
      <sheetName val="TSCTN"/>
      <sheetName val="GTSX_TS_CD"/>
      <sheetName val="GTSX_TS_HH"/>
      <sheetName val="SLTS"/>
      <sheetName val="PHULUCNLTS"/>
      <sheetName val="PHULUCTT"/>
      <sheetName val="PHULUCCN"/>
      <sheetName val="PHULUCLN"/>
      <sheetName val="PHULUCts"/>
      <sheetName val="PLBC_NLTS_T"/>
      <sheetName val="XULY"/>
      <sheetName val="DATA"/>
      <sheetName val="DATA_XP"/>
      <sheetName val="UT_D"/>
      <sheetName val="SB_D"/>
      <sheetName val="CT_D"/>
      <sheetName val="UT_X"/>
      <sheetName val="SB_X"/>
      <sheetName val="CT_X"/>
      <sheetName val="UT_DX"/>
      <sheetName val="SB_DX"/>
      <sheetName val="CT_DX"/>
      <sheetName val="UT_HT"/>
      <sheetName val="SB_HT"/>
      <sheetName val="CT_HT"/>
      <sheetName val="UT_TD"/>
      <sheetName val="SB_TD"/>
      <sheetName val="CT_TD"/>
      <sheetName val="UT_M"/>
      <sheetName val="SB_M"/>
      <sheetName val="CT_M"/>
      <sheetName val="BCCHN_U6T"/>
      <sheetName val="BCCHN_U9T"/>
      <sheetName val="BCCHN_UN"/>
      <sheetName val="BCCHN_S6T"/>
      <sheetName val="BCCHN_S9T"/>
      <sheetName val="BCCHN_SN"/>
      <sheetName val="BCCHN_6T"/>
      <sheetName val="BCCHN_9T"/>
      <sheetName val="BCCHN_N"/>
      <sheetName val="GTSXCHNHH"/>
      <sheetName val="GTSXCHNCD"/>
      <sheetName val="SLCHN"/>
      <sheetName val="CLN_6T"/>
      <sheetName val="CLN_6T_SB"/>
      <sheetName val="CLN_9T"/>
      <sheetName val="UT_CLN"/>
      <sheetName val="SB_CLN"/>
      <sheetName val="CT_CLN"/>
      <sheetName val="GTSXCLN_CD"/>
      <sheetName val="GTSXCLN_HH"/>
      <sheetName val="SLCLN"/>
      <sheetName val="SLDVNN"/>
      <sheetName val="GTSXDVhh"/>
      <sheetName val="GTSXDVcd"/>
      <sheetName val="LICH"/>
      <sheetName val="DMT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6">
          <cell r="M6" t="str">
            <v>Tổng số</v>
          </cell>
          <cell r="N6" t="str">
            <v>Phường Lê Hồng Phong</v>
          </cell>
          <cell r="O6" t="str">
            <v>Phường Trần Phú</v>
          </cell>
          <cell r="P6" t="str">
            <v>Phường Quảng Phú</v>
          </cell>
          <cell r="Q6" t="str">
            <v>Phường Nghĩa Chánh</v>
          </cell>
          <cell r="R6" t="str">
            <v>Phường Trần Hưng Đạo</v>
          </cell>
          <cell r="S6" t="str">
            <v>Phường Nguyễn Nghiêm</v>
          </cell>
          <cell r="T6" t="str">
            <v>Phường Nghĩa Lộ</v>
          </cell>
          <cell r="U6" t="str">
            <v>Phường Chánh Lộ</v>
          </cell>
          <cell r="V6" t="str">
            <v>Xã Nghĩa Dũng</v>
          </cell>
          <cell r="W6" t="str">
            <v>Xã Nghĩa Dõng</v>
          </cell>
          <cell r="X6" t="str">
            <v>Phường Trương Quang Trọng</v>
          </cell>
          <cell r="Y6" t="str">
            <v>Xã Tịnh Hòa</v>
          </cell>
          <cell r="Z6" t="str">
            <v>Xã Tịnh Kỳ</v>
          </cell>
          <cell r="AA6" t="str">
            <v>Xã Tịnh Thiện</v>
          </cell>
          <cell r="AB6" t="str">
            <v>Xã Tịnh Ấn Đông</v>
          </cell>
          <cell r="AC6" t="str">
            <v>Xã Tịnh Châu</v>
          </cell>
          <cell r="AD6" t="str">
            <v>Xã Tịnh Khê</v>
          </cell>
          <cell r="AE6" t="str">
            <v>Xã Tịnh Long</v>
          </cell>
          <cell r="AF6" t="str">
            <v>Xã Tịnh Ấn Tây</v>
          </cell>
          <cell r="AG6" t="str">
            <v>Xã Tịnh An</v>
          </cell>
          <cell r="AH6" t="str">
            <v>Xã Nghĩa Phú</v>
          </cell>
          <cell r="AI6" t="str">
            <v>Xã Nghĩa Hà</v>
          </cell>
          <cell r="AJ6" t="str">
            <v>Xã Nghĩa An</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8">
          <cell r="M8" t="str">
            <v>∑</v>
          </cell>
          <cell r="N8">
            <v>1</v>
          </cell>
          <cell r="O8">
            <v>2</v>
          </cell>
          <cell r="P8">
            <v>3</v>
          </cell>
          <cell r="Q8">
            <v>4</v>
          </cell>
          <cell r="R8">
            <v>5</v>
          </cell>
          <cell r="S8">
            <v>6</v>
          </cell>
          <cell r="T8">
            <v>7</v>
          </cell>
          <cell r="U8">
            <v>8</v>
          </cell>
          <cell r="V8">
            <v>9</v>
          </cell>
          <cell r="W8">
            <v>10</v>
          </cell>
          <cell r="X8">
            <v>11</v>
          </cell>
          <cell r="Y8">
            <v>12</v>
          </cell>
          <cell r="Z8">
            <v>13</v>
          </cell>
          <cell r="AA8">
            <v>14</v>
          </cell>
          <cell r="AB8">
            <v>15</v>
          </cell>
          <cell r="AC8">
            <v>16</v>
          </cell>
          <cell r="AD8">
            <v>17</v>
          </cell>
          <cell r="AE8">
            <v>18</v>
          </cell>
          <cell r="AF8">
            <v>19</v>
          </cell>
          <cell r="AG8">
            <v>20</v>
          </cell>
          <cell r="AH8">
            <v>21</v>
          </cell>
          <cell r="AI8">
            <v>22</v>
          </cell>
          <cell r="AJ8">
            <v>23</v>
          </cell>
          <cell r="AK8">
            <v>24</v>
          </cell>
          <cell r="AL8">
            <v>25</v>
          </cell>
          <cell r="AM8">
            <v>26</v>
          </cell>
          <cell r="AN8">
            <v>27</v>
          </cell>
          <cell r="AO8">
            <v>28</v>
          </cell>
          <cell r="AP8">
            <v>29</v>
          </cell>
          <cell r="AQ8">
            <v>30</v>
          </cell>
          <cell r="AR8">
            <v>31</v>
          </cell>
          <cell r="AS8">
            <v>32</v>
          </cell>
          <cell r="AT8">
            <v>33</v>
          </cell>
          <cell r="AU8">
            <v>34</v>
          </cell>
          <cell r="AV8">
            <v>35</v>
          </cell>
          <cell r="AW8">
            <v>36</v>
          </cell>
          <cell r="AX8">
            <v>37</v>
          </cell>
          <cell r="AY8">
            <v>38</v>
          </cell>
          <cell r="AZ8">
            <v>39</v>
          </cell>
          <cell r="BA8">
            <v>40</v>
          </cell>
          <cell r="BB8">
            <v>41</v>
          </cell>
          <cell r="BC8">
            <v>42</v>
          </cell>
          <cell r="BD8">
            <v>43</v>
          </cell>
          <cell r="BE8">
            <v>44</v>
          </cell>
          <cell r="BF8">
            <v>45</v>
          </cell>
          <cell r="BG8">
            <v>46</v>
          </cell>
          <cell r="BH8">
            <v>47</v>
          </cell>
          <cell r="BI8">
            <v>48</v>
          </cell>
          <cell r="BJ8">
            <v>49</v>
          </cell>
          <cell r="BK8">
            <v>50</v>
          </cell>
        </row>
        <row r="9">
          <cell r="M9">
            <v>5004.07</v>
          </cell>
          <cell r="N9">
            <v>6.21</v>
          </cell>
          <cell r="O9">
            <v>0</v>
          </cell>
          <cell r="P9">
            <v>231.89</v>
          </cell>
          <cell r="Q9">
            <v>11.209999999999999</v>
          </cell>
          <cell r="R9">
            <v>0</v>
          </cell>
          <cell r="S9">
            <v>0</v>
          </cell>
          <cell r="T9">
            <v>48.559999999999988</v>
          </cell>
          <cell r="U9">
            <v>2.93</v>
          </cell>
          <cell r="V9">
            <v>308.41000000000003</v>
          </cell>
          <cell r="W9">
            <v>306.25000000000006</v>
          </cell>
          <cell r="X9">
            <v>203.64000000000001</v>
          </cell>
          <cell r="Y9">
            <v>536.04999999999995</v>
          </cell>
          <cell r="Z9">
            <v>0.56000000000000005</v>
          </cell>
          <cell r="AA9">
            <v>537.99</v>
          </cell>
          <cell r="AB9">
            <v>322.89999999999998</v>
          </cell>
          <cell r="AC9">
            <v>359.03999999999996</v>
          </cell>
          <cell r="AD9">
            <v>375.34000000000003</v>
          </cell>
          <cell r="AE9">
            <v>237.93999999999997</v>
          </cell>
          <cell r="AF9">
            <v>235.34</v>
          </cell>
          <cell r="AG9">
            <v>380.64</v>
          </cell>
          <cell r="AH9">
            <v>14.44</v>
          </cell>
          <cell r="AI9">
            <v>882.17999999999984</v>
          </cell>
          <cell r="AJ9">
            <v>0</v>
          </cell>
        </row>
        <row r="10">
          <cell r="M10">
            <v>2396.1800000000003</v>
          </cell>
          <cell r="N10">
            <v>0</v>
          </cell>
          <cell r="O10">
            <v>0</v>
          </cell>
          <cell r="P10">
            <v>102.2</v>
          </cell>
          <cell r="Q10">
            <v>4.5</v>
          </cell>
          <cell r="R10">
            <v>0</v>
          </cell>
          <cell r="S10">
            <v>0</v>
          </cell>
          <cell r="T10">
            <v>29</v>
          </cell>
          <cell r="U10">
            <v>0</v>
          </cell>
          <cell r="V10">
            <v>105</v>
          </cell>
          <cell r="W10">
            <v>219.86</v>
          </cell>
          <cell r="X10">
            <v>100</v>
          </cell>
          <cell r="Y10">
            <v>370</v>
          </cell>
          <cell r="Z10">
            <v>0</v>
          </cell>
          <cell r="AA10">
            <v>335</v>
          </cell>
          <cell r="AB10">
            <v>202.5</v>
          </cell>
          <cell r="AC10">
            <v>160.82</v>
          </cell>
          <cell r="AD10">
            <v>234.2</v>
          </cell>
          <cell r="AE10">
            <v>104.4</v>
          </cell>
          <cell r="AF10">
            <v>113.3</v>
          </cell>
          <cell r="AG10">
            <v>22.6</v>
          </cell>
          <cell r="AH10">
            <v>4.8</v>
          </cell>
          <cell r="AI10">
            <v>288</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M11">
            <v>2396.1800000000003</v>
          </cell>
          <cell r="N11">
            <v>0</v>
          </cell>
          <cell r="O11">
            <v>0</v>
          </cell>
          <cell r="P11">
            <v>102.2</v>
          </cell>
          <cell r="Q11">
            <v>4.5</v>
          </cell>
          <cell r="R11">
            <v>0</v>
          </cell>
          <cell r="S11">
            <v>0</v>
          </cell>
          <cell r="T11">
            <v>29</v>
          </cell>
          <cell r="U11">
            <v>0</v>
          </cell>
          <cell r="V11">
            <v>105</v>
          </cell>
          <cell r="W11">
            <v>219.86</v>
          </cell>
          <cell r="X11">
            <v>100</v>
          </cell>
          <cell r="Y11">
            <v>370</v>
          </cell>
          <cell r="Z11">
            <v>0</v>
          </cell>
          <cell r="AA11">
            <v>335</v>
          </cell>
          <cell r="AB11">
            <v>202.5</v>
          </cell>
          <cell r="AC11">
            <v>160.82</v>
          </cell>
          <cell r="AD11">
            <v>234.2</v>
          </cell>
          <cell r="AE11">
            <v>104.4</v>
          </cell>
          <cell r="AF11">
            <v>113.3</v>
          </cell>
          <cell r="AG11">
            <v>22.6</v>
          </cell>
          <cell r="AH11">
            <v>4.8</v>
          </cell>
          <cell r="AI11">
            <v>288</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M12">
            <v>2396.1800000000003</v>
          </cell>
          <cell r="N12">
            <v>0</v>
          </cell>
          <cell r="O12">
            <v>0</v>
          </cell>
          <cell r="P12">
            <v>102.2</v>
          </cell>
          <cell r="Q12">
            <v>4.5</v>
          </cell>
          <cell r="R12">
            <v>0</v>
          </cell>
          <cell r="S12">
            <v>0</v>
          </cell>
          <cell r="T12">
            <v>29</v>
          </cell>
          <cell r="U12">
            <v>0</v>
          </cell>
          <cell r="V12">
            <v>105</v>
          </cell>
          <cell r="W12">
            <v>219.86</v>
          </cell>
          <cell r="X12">
            <v>100</v>
          </cell>
          <cell r="Y12">
            <v>370</v>
          </cell>
          <cell r="Z12">
            <v>0</v>
          </cell>
          <cell r="AA12">
            <v>335</v>
          </cell>
          <cell r="AB12">
            <v>202.5</v>
          </cell>
          <cell r="AC12">
            <v>160.82</v>
          </cell>
          <cell r="AD12">
            <v>234.2</v>
          </cell>
          <cell r="AE12">
            <v>104.4</v>
          </cell>
          <cell r="AF12">
            <v>113.3</v>
          </cell>
          <cell r="AG12">
            <v>22.6</v>
          </cell>
          <cell r="AH12">
            <v>4.8</v>
          </cell>
          <cell r="AI12">
            <v>288</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M13">
            <v>65.006442086988457</v>
          </cell>
          <cell r="N13">
            <v>0</v>
          </cell>
          <cell r="O13">
            <v>0</v>
          </cell>
          <cell r="P13">
            <v>69.8</v>
          </cell>
          <cell r="Q13">
            <v>64.7</v>
          </cell>
          <cell r="R13">
            <v>0</v>
          </cell>
          <cell r="S13">
            <v>0</v>
          </cell>
          <cell r="T13">
            <v>67</v>
          </cell>
          <cell r="U13">
            <v>0</v>
          </cell>
          <cell r="V13">
            <v>65.31</v>
          </cell>
          <cell r="W13">
            <v>66.3</v>
          </cell>
          <cell r="X13">
            <v>66.2</v>
          </cell>
          <cell r="Y13">
            <v>63.3</v>
          </cell>
          <cell r="Z13">
            <v>0</v>
          </cell>
          <cell r="AA13">
            <v>65</v>
          </cell>
          <cell r="AB13">
            <v>62.300000000000004</v>
          </cell>
          <cell r="AC13">
            <v>65.019999999999982</v>
          </cell>
          <cell r="AD13">
            <v>63</v>
          </cell>
          <cell r="AE13">
            <v>67.180000000000007</v>
          </cell>
          <cell r="AF13">
            <v>65.000000000000014</v>
          </cell>
          <cell r="AG13">
            <v>56.999999999999993</v>
          </cell>
          <cell r="AH13">
            <v>63</v>
          </cell>
          <cell r="AI13">
            <v>67.2</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M14">
            <v>15576.713640000002</v>
          </cell>
          <cell r="N14">
            <v>0</v>
          </cell>
          <cell r="O14">
            <v>0</v>
          </cell>
          <cell r="P14">
            <v>713.35599999999999</v>
          </cell>
          <cell r="Q14">
            <v>29.115000000000002</v>
          </cell>
          <cell r="R14">
            <v>0</v>
          </cell>
          <cell r="S14">
            <v>0</v>
          </cell>
          <cell r="T14">
            <v>194.3</v>
          </cell>
          <cell r="U14">
            <v>0</v>
          </cell>
          <cell r="V14">
            <v>685.755</v>
          </cell>
          <cell r="W14">
            <v>1457.6718000000001</v>
          </cell>
          <cell r="X14">
            <v>662</v>
          </cell>
          <cell r="Y14">
            <v>2342.1</v>
          </cell>
          <cell r="Z14">
            <v>0</v>
          </cell>
          <cell r="AA14">
            <v>2177.5</v>
          </cell>
          <cell r="AB14">
            <v>1261.575</v>
          </cell>
          <cell r="AC14">
            <v>1045.6516399999998</v>
          </cell>
          <cell r="AD14">
            <v>1475.4599999999998</v>
          </cell>
          <cell r="AE14">
            <v>701.3592000000001</v>
          </cell>
          <cell r="AF14">
            <v>736.45</v>
          </cell>
          <cell r="AG14">
            <v>128.82</v>
          </cell>
          <cell r="AH14">
            <v>30.24</v>
          </cell>
          <cell r="AI14">
            <v>1935.3600000000001</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6">
          <cell r="M16">
            <v>2396.1800000000003</v>
          </cell>
          <cell r="P16">
            <v>102.2</v>
          </cell>
          <cell r="Q16">
            <v>4.5</v>
          </cell>
          <cell r="T16">
            <v>29</v>
          </cell>
          <cell r="V16">
            <v>105</v>
          </cell>
          <cell r="W16">
            <v>219.86</v>
          </cell>
          <cell r="X16">
            <v>100</v>
          </cell>
          <cell r="Y16">
            <v>370</v>
          </cell>
          <cell r="AA16">
            <v>335</v>
          </cell>
          <cell r="AB16">
            <v>202.5</v>
          </cell>
          <cell r="AC16">
            <v>160.82</v>
          </cell>
          <cell r="AD16">
            <v>234.2</v>
          </cell>
          <cell r="AE16">
            <v>104.4</v>
          </cell>
          <cell r="AF16">
            <v>113.3</v>
          </cell>
          <cell r="AG16">
            <v>22.6</v>
          </cell>
          <cell r="AH16">
            <v>4.8</v>
          </cell>
          <cell r="AI16">
            <v>288</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M17">
            <v>2396.1800000000003</v>
          </cell>
          <cell r="N17">
            <v>0</v>
          </cell>
          <cell r="O17">
            <v>0</v>
          </cell>
          <cell r="P17">
            <v>102.2</v>
          </cell>
          <cell r="Q17">
            <v>4.5</v>
          </cell>
          <cell r="R17">
            <v>0</v>
          </cell>
          <cell r="S17">
            <v>0</v>
          </cell>
          <cell r="T17">
            <v>29</v>
          </cell>
          <cell r="U17">
            <v>0</v>
          </cell>
          <cell r="V17">
            <v>105</v>
          </cell>
          <cell r="W17">
            <v>219.86</v>
          </cell>
          <cell r="X17">
            <v>100</v>
          </cell>
          <cell r="Y17">
            <v>370</v>
          </cell>
          <cell r="Z17">
            <v>0</v>
          </cell>
          <cell r="AA17">
            <v>335</v>
          </cell>
          <cell r="AB17">
            <v>202.5</v>
          </cell>
          <cell r="AC17">
            <v>160.82</v>
          </cell>
          <cell r="AD17">
            <v>234.2</v>
          </cell>
          <cell r="AE17">
            <v>104.4</v>
          </cell>
          <cell r="AF17">
            <v>113.3</v>
          </cell>
          <cell r="AG17">
            <v>22.6</v>
          </cell>
          <cell r="AH17">
            <v>4.8</v>
          </cell>
          <cell r="AI17">
            <v>288</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M18">
            <v>65.006442086988457</v>
          </cell>
          <cell r="P18">
            <v>69.8</v>
          </cell>
          <cell r="Q18">
            <v>64.7</v>
          </cell>
          <cell r="T18">
            <v>67</v>
          </cell>
          <cell r="V18">
            <v>65.31</v>
          </cell>
          <cell r="W18">
            <v>66.3</v>
          </cell>
          <cell r="X18">
            <v>66.2</v>
          </cell>
          <cell r="Y18">
            <v>63.3</v>
          </cell>
          <cell r="AA18">
            <v>65</v>
          </cell>
          <cell r="AB18">
            <v>62.3</v>
          </cell>
          <cell r="AC18">
            <v>65.02</v>
          </cell>
          <cell r="AD18">
            <v>63</v>
          </cell>
          <cell r="AE18">
            <v>67.180000000000007</v>
          </cell>
          <cell r="AF18">
            <v>65</v>
          </cell>
          <cell r="AG18">
            <v>57</v>
          </cell>
          <cell r="AH18">
            <v>63</v>
          </cell>
          <cell r="AI18">
            <v>67.2</v>
          </cell>
        </row>
        <row r="19">
          <cell r="M19">
            <v>15576.713640000002</v>
          </cell>
          <cell r="N19">
            <v>0</v>
          </cell>
          <cell r="O19">
            <v>0</v>
          </cell>
          <cell r="P19">
            <v>713.35599999999999</v>
          </cell>
          <cell r="Q19">
            <v>29.115000000000002</v>
          </cell>
          <cell r="R19">
            <v>0</v>
          </cell>
          <cell r="S19">
            <v>0</v>
          </cell>
          <cell r="T19">
            <v>194.3</v>
          </cell>
          <cell r="U19">
            <v>0</v>
          </cell>
          <cell r="V19">
            <v>685.755</v>
          </cell>
          <cell r="W19">
            <v>1457.6718000000001</v>
          </cell>
          <cell r="X19">
            <v>662</v>
          </cell>
          <cell r="Y19">
            <v>2342.1</v>
          </cell>
          <cell r="Z19">
            <v>0</v>
          </cell>
          <cell r="AA19">
            <v>2177.5</v>
          </cell>
          <cell r="AB19">
            <v>1261.575</v>
          </cell>
          <cell r="AC19">
            <v>1045.6516399999998</v>
          </cell>
          <cell r="AD19">
            <v>1475.4599999999998</v>
          </cell>
          <cell r="AE19">
            <v>701.3592000000001</v>
          </cell>
          <cell r="AF19">
            <v>736.45</v>
          </cell>
          <cell r="AG19">
            <v>128.82</v>
          </cell>
          <cell r="AH19">
            <v>30.24</v>
          </cell>
          <cell r="AI19">
            <v>1935.3600000000001</v>
          </cell>
          <cell r="AJ19">
            <v>0</v>
          </cell>
        </row>
        <row r="20">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row>
        <row r="21">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M24">
            <v>484.68</v>
          </cell>
          <cell r="N24">
            <v>0</v>
          </cell>
          <cell r="O24">
            <v>0</v>
          </cell>
          <cell r="P24">
            <v>55</v>
          </cell>
          <cell r="Q24">
            <v>3.7</v>
          </cell>
          <cell r="R24">
            <v>0</v>
          </cell>
          <cell r="S24">
            <v>0</v>
          </cell>
          <cell r="T24">
            <v>0.7</v>
          </cell>
          <cell r="U24">
            <v>0</v>
          </cell>
          <cell r="V24">
            <v>50.73</v>
          </cell>
          <cell r="W24">
            <v>8.15</v>
          </cell>
          <cell r="X24">
            <v>10</v>
          </cell>
          <cell r="Y24">
            <v>22</v>
          </cell>
          <cell r="Z24">
            <v>0</v>
          </cell>
          <cell r="AA24">
            <v>50</v>
          </cell>
          <cell r="AB24">
            <v>14</v>
          </cell>
          <cell r="AC24">
            <v>21</v>
          </cell>
          <cell r="AD24">
            <v>8.1</v>
          </cell>
          <cell r="AE24">
            <v>13</v>
          </cell>
          <cell r="AF24">
            <v>18</v>
          </cell>
          <cell r="AG24">
            <v>90</v>
          </cell>
          <cell r="AH24">
            <v>1</v>
          </cell>
          <cell r="AI24">
            <v>119.3</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M25">
            <v>484.68</v>
          </cell>
          <cell r="P25">
            <v>55</v>
          </cell>
          <cell r="Q25">
            <v>3.7</v>
          </cell>
          <cell r="T25">
            <v>0.7</v>
          </cell>
          <cell r="V25">
            <v>50.73</v>
          </cell>
          <cell r="W25">
            <v>8.15</v>
          </cell>
          <cell r="X25">
            <v>10</v>
          </cell>
          <cell r="Y25">
            <v>22</v>
          </cell>
          <cell r="AA25">
            <v>50</v>
          </cell>
          <cell r="AB25">
            <v>14</v>
          </cell>
          <cell r="AC25">
            <v>21</v>
          </cell>
          <cell r="AD25">
            <v>8.1</v>
          </cell>
          <cell r="AE25">
            <v>13</v>
          </cell>
          <cell r="AF25">
            <v>18</v>
          </cell>
          <cell r="AG25">
            <v>90</v>
          </cell>
          <cell r="AH25">
            <v>1</v>
          </cell>
          <cell r="AI25">
            <v>119.3</v>
          </cell>
        </row>
        <row r="26">
          <cell r="M26">
            <v>484.68</v>
          </cell>
          <cell r="N26">
            <v>0</v>
          </cell>
          <cell r="O26">
            <v>0</v>
          </cell>
          <cell r="P26">
            <v>55</v>
          </cell>
          <cell r="Q26">
            <v>3.7</v>
          </cell>
          <cell r="R26">
            <v>0</v>
          </cell>
          <cell r="S26">
            <v>0</v>
          </cell>
          <cell r="T26">
            <v>0.7</v>
          </cell>
          <cell r="U26">
            <v>0</v>
          </cell>
          <cell r="V26">
            <v>50.73</v>
          </cell>
          <cell r="W26">
            <v>8.15</v>
          </cell>
          <cell r="X26">
            <v>10</v>
          </cell>
          <cell r="Y26">
            <v>22</v>
          </cell>
          <cell r="Z26">
            <v>0</v>
          </cell>
          <cell r="AA26">
            <v>50</v>
          </cell>
          <cell r="AB26">
            <v>14</v>
          </cell>
          <cell r="AC26">
            <v>21</v>
          </cell>
          <cell r="AD26">
            <v>8.1</v>
          </cell>
          <cell r="AE26">
            <v>13</v>
          </cell>
          <cell r="AF26">
            <v>18</v>
          </cell>
          <cell r="AG26">
            <v>90</v>
          </cell>
          <cell r="AH26">
            <v>1</v>
          </cell>
          <cell r="AI26">
            <v>119.3</v>
          </cell>
          <cell r="AJ26">
            <v>0</v>
          </cell>
          <cell r="AK26">
            <v>0</v>
          </cell>
          <cell r="AL26">
            <v>0</v>
          </cell>
          <cell r="AM26">
            <v>0</v>
          </cell>
          <cell r="AN26">
            <v>0</v>
          </cell>
          <cell r="AO26">
            <v>0</v>
          </cell>
          <cell r="AP26">
            <v>0</v>
          </cell>
          <cell r="AQ26">
            <v>0</v>
          </cell>
        </row>
        <row r="27">
          <cell r="M27">
            <v>59.731369150779905</v>
          </cell>
          <cell r="P27">
            <v>56</v>
          </cell>
          <cell r="Q27">
            <v>58</v>
          </cell>
          <cell r="T27">
            <v>54</v>
          </cell>
          <cell r="V27">
            <v>65</v>
          </cell>
          <cell r="W27">
            <v>57</v>
          </cell>
          <cell r="X27">
            <v>50</v>
          </cell>
          <cell r="Y27">
            <v>54</v>
          </cell>
          <cell r="AA27">
            <v>55</v>
          </cell>
          <cell r="AB27">
            <v>48</v>
          </cell>
          <cell r="AC27">
            <v>62</v>
          </cell>
          <cell r="AD27">
            <v>57</v>
          </cell>
          <cell r="AE27">
            <v>59</v>
          </cell>
          <cell r="AF27">
            <v>61</v>
          </cell>
          <cell r="AG27">
            <v>59</v>
          </cell>
          <cell r="AH27">
            <v>53</v>
          </cell>
          <cell r="AI27">
            <v>65</v>
          </cell>
        </row>
        <row r="28">
          <cell r="M28">
            <v>2895.0600000000004</v>
          </cell>
          <cell r="N28">
            <v>0</v>
          </cell>
          <cell r="O28">
            <v>0</v>
          </cell>
          <cell r="P28">
            <v>308</v>
          </cell>
          <cell r="Q28">
            <v>21.46</v>
          </cell>
          <cell r="R28">
            <v>0</v>
          </cell>
          <cell r="S28">
            <v>0</v>
          </cell>
          <cell r="T28">
            <v>3.78</v>
          </cell>
          <cell r="U28">
            <v>0</v>
          </cell>
          <cell r="V28">
            <v>329.745</v>
          </cell>
          <cell r="W28">
            <v>46.454999999999998</v>
          </cell>
          <cell r="X28">
            <v>50</v>
          </cell>
          <cell r="Y28">
            <v>118.8</v>
          </cell>
          <cell r="Z28">
            <v>0</v>
          </cell>
          <cell r="AA28">
            <v>275</v>
          </cell>
          <cell r="AB28">
            <v>67.2</v>
          </cell>
          <cell r="AC28">
            <v>130.19999999999999</v>
          </cell>
          <cell r="AD28">
            <v>46.17</v>
          </cell>
          <cell r="AE28">
            <v>76.7</v>
          </cell>
          <cell r="AF28">
            <v>109.8</v>
          </cell>
          <cell r="AG28">
            <v>531</v>
          </cell>
          <cell r="AH28">
            <v>5.3</v>
          </cell>
          <cell r="AI28">
            <v>775.45</v>
          </cell>
          <cell r="AJ28">
            <v>0</v>
          </cell>
        </row>
        <row r="29">
          <cell r="M29">
            <v>0</v>
          </cell>
        </row>
        <row r="30">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row>
        <row r="31">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row>
        <row r="32">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row>
        <row r="33">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row>
        <row r="34">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row>
        <row r="35">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row>
        <row r="36">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M46">
            <v>41.52</v>
          </cell>
          <cell r="N46">
            <v>0</v>
          </cell>
          <cell r="O46">
            <v>0</v>
          </cell>
          <cell r="P46">
            <v>0</v>
          </cell>
          <cell r="Q46">
            <v>0</v>
          </cell>
          <cell r="R46">
            <v>0</v>
          </cell>
          <cell r="S46">
            <v>0</v>
          </cell>
          <cell r="T46">
            <v>0.15</v>
          </cell>
          <cell r="U46">
            <v>0</v>
          </cell>
          <cell r="V46">
            <v>0</v>
          </cell>
          <cell r="W46">
            <v>0</v>
          </cell>
          <cell r="X46">
            <v>0</v>
          </cell>
          <cell r="Y46">
            <v>30.72</v>
          </cell>
          <cell r="Z46">
            <v>0</v>
          </cell>
          <cell r="AA46">
            <v>0.42</v>
          </cell>
          <cell r="AB46">
            <v>0.51</v>
          </cell>
          <cell r="AC46">
            <v>0</v>
          </cell>
          <cell r="AD46">
            <v>0.05</v>
          </cell>
          <cell r="AE46">
            <v>0.35</v>
          </cell>
          <cell r="AF46">
            <v>0</v>
          </cell>
          <cell r="AG46">
            <v>7</v>
          </cell>
          <cell r="AH46">
            <v>0</v>
          </cell>
          <cell r="AI46">
            <v>2.3200000000000003</v>
          </cell>
          <cell r="AJ46">
            <v>0</v>
          </cell>
        </row>
        <row r="47">
          <cell r="M47">
            <v>30.05</v>
          </cell>
          <cell r="Y47">
            <v>30</v>
          </cell>
          <cell r="AD47">
            <v>0.05</v>
          </cell>
        </row>
        <row r="48">
          <cell r="M48">
            <v>30.05</v>
          </cell>
          <cell r="N48">
            <v>0</v>
          </cell>
          <cell r="O48">
            <v>0</v>
          </cell>
          <cell r="P48">
            <v>0</v>
          </cell>
          <cell r="Q48">
            <v>0</v>
          </cell>
          <cell r="R48">
            <v>0</v>
          </cell>
          <cell r="S48">
            <v>0</v>
          </cell>
          <cell r="T48">
            <v>0</v>
          </cell>
          <cell r="U48">
            <v>0</v>
          </cell>
          <cell r="V48">
            <v>0</v>
          </cell>
          <cell r="W48">
            <v>0</v>
          </cell>
          <cell r="X48">
            <v>0</v>
          </cell>
          <cell r="Y48">
            <v>30</v>
          </cell>
          <cell r="Z48">
            <v>0</v>
          </cell>
          <cell r="AA48">
            <v>0</v>
          </cell>
          <cell r="AB48">
            <v>0</v>
          </cell>
          <cell r="AC48">
            <v>0</v>
          </cell>
          <cell r="AD48">
            <v>0.05</v>
          </cell>
          <cell r="AE48">
            <v>0</v>
          </cell>
          <cell r="AF48">
            <v>0</v>
          </cell>
          <cell r="AG48">
            <v>0</v>
          </cell>
          <cell r="AH48">
            <v>0</v>
          </cell>
          <cell r="AI48">
            <v>0</v>
          </cell>
          <cell r="AJ48">
            <v>0</v>
          </cell>
          <cell r="AK48">
            <v>0</v>
          </cell>
          <cell r="AL48">
            <v>0</v>
          </cell>
          <cell r="AM48">
            <v>0</v>
          </cell>
          <cell r="AN48">
            <v>0</v>
          </cell>
          <cell r="AO48">
            <v>0</v>
          </cell>
          <cell r="AP48">
            <v>0</v>
          </cell>
        </row>
        <row r="49">
          <cell r="M49">
            <v>62.095507487520798</v>
          </cell>
          <cell r="Y49">
            <v>62.1</v>
          </cell>
          <cell r="AA49">
            <v>59.4</v>
          </cell>
          <cell r="AD49">
            <v>59.4</v>
          </cell>
          <cell r="AG49">
            <v>58.5</v>
          </cell>
          <cell r="AI49">
            <v>56.4</v>
          </cell>
        </row>
        <row r="50">
          <cell r="M50">
            <v>186.59700000000001</v>
          </cell>
          <cell r="N50">
            <v>0</v>
          </cell>
          <cell r="O50">
            <v>0</v>
          </cell>
          <cell r="P50">
            <v>0</v>
          </cell>
          <cell r="Q50">
            <v>0</v>
          </cell>
          <cell r="R50">
            <v>0</v>
          </cell>
          <cell r="S50">
            <v>0</v>
          </cell>
          <cell r="T50">
            <v>0</v>
          </cell>
          <cell r="U50">
            <v>0</v>
          </cell>
          <cell r="V50">
            <v>0</v>
          </cell>
          <cell r="W50">
            <v>0</v>
          </cell>
          <cell r="X50">
            <v>0</v>
          </cell>
          <cell r="Y50">
            <v>186.3</v>
          </cell>
          <cell r="Z50">
            <v>0</v>
          </cell>
          <cell r="AA50">
            <v>0</v>
          </cell>
          <cell r="AB50">
            <v>0</v>
          </cell>
          <cell r="AC50">
            <v>0</v>
          </cell>
          <cell r="AD50">
            <v>0.29700000000000004</v>
          </cell>
          <cell r="AE50">
            <v>0</v>
          </cell>
          <cell r="AF50">
            <v>0</v>
          </cell>
          <cell r="AG50">
            <v>0</v>
          </cell>
          <cell r="AH50">
            <v>0</v>
          </cell>
          <cell r="AI50">
            <v>0</v>
          </cell>
          <cell r="AJ50">
            <v>0</v>
          </cell>
        </row>
        <row r="51">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row>
        <row r="60">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row>
        <row r="61">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row>
        <row r="62">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row>
        <row r="63">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M64">
            <v>3.6</v>
          </cell>
          <cell r="AG64">
            <v>3.6</v>
          </cell>
        </row>
        <row r="65">
          <cell r="M65">
            <v>3.6</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E65">
            <v>0</v>
          </cell>
          <cell r="AG65">
            <v>3.6</v>
          </cell>
          <cell r="AH65">
            <v>0</v>
          </cell>
          <cell r="AI65">
            <v>0</v>
          </cell>
          <cell r="AJ65">
            <v>0</v>
          </cell>
        </row>
        <row r="66">
          <cell r="M66">
            <v>54.42</v>
          </cell>
          <cell r="N66">
            <v>54.42</v>
          </cell>
          <cell r="O66">
            <v>54.42</v>
          </cell>
          <cell r="P66">
            <v>54.42</v>
          </cell>
          <cell r="Q66">
            <v>54.42</v>
          </cell>
          <cell r="R66">
            <v>54.42</v>
          </cell>
          <cell r="S66">
            <v>54.42</v>
          </cell>
          <cell r="T66">
            <v>54.42</v>
          </cell>
          <cell r="U66">
            <v>54.42</v>
          </cell>
          <cell r="V66">
            <v>54.42</v>
          </cell>
          <cell r="W66">
            <v>54.42</v>
          </cell>
          <cell r="X66">
            <v>54.42</v>
          </cell>
          <cell r="Y66">
            <v>54.42</v>
          </cell>
          <cell r="Z66">
            <v>54.42</v>
          </cell>
          <cell r="AA66">
            <v>54.42</v>
          </cell>
          <cell r="AB66">
            <v>54.42</v>
          </cell>
          <cell r="AC66">
            <v>54.42</v>
          </cell>
          <cell r="AD66">
            <v>54.42</v>
          </cell>
          <cell r="AE66">
            <v>54.42</v>
          </cell>
          <cell r="AF66">
            <v>54.42</v>
          </cell>
          <cell r="AG66">
            <v>54.42</v>
          </cell>
          <cell r="AH66">
            <v>54.42</v>
          </cell>
          <cell r="AI66">
            <v>54.42</v>
          </cell>
          <cell r="AJ66">
            <v>54.42</v>
          </cell>
          <cell r="AK66">
            <v>54.42</v>
          </cell>
          <cell r="AL66">
            <v>54.42</v>
          </cell>
        </row>
        <row r="67">
          <cell r="M67">
            <v>19.591200000000001</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19.591200000000001</v>
          </cell>
          <cell r="AH67">
            <v>0</v>
          </cell>
          <cell r="AI67">
            <v>0</v>
          </cell>
          <cell r="AJ67">
            <v>0</v>
          </cell>
        </row>
        <row r="68">
          <cell r="M68">
            <v>0</v>
          </cell>
          <cell r="AJ68">
            <v>0</v>
          </cell>
        </row>
        <row r="69">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M72">
            <v>5.2</v>
          </cell>
          <cell r="AG72">
            <v>3.4</v>
          </cell>
          <cell r="AI72">
            <v>1.8</v>
          </cell>
        </row>
        <row r="73">
          <cell r="M73">
            <v>5.2</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3.4</v>
          </cell>
          <cell r="AH73">
            <v>0</v>
          </cell>
          <cell r="AI73">
            <v>1.8</v>
          </cell>
          <cell r="AJ73">
            <v>0</v>
          </cell>
        </row>
        <row r="74">
          <cell r="M74">
            <v>54.6</v>
          </cell>
          <cell r="N74">
            <v>54.6</v>
          </cell>
          <cell r="O74">
            <v>54.6</v>
          </cell>
          <cell r="P74">
            <v>54.6</v>
          </cell>
          <cell r="Q74">
            <v>54.6</v>
          </cell>
          <cell r="R74">
            <v>54.6</v>
          </cell>
          <cell r="S74">
            <v>54.6</v>
          </cell>
          <cell r="T74">
            <v>54.6</v>
          </cell>
          <cell r="U74">
            <v>54.6</v>
          </cell>
          <cell r="V74">
            <v>54.6</v>
          </cell>
          <cell r="W74">
            <v>54.6</v>
          </cell>
          <cell r="X74">
            <v>54.6</v>
          </cell>
          <cell r="Y74">
            <v>54.6</v>
          </cell>
          <cell r="Z74">
            <v>54.6</v>
          </cell>
          <cell r="AA74">
            <v>54.6</v>
          </cell>
          <cell r="AB74">
            <v>54.6</v>
          </cell>
          <cell r="AC74">
            <v>54.6</v>
          </cell>
          <cell r="AD74">
            <v>54.6</v>
          </cell>
          <cell r="AE74">
            <v>54.6</v>
          </cell>
          <cell r="AF74">
            <v>54.6</v>
          </cell>
          <cell r="AG74">
            <v>54.6</v>
          </cell>
          <cell r="AH74">
            <v>54.6</v>
          </cell>
          <cell r="AI74">
            <v>54.6</v>
          </cell>
          <cell r="AJ74">
            <v>54.6</v>
          </cell>
          <cell r="AK74">
            <v>54.6</v>
          </cell>
          <cell r="AL74">
            <v>54.6</v>
          </cell>
        </row>
        <row r="75">
          <cell r="M75">
            <v>28.391999999999999</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18.564</v>
          </cell>
          <cell r="AH75">
            <v>0</v>
          </cell>
          <cell r="AI75">
            <v>9.8279999999999994</v>
          </cell>
          <cell r="AJ75">
            <v>0</v>
          </cell>
        </row>
        <row r="76">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row>
        <row r="80">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row>
        <row r="81">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row>
        <row r="83">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row>
        <row r="86">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M88">
            <v>2.67</v>
          </cell>
          <cell r="T88">
            <v>0.15</v>
          </cell>
          <cell r="Y88">
            <v>0.72</v>
          </cell>
          <cell r="AA88">
            <v>0.42</v>
          </cell>
          <cell r="AB88">
            <v>0.51</v>
          </cell>
          <cell r="AE88">
            <v>0.35</v>
          </cell>
          <cell r="AI88">
            <v>0.52</v>
          </cell>
        </row>
        <row r="89">
          <cell r="M89">
            <v>2.67</v>
          </cell>
          <cell r="N89">
            <v>0</v>
          </cell>
          <cell r="O89">
            <v>0</v>
          </cell>
          <cell r="P89">
            <v>0</v>
          </cell>
          <cell r="Q89">
            <v>0</v>
          </cell>
          <cell r="R89">
            <v>0</v>
          </cell>
          <cell r="S89">
            <v>0</v>
          </cell>
          <cell r="T89">
            <v>0.15</v>
          </cell>
          <cell r="U89">
            <v>0</v>
          </cell>
          <cell r="V89">
            <v>0</v>
          </cell>
          <cell r="W89">
            <v>0</v>
          </cell>
          <cell r="X89">
            <v>0</v>
          </cell>
          <cell r="Y89">
            <v>0.72</v>
          </cell>
          <cell r="Z89">
            <v>0</v>
          </cell>
          <cell r="AA89">
            <v>0.42</v>
          </cell>
          <cell r="AB89">
            <v>0.51</v>
          </cell>
          <cell r="AC89">
            <v>0</v>
          </cell>
          <cell r="AD89">
            <v>0</v>
          </cell>
          <cell r="AE89">
            <v>0.35</v>
          </cell>
          <cell r="AF89">
            <v>0</v>
          </cell>
          <cell r="AG89">
            <v>0</v>
          </cell>
          <cell r="AH89">
            <v>0</v>
          </cell>
          <cell r="AI89">
            <v>0.52</v>
          </cell>
          <cell r="AJ89">
            <v>0</v>
          </cell>
          <cell r="AK89">
            <v>0</v>
          </cell>
          <cell r="AL89">
            <v>0</v>
          </cell>
          <cell r="AM89">
            <v>0</v>
          </cell>
          <cell r="AN89">
            <v>0</v>
          </cell>
          <cell r="AO89">
            <v>0</v>
          </cell>
          <cell r="AP89">
            <v>0</v>
          </cell>
          <cell r="AQ89">
            <v>0</v>
          </cell>
          <cell r="AR89">
            <v>0</v>
          </cell>
          <cell r="AS89">
            <v>0</v>
          </cell>
          <cell r="AT89">
            <v>0</v>
          </cell>
          <cell r="AU89">
            <v>0</v>
          </cell>
          <cell r="AV89">
            <v>0</v>
          </cell>
        </row>
        <row r="90">
          <cell r="M90">
            <v>43.5</v>
          </cell>
          <cell r="N90">
            <v>43.5</v>
          </cell>
          <cell r="O90">
            <v>43.5</v>
          </cell>
          <cell r="P90">
            <v>43.5</v>
          </cell>
          <cell r="Q90">
            <v>43.5</v>
          </cell>
          <cell r="R90">
            <v>43.5</v>
          </cell>
          <cell r="S90">
            <v>43.5</v>
          </cell>
          <cell r="T90">
            <v>43.5</v>
          </cell>
          <cell r="U90">
            <v>43.5</v>
          </cell>
          <cell r="V90">
            <v>43.5</v>
          </cell>
          <cell r="W90">
            <v>43.5</v>
          </cell>
          <cell r="X90">
            <v>43.5</v>
          </cell>
          <cell r="Y90">
            <v>43.5</v>
          </cell>
          <cell r="Z90">
            <v>43.5</v>
          </cell>
          <cell r="AA90">
            <v>43.5</v>
          </cell>
          <cell r="AB90">
            <v>43.5</v>
          </cell>
          <cell r="AC90">
            <v>43.5</v>
          </cell>
          <cell r="AD90">
            <v>43.5</v>
          </cell>
          <cell r="AE90">
            <v>43.5</v>
          </cell>
          <cell r="AF90">
            <v>43.5</v>
          </cell>
          <cell r="AG90">
            <v>43.5</v>
          </cell>
          <cell r="AH90">
            <v>43.5</v>
          </cell>
          <cell r="AI90">
            <v>43.5</v>
          </cell>
          <cell r="AJ90">
            <v>43.5</v>
          </cell>
          <cell r="AK90">
            <v>43.5</v>
          </cell>
          <cell r="AL90">
            <v>43.5</v>
          </cell>
          <cell r="AM90">
            <v>43.5</v>
          </cell>
          <cell r="AN90">
            <v>43.5</v>
          </cell>
          <cell r="AO90">
            <v>43.5</v>
          </cell>
          <cell r="AP90">
            <v>43.5</v>
          </cell>
          <cell r="AQ90">
            <v>43.5</v>
          </cell>
          <cell r="AR90">
            <v>43.5</v>
          </cell>
          <cell r="AS90">
            <v>43.5</v>
          </cell>
          <cell r="AT90">
            <v>43.5</v>
          </cell>
          <cell r="AU90">
            <v>43.5</v>
          </cell>
        </row>
        <row r="91">
          <cell r="M91">
            <v>11.6145</v>
          </cell>
          <cell r="N91">
            <v>0</v>
          </cell>
          <cell r="O91">
            <v>0</v>
          </cell>
          <cell r="P91">
            <v>0</v>
          </cell>
          <cell r="Q91">
            <v>0</v>
          </cell>
          <cell r="R91">
            <v>0</v>
          </cell>
          <cell r="S91">
            <v>0</v>
          </cell>
          <cell r="T91">
            <v>0.65249999999999997</v>
          </cell>
          <cell r="U91">
            <v>0</v>
          </cell>
          <cell r="V91">
            <v>0</v>
          </cell>
          <cell r="W91">
            <v>0</v>
          </cell>
          <cell r="X91">
            <v>0</v>
          </cell>
          <cell r="Y91">
            <v>3.1320000000000001</v>
          </cell>
          <cell r="Z91">
            <v>0</v>
          </cell>
          <cell r="AA91">
            <v>1.827</v>
          </cell>
          <cell r="AB91">
            <v>2.2184999999999997</v>
          </cell>
          <cell r="AC91">
            <v>0</v>
          </cell>
          <cell r="AD91">
            <v>0</v>
          </cell>
          <cell r="AE91">
            <v>1.5225</v>
          </cell>
          <cell r="AF91">
            <v>0</v>
          </cell>
          <cell r="AG91">
            <v>0</v>
          </cell>
          <cell r="AH91">
            <v>0</v>
          </cell>
          <cell r="AI91">
            <v>2.262</v>
          </cell>
          <cell r="AJ91">
            <v>0</v>
          </cell>
        </row>
        <row r="92">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row>
        <row r="95">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row>
        <row r="100">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row>
        <row r="102">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row>
        <row r="105">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row>
        <row r="106">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row>
        <row r="107">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row>
        <row r="108">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row>
        <row r="110">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row>
        <row r="113">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row>
        <row r="114">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row>
        <row r="115">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row>
        <row r="116">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row>
        <row r="118">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19">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row>
        <row r="121">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row>
        <row r="123">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row>
        <row r="124">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row>
        <row r="126">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E129">
            <v>0</v>
          </cell>
          <cell r="AF129">
            <v>0</v>
          </cell>
          <cell r="AG129">
            <v>0</v>
          </cell>
          <cell r="AH129">
            <v>0</v>
          </cell>
          <cell r="AI129">
            <v>0</v>
          </cell>
          <cell r="AJ129">
            <v>0</v>
          </cell>
        </row>
        <row r="130">
          <cell r="M130">
            <v>0</v>
          </cell>
        </row>
        <row r="131">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row>
        <row r="132">
          <cell r="M132">
            <v>0</v>
          </cell>
        </row>
        <row r="133">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row>
        <row r="134">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row>
        <row r="135">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row>
        <row r="136">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row>
        <row r="138">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row>
        <row r="139">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row>
        <row r="140">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row>
        <row r="141">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row>
        <row r="142">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row>
        <row r="143">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row>
        <row r="144">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row>
        <row r="145">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row>
        <row r="146">
          <cell r="M146">
            <v>191.57999999999998</v>
          </cell>
          <cell r="N146">
            <v>0</v>
          </cell>
          <cell r="O146">
            <v>0</v>
          </cell>
          <cell r="P146">
            <v>5</v>
          </cell>
          <cell r="Q146">
            <v>0</v>
          </cell>
          <cell r="R146">
            <v>0</v>
          </cell>
          <cell r="S146">
            <v>0</v>
          </cell>
          <cell r="T146">
            <v>6.5</v>
          </cell>
          <cell r="U146">
            <v>0</v>
          </cell>
          <cell r="V146">
            <v>2.58</v>
          </cell>
          <cell r="W146">
            <v>2</v>
          </cell>
          <cell r="X146">
            <v>15</v>
          </cell>
          <cell r="Y146">
            <v>22</v>
          </cell>
          <cell r="Z146">
            <v>0</v>
          </cell>
          <cell r="AA146">
            <v>11</v>
          </cell>
          <cell r="AB146">
            <v>3</v>
          </cell>
          <cell r="AC146">
            <v>7</v>
          </cell>
          <cell r="AD146">
            <v>30.5</v>
          </cell>
          <cell r="AE146">
            <v>2</v>
          </cell>
          <cell r="AF146">
            <v>20</v>
          </cell>
          <cell r="AG146">
            <v>25</v>
          </cell>
          <cell r="AH146">
            <v>0</v>
          </cell>
          <cell r="AI146">
            <v>40</v>
          </cell>
          <cell r="AJ146">
            <v>0</v>
          </cell>
        </row>
        <row r="147">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row>
        <row r="148">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row>
        <row r="149">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row>
        <row r="150">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row>
        <row r="151">
          <cell r="M151">
            <v>191.57999999999998</v>
          </cell>
          <cell r="P151">
            <v>5</v>
          </cell>
          <cell r="T151">
            <v>6.5</v>
          </cell>
          <cell r="V151">
            <v>2.58</v>
          </cell>
          <cell r="W151">
            <v>2</v>
          </cell>
          <cell r="X151">
            <v>15</v>
          </cell>
          <cell r="Y151">
            <v>22</v>
          </cell>
          <cell r="AA151">
            <v>11</v>
          </cell>
          <cell r="AB151">
            <v>3</v>
          </cell>
          <cell r="AC151">
            <v>7</v>
          </cell>
          <cell r="AD151">
            <v>30.5</v>
          </cell>
          <cell r="AE151">
            <v>2</v>
          </cell>
          <cell r="AF151">
            <v>20</v>
          </cell>
          <cell r="AG151">
            <v>25</v>
          </cell>
          <cell r="AI151">
            <v>40</v>
          </cell>
        </row>
        <row r="152">
          <cell r="M152">
            <v>191.57999999999998</v>
          </cell>
          <cell r="N152">
            <v>0</v>
          </cell>
          <cell r="O152">
            <v>0</v>
          </cell>
          <cell r="P152">
            <v>5</v>
          </cell>
          <cell r="Q152">
            <v>0</v>
          </cell>
          <cell r="R152">
            <v>0</v>
          </cell>
          <cell r="S152">
            <v>0</v>
          </cell>
          <cell r="T152">
            <v>6.5</v>
          </cell>
          <cell r="U152">
            <v>0</v>
          </cell>
          <cell r="V152">
            <v>2.58</v>
          </cell>
          <cell r="W152">
            <v>2</v>
          </cell>
          <cell r="X152">
            <v>15</v>
          </cell>
          <cell r="Y152">
            <v>22</v>
          </cell>
          <cell r="Z152">
            <v>0</v>
          </cell>
          <cell r="AA152">
            <v>11</v>
          </cell>
          <cell r="AB152">
            <v>3</v>
          </cell>
          <cell r="AC152">
            <v>7</v>
          </cell>
          <cell r="AD152">
            <v>30.5</v>
          </cell>
          <cell r="AE152">
            <v>2</v>
          </cell>
          <cell r="AF152">
            <v>20</v>
          </cell>
          <cell r="AG152">
            <v>25</v>
          </cell>
          <cell r="AH152">
            <v>0</v>
          </cell>
          <cell r="AI152">
            <v>40</v>
          </cell>
          <cell r="AJ152">
            <v>0</v>
          </cell>
        </row>
        <row r="153">
          <cell r="M153">
            <v>21.886877544628881</v>
          </cell>
          <cell r="O153">
            <v>0</v>
          </cell>
          <cell r="P153">
            <v>24</v>
          </cell>
          <cell r="Q153">
            <v>0</v>
          </cell>
          <cell r="R153">
            <v>0</v>
          </cell>
          <cell r="S153">
            <v>0</v>
          </cell>
          <cell r="T153">
            <v>21.7</v>
          </cell>
          <cell r="U153">
            <v>0</v>
          </cell>
          <cell r="V153">
            <v>23.6</v>
          </cell>
          <cell r="W153">
            <v>19.600000000000001</v>
          </cell>
          <cell r="X153">
            <v>23</v>
          </cell>
          <cell r="Y153">
            <v>20.5</v>
          </cell>
          <cell r="Z153">
            <v>0</v>
          </cell>
          <cell r="AA153">
            <v>19</v>
          </cell>
          <cell r="AB153">
            <v>20.5</v>
          </cell>
          <cell r="AC153">
            <v>23</v>
          </cell>
          <cell r="AD153">
            <v>21.5</v>
          </cell>
          <cell r="AE153">
            <v>20.6</v>
          </cell>
          <cell r="AF153">
            <v>22</v>
          </cell>
          <cell r="AG153">
            <v>23.5</v>
          </cell>
          <cell r="AH153">
            <v>19.399999999999999</v>
          </cell>
          <cell r="AI153">
            <v>22</v>
          </cell>
          <cell r="AJ153">
            <v>0</v>
          </cell>
        </row>
        <row r="154">
          <cell r="M154">
            <v>419.30880000000002</v>
          </cell>
          <cell r="P154">
            <v>12</v>
          </cell>
          <cell r="T154">
            <v>14.104999999999999</v>
          </cell>
          <cell r="V154">
            <v>6.0888000000000009</v>
          </cell>
          <cell r="W154">
            <v>3.9200000000000004</v>
          </cell>
          <cell r="X154">
            <v>34.5</v>
          </cell>
          <cell r="Y154">
            <v>45.1</v>
          </cell>
          <cell r="AA154">
            <v>20.9</v>
          </cell>
          <cell r="AB154">
            <v>6.15</v>
          </cell>
          <cell r="AC154">
            <v>16.100000000000001</v>
          </cell>
          <cell r="AD154">
            <v>65.575000000000003</v>
          </cell>
          <cell r="AE154">
            <v>4.12</v>
          </cell>
          <cell r="AF154">
            <v>44</v>
          </cell>
          <cell r="AG154">
            <v>58.75</v>
          </cell>
          <cell r="AH154">
            <v>0</v>
          </cell>
          <cell r="AI154">
            <v>88</v>
          </cell>
          <cell r="AJ154">
            <v>0</v>
          </cell>
        </row>
        <row r="155">
          <cell r="M155">
            <v>0</v>
          </cell>
        </row>
        <row r="156">
          <cell r="M156">
            <v>0</v>
          </cell>
        </row>
        <row r="157">
          <cell r="M157">
            <v>0</v>
          </cell>
        </row>
        <row r="158">
          <cell r="M158">
            <v>0</v>
          </cell>
        </row>
        <row r="159">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row>
        <row r="160">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row>
        <row r="161">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row>
        <row r="162">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row>
        <row r="163">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row>
        <row r="164">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row>
        <row r="165">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row>
        <row r="166">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row>
        <row r="167">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row>
        <row r="168">
          <cell r="M168">
            <v>1186.5</v>
          </cell>
          <cell r="N168">
            <v>6.21</v>
          </cell>
          <cell r="O168">
            <v>0</v>
          </cell>
          <cell r="P168">
            <v>25.43</v>
          </cell>
          <cell r="Q168">
            <v>3.01</v>
          </cell>
          <cell r="R168">
            <v>0</v>
          </cell>
          <cell r="S168">
            <v>0</v>
          </cell>
          <cell r="T168">
            <v>8.41</v>
          </cell>
          <cell r="U168">
            <v>2.93</v>
          </cell>
          <cell r="V168">
            <v>80.350000000000009</v>
          </cell>
          <cell r="W168">
            <v>51.63</v>
          </cell>
          <cell r="X168">
            <v>51.67</v>
          </cell>
          <cell r="Y168">
            <v>48.83</v>
          </cell>
          <cell r="Z168">
            <v>0.56000000000000005</v>
          </cell>
          <cell r="AA168">
            <v>51.25</v>
          </cell>
          <cell r="AB168">
            <v>48.269999999999996</v>
          </cell>
          <cell r="AC168">
            <v>104.27</v>
          </cell>
          <cell r="AD168">
            <v>67.89</v>
          </cell>
          <cell r="AE168">
            <v>92.339999999999989</v>
          </cell>
          <cell r="AF168">
            <v>49.7</v>
          </cell>
          <cell r="AG168">
            <v>144.10999999999999</v>
          </cell>
          <cell r="AH168">
            <v>4.1399999999999997</v>
          </cell>
          <cell r="AI168">
            <v>345.49999999999994</v>
          </cell>
          <cell r="AJ168">
            <v>0</v>
          </cell>
        </row>
        <row r="169">
          <cell r="M169">
            <v>1066.1199999999999</v>
          </cell>
          <cell r="N169">
            <v>6.2</v>
          </cell>
          <cell r="O169">
            <v>0</v>
          </cell>
          <cell r="P169">
            <v>17.420000000000002</v>
          </cell>
          <cell r="Q169">
            <v>2.8899999999999997</v>
          </cell>
          <cell r="R169">
            <v>0</v>
          </cell>
          <cell r="S169">
            <v>0</v>
          </cell>
          <cell r="T169">
            <v>6.96</v>
          </cell>
          <cell r="U169">
            <v>0</v>
          </cell>
          <cell r="V169">
            <v>75.87</v>
          </cell>
          <cell r="W169">
            <v>49.67</v>
          </cell>
          <cell r="X169">
            <v>42.400000000000006</v>
          </cell>
          <cell r="Y169">
            <v>45.47</v>
          </cell>
          <cell r="Z169">
            <v>0.56000000000000005</v>
          </cell>
          <cell r="AA169">
            <v>44.21</v>
          </cell>
          <cell r="AB169">
            <v>45.97</v>
          </cell>
          <cell r="AC169">
            <v>97.05</v>
          </cell>
          <cell r="AD169">
            <v>59.7</v>
          </cell>
          <cell r="AE169">
            <v>92.339999999999989</v>
          </cell>
          <cell r="AF169">
            <v>46.78</v>
          </cell>
          <cell r="AG169">
            <v>140.94999999999999</v>
          </cell>
          <cell r="AH169">
            <v>3.79</v>
          </cell>
          <cell r="AI169">
            <v>287.89</v>
          </cell>
          <cell r="AJ169">
            <v>0</v>
          </cell>
        </row>
        <row r="170">
          <cell r="M170">
            <v>1066.1199999999999</v>
          </cell>
          <cell r="N170">
            <v>6.2</v>
          </cell>
          <cell r="O170">
            <v>0</v>
          </cell>
          <cell r="P170">
            <v>17.420000000000002</v>
          </cell>
          <cell r="Q170">
            <v>2.8899999999999997</v>
          </cell>
          <cell r="R170">
            <v>0</v>
          </cell>
          <cell r="S170">
            <v>0</v>
          </cell>
          <cell r="T170">
            <v>6.96</v>
          </cell>
          <cell r="U170">
            <v>0</v>
          </cell>
          <cell r="V170">
            <v>75.87</v>
          </cell>
          <cell r="W170">
            <v>49.67</v>
          </cell>
          <cell r="X170">
            <v>42.400000000000006</v>
          </cell>
          <cell r="Y170">
            <v>45.47</v>
          </cell>
          <cell r="Z170">
            <v>0.56000000000000005</v>
          </cell>
          <cell r="AA170">
            <v>44.21</v>
          </cell>
          <cell r="AB170">
            <v>45.97</v>
          </cell>
          <cell r="AC170">
            <v>97.05</v>
          </cell>
          <cell r="AD170">
            <v>59.7</v>
          </cell>
          <cell r="AE170">
            <v>92.339999999999989</v>
          </cell>
          <cell r="AF170">
            <v>46.78</v>
          </cell>
          <cell r="AG170">
            <v>140.94999999999999</v>
          </cell>
          <cell r="AH170">
            <v>3.79</v>
          </cell>
          <cell r="AI170">
            <v>287.89</v>
          </cell>
          <cell r="AJ170">
            <v>0</v>
          </cell>
        </row>
        <row r="171">
          <cell r="M171">
            <v>195.96441601320677</v>
          </cell>
          <cell r="N171">
            <v>327.40000000000003</v>
          </cell>
          <cell r="O171">
            <v>0</v>
          </cell>
          <cell r="P171">
            <v>191.80211825487942</v>
          </cell>
          <cell r="Q171">
            <v>180.11515570934256</v>
          </cell>
          <cell r="R171">
            <v>0</v>
          </cell>
          <cell r="S171">
            <v>0</v>
          </cell>
          <cell r="T171">
            <v>185.04610632183909</v>
          </cell>
          <cell r="U171">
            <v>0</v>
          </cell>
          <cell r="V171">
            <v>194.11470541716091</v>
          </cell>
          <cell r="W171">
            <v>201.9777692772297</v>
          </cell>
          <cell r="X171">
            <v>234.95116745283013</v>
          </cell>
          <cell r="Y171">
            <v>198.09928744226966</v>
          </cell>
          <cell r="Z171">
            <v>168.40000000000003</v>
          </cell>
          <cell r="AA171">
            <v>192.20448767247231</v>
          </cell>
          <cell r="AB171">
            <v>189.86212747443986</v>
          </cell>
          <cell r="AC171">
            <v>190.79535497166407</v>
          </cell>
          <cell r="AD171">
            <v>194.40540536013398</v>
          </cell>
          <cell r="AE171">
            <v>180.51283192549278</v>
          </cell>
          <cell r="AF171">
            <v>196.04810602821718</v>
          </cell>
          <cell r="AG171">
            <v>218.80096346222064</v>
          </cell>
          <cell r="AH171">
            <v>187.91852242744068</v>
          </cell>
          <cell r="AI171">
            <v>184.71855014067876</v>
          </cell>
          <cell r="AJ171">
            <v>0</v>
          </cell>
        </row>
        <row r="172">
          <cell r="M172">
            <v>20892.158319999999</v>
          </cell>
          <cell r="N172">
            <v>202.988</v>
          </cell>
          <cell r="O172">
            <v>0</v>
          </cell>
          <cell r="P172">
            <v>334.11928999999998</v>
          </cell>
          <cell r="Q172">
            <v>52.053280000000001</v>
          </cell>
          <cell r="R172">
            <v>0</v>
          </cell>
          <cell r="S172">
            <v>0</v>
          </cell>
          <cell r="T172">
            <v>128.79209</v>
          </cell>
          <cell r="U172">
            <v>0</v>
          </cell>
          <cell r="V172">
            <v>1472.74827</v>
          </cell>
          <cell r="W172">
            <v>1003.2235799999999</v>
          </cell>
          <cell r="X172">
            <v>996.19294999999988</v>
          </cell>
          <cell r="Y172">
            <v>900.75746000000004</v>
          </cell>
          <cell r="Z172">
            <v>9.4304000000000023</v>
          </cell>
          <cell r="AA172">
            <v>849.73604</v>
          </cell>
          <cell r="AB172">
            <v>872.7962</v>
          </cell>
          <cell r="AC172">
            <v>1851.6689199999998</v>
          </cell>
          <cell r="AD172">
            <v>1160.6002699999999</v>
          </cell>
          <cell r="AE172">
            <v>1666.8554900000001</v>
          </cell>
          <cell r="AF172">
            <v>917.11303999999996</v>
          </cell>
          <cell r="AG172">
            <v>3083.9995799999997</v>
          </cell>
          <cell r="AH172">
            <v>71.221120000000013</v>
          </cell>
          <cell r="AI172">
            <v>5317.8623400000006</v>
          </cell>
          <cell r="AJ172">
            <v>0</v>
          </cell>
        </row>
        <row r="173">
          <cell r="M173">
            <v>710.38</v>
          </cell>
          <cell r="N173">
            <v>0</v>
          </cell>
          <cell r="O173">
            <v>0</v>
          </cell>
          <cell r="P173">
            <v>11.93</v>
          </cell>
          <cell r="Q173">
            <v>2.76</v>
          </cell>
          <cell r="R173">
            <v>0</v>
          </cell>
          <cell r="S173">
            <v>0</v>
          </cell>
          <cell r="T173">
            <v>6.09</v>
          </cell>
          <cell r="U173">
            <v>0</v>
          </cell>
          <cell r="V173">
            <v>51.99</v>
          </cell>
          <cell r="W173">
            <v>28.5</v>
          </cell>
          <cell r="X173">
            <v>17.970000000000002</v>
          </cell>
          <cell r="Y173">
            <v>25.72</v>
          </cell>
          <cell r="Z173">
            <v>0.56000000000000005</v>
          </cell>
          <cell r="AA173">
            <v>28.9</v>
          </cell>
          <cell r="AB173">
            <v>31.95</v>
          </cell>
          <cell r="AC173">
            <v>65.25</v>
          </cell>
          <cell r="AD173">
            <v>37.74</v>
          </cell>
          <cell r="AE173">
            <v>70.83</v>
          </cell>
          <cell r="AF173">
            <v>27.99</v>
          </cell>
          <cell r="AG173">
            <v>75.319999999999993</v>
          </cell>
          <cell r="AH173">
            <v>2.78</v>
          </cell>
          <cell r="AI173">
            <v>224.10000000000002</v>
          </cell>
          <cell r="AJ173">
            <v>0</v>
          </cell>
        </row>
        <row r="174">
          <cell r="M174">
            <v>710.38</v>
          </cell>
          <cell r="N174">
            <v>0</v>
          </cell>
          <cell r="O174">
            <v>0</v>
          </cell>
          <cell r="P174">
            <v>11.93</v>
          </cell>
          <cell r="Q174">
            <v>2.76</v>
          </cell>
          <cell r="R174">
            <v>0</v>
          </cell>
          <cell r="S174">
            <v>0</v>
          </cell>
          <cell r="T174">
            <v>6.09</v>
          </cell>
          <cell r="U174">
            <v>0</v>
          </cell>
          <cell r="V174">
            <v>51.99</v>
          </cell>
          <cell r="W174">
            <v>28.5</v>
          </cell>
          <cell r="X174">
            <v>17.970000000000002</v>
          </cell>
          <cell r="Y174">
            <v>25.72</v>
          </cell>
          <cell r="Z174">
            <v>0.56000000000000005</v>
          </cell>
          <cell r="AA174">
            <v>28.9</v>
          </cell>
          <cell r="AB174">
            <v>31.95</v>
          </cell>
          <cell r="AC174">
            <v>65.25</v>
          </cell>
          <cell r="AD174">
            <v>37.74</v>
          </cell>
          <cell r="AE174">
            <v>70.83</v>
          </cell>
          <cell r="AF174">
            <v>27.99</v>
          </cell>
          <cell r="AG174">
            <v>75.319999999999993</v>
          </cell>
          <cell r="AH174">
            <v>2.78</v>
          </cell>
          <cell r="AI174">
            <v>224.10000000000002</v>
          </cell>
          <cell r="AJ174">
            <v>0</v>
          </cell>
        </row>
        <row r="175">
          <cell r="M175">
            <v>174.2398873842169</v>
          </cell>
          <cell r="N175">
            <v>0</v>
          </cell>
          <cell r="O175">
            <v>0</v>
          </cell>
          <cell r="P175">
            <v>174.81158424140824</v>
          </cell>
          <cell r="Q175">
            <v>177.35572463768119</v>
          </cell>
          <cell r="R175">
            <v>0</v>
          </cell>
          <cell r="S175">
            <v>0</v>
          </cell>
          <cell r="T175">
            <v>177.42929392446632</v>
          </cell>
          <cell r="U175">
            <v>0</v>
          </cell>
          <cell r="V175">
            <v>177.78903635314481</v>
          </cell>
          <cell r="W175">
            <v>177.22771929824563</v>
          </cell>
          <cell r="X175">
            <v>183.34691151919858</v>
          </cell>
          <cell r="Y175">
            <v>174.18522550544324</v>
          </cell>
          <cell r="Z175">
            <v>168.40000000000003</v>
          </cell>
          <cell r="AA175">
            <v>172.28560553633218</v>
          </cell>
          <cell r="AB175">
            <v>173.07029107981219</v>
          </cell>
          <cell r="AC175">
            <v>173.98380383141762</v>
          </cell>
          <cell r="AD175">
            <v>174.15545839957602</v>
          </cell>
          <cell r="AE175">
            <v>170.57260200480027</v>
          </cell>
          <cell r="AF175">
            <v>173.95434083601288</v>
          </cell>
          <cell r="AG175">
            <v>172.65111524163569</v>
          </cell>
          <cell r="AH175">
            <v>169.91230215827341</v>
          </cell>
          <cell r="AI175">
            <v>174.46162962962961</v>
          </cell>
          <cell r="AJ175">
            <v>0</v>
          </cell>
        </row>
        <row r="176">
          <cell r="M176">
            <v>12377.653120000001</v>
          </cell>
          <cell r="N176">
            <v>0</v>
          </cell>
          <cell r="O176">
            <v>0</v>
          </cell>
          <cell r="P176">
            <v>208.55022</v>
          </cell>
          <cell r="Q176">
            <v>48.950180000000003</v>
          </cell>
          <cell r="R176">
            <v>0</v>
          </cell>
          <cell r="S176">
            <v>0</v>
          </cell>
          <cell r="T176">
            <v>108.05444</v>
          </cell>
          <cell r="U176">
            <v>0</v>
          </cell>
          <cell r="V176">
            <v>924.3252</v>
          </cell>
          <cell r="W176">
            <v>505.09900000000005</v>
          </cell>
          <cell r="X176">
            <v>329.47439999999995</v>
          </cell>
          <cell r="Y176">
            <v>448.00440000000003</v>
          </cell>
          <cell r="Z176">
            <v>9.4304000000000023</v>
          </cell>
          <cell r="AA176">
            <v>497.90539999999999</v>
          </cell>
          <cell r="AB176">
            <v>552.95957999999996</v>
          </cell>
          <cell r="AC176">
            <v>1135.24432</v>
          </cell>
          <cell r="AD176">
            <v>657.2627</v>
          </cell>
          <cell r="AE176">
            <v>1208.1657400000001</v>
          </cell>
          <cell r="AF176">
            <v>486.89819999999997</v>
          </cell>
          <cell r="AG176">
            <v>1300.4081999999999</v>
          </cell>
          <cell r="AH176">
            <v>47.235620000000004</v>
          </cell>
          <cell r="AI176">
            <v>3909.6851200000006</v>
          </cell>
          <cell r="AJ176">
            <v>0</v>
          </cell>
        </row>
        <row r="177">
          <cell r="M177">
            <v>63.36</v>
          </cell>
          <cell r="P177">
            <v>1.76</v>
          </cell>
          <cell r="Q177">
            <v>0.59</v>
          </cell>
          <cell r="T177">
            <v>1.72</v>
          </cell>
          <cell r="V177">
            <v>5.3</v>
          </cell>
          <cell r="W177">
            <v>4.8</v>
          </cell>
          <cell r="X177">
            <v>4.8</v>
          </cell>
          <cell r="Y177">
            <v>4.2</v>
          </cell>
          <cell r="AA177">
            <v>2.95</v>
          </cell>
          <cell r="AB177">
            <v>2.99</v>
          </cell>
          <cell r="AC177">
            <v>5.26</v>
          </cell>
          <cell r="AD177">
            <v>4.0999999999999996</v>
          </cell>
          <cell r="AE177">
            <v>4.5199999999999996</v>
          </cell>
          <cell r="AF177">
            <v>3.2</v>
          </cell>
          <cell r="AG177">
            <v>6.2</v>
          </cell>
          <cell r="AH177">
            <v>0.21</v>
          </cell>
          <cell r="AI177">
            <v>10.76</v>
          </cell>
        </row>
        <row r="178">
          <cell r="M178">
            <v>63.36</v>
          </cell>
          <cell r="P178">
            <v>1.76</v>
          </cell>
          <cell r="Q178">
            <v>0.59</v>
          </cell>
          <cell r="R178">
            <v>0</v>
          </cell>
          <cell r="S178">
            <v>0</v>
          </cell>
          <cell r="T178">
            <v>1.72</v>
          </cell>
          <cell r="V178">
            <v>5.3</v>
          </cell>
          <cell r="W178">
            <v>4.8</v>
          </cell>
          <cell r="X178">
            <v>4.8</v>
          </cell>
          <cell r="Y178">
            <v>4.2</v>
          </cell>
          <cell r="AA178">
            <v>2.95</v>
          </cell>
          <cell r="AB178">
            <v>2.99</v>
          </cell>
          <cell r="AC178">
            <v>5.26</v>
          </cell>
          <cell r="AD178">
            <v>4.0999999999999996</v>
          </cell>
          <cell r="AE178">
            <v>4.5199999999999996</v>
          </cell>
          <cell r="AF178">
            <v>3.2</v>
          </cell>
          <cell r="AG178">
            <v>6.2</v>
          </cell>
          <cell r="AH178">
            <v>0.21</v>
          </cell>
          <cell r="AI178">
            <v>10.76</v>
          </cell>
          <cell r="AJ178">
            <v>0</v>
          </cell>
        </row>
        <row r="179">
          <cell r="M179">
            <v>188.42</v>
          </cell>
          <cell r="N179">
            <v>188.42</v>
          </cell>
          <cell r="O179">
            <v>188.42</v>
          </cell>
          <cell r="P179">
            <v>188.42</v>
          </cell>
          <cell r="Q179">
            <v>188.42</v>
          </cell>
          <cell r="R179">
            <v>188.42</v>
          </cell>
          <cell r="S179">
            <v>188.42</v>
          </cell>
          <cell r="T179">
            <v>188.42</v>
          </cell>
          <cell r="U179">
            <v>188.42</v>
          </cell>
          <cell r="V179">
            <v>188.42</v>
          </cell>
          <cell r="W179">
            <v>188.42</v>
          </cell>
          <cell r="X179">
            <v>188.42</v>
          </cell>
          <cell r="Y179">
            <v>188.42</v>
          </cell>
          <cell r="Z179">
            <v>188.42</v>
          </cell>
          <cell r="AA179">
            <v>188.42</v>
          </cell>
          <cell r="AB179">
            <v>188.42</v>
          </cell>
          <cell r="AC179">
            <v>188.42</v>
          </cell>
          <cell r="AD179">
            <v>188.42</v>
          </cell>
          <cell r="AE179">
            <v>188.42</v>
          </cell>
          <cell r="AF179">
            <v>188.42</v>
          </cell>
          <cell r="AG179">
            <v>188.42</v>
          </cell>
          <cell r="AH179">
            <v>188.42</v>
          </cell>
          <cell r="AI179">
            <v>188.42</v>
          </cell>
        </row>
        <row r="180">
          <cell r="M180">
            <v>1193.8291199999999</v>
          </cell>
          <cell r="N180">
            <v>0</v>
          </cell>
          <cell r="O180">
            <v>0</v>
          </cell>
          <cell r="P180">
            <v>33.161919999999995</v>
          </cell>
          <cell r="Q180">
            <v>11.116779999999999</v>
          </cell>
          <cell r="R180">
            <v>0</v>
          </cell>
          <cell r="S180">
            <v>0</v>
          </cell>
          <cell r="T180">
            <v>32.408239999999992</v>
          </cell>
          <cell r="U180">
            <v>0</v>
          </cell>
          <cell r="V180">
            <v>99.862599999999986</v>
          </cell>
          <cell r="W180">
            <v>90.441599999999994</v>
          </cell>
          <cell r="X180">
            <v>90.441599999999994</v>
          </cell>
          <cell r="Y180">
            <v>79.136400000000009</v>
          </cell>
          <cell r="Z180">
            <v>0</v>
          </cell>
          <cell r="AA180">
            <v>55.583899999999993</v>
          </cell>
          <cell r="AB180">
            <v>56.337580000000003</v>
          </cell>
          <cell r="AC180">
            <v>99.108919999999983</v>
          </cell>
          <cell r="AD180">
            <v>77.252199999999988</v>
          </cell>
          <cell r="AE180">
            <v>85.165839999999989</v>
          </cell>
          <cell r="AF180">
            <v>60.294399999999996</v>
          </cell>
          <cell r="AG180">
            <v>116.82039999999999</v>
          </cell>
          <cell r="AH180">
            <v>3.9568199999999996</v>
          </cell>
          <cell r="AI180">
            <v>202.73991999999998</v>
          </cell>
          <cell r="AJ180">
            <v>0</v>
          </cell>
        </row>
        <row r="181">
          <cell r="M181">
            <v>93</v>
          </cell>
          <cell r="P181">
            <v>2.2200000000000002</v>
          </cell>
          <cell r="Q181">
            <v>0.54</v>
          </cell>
          <cell r="T181">
            <v>0.86</v>
          </cell>
          <cell r="V181">
            <v>12.1</v>
          </cell>
          <cell r="W181">
            <v>4.5199999999999996</v>
          </cell>
          <cell r="X181">
            <v>5.18</v>
          </cell>
          <cell r="Y181">
            <v>4.03</v>
          </cell>
          <cell r="AA181">
            <v>3.87</v>
          </cell>
          <cell r="AB181">
            <v>5.24</v>
          </cell>
          <cell r="AC181">
            <v>9.7200000000000006</v>
          </cell>
          <cell r="AD181">
            <v>5.52</v>
          </cell>
          <cell r="AE181">
            <v>4.12</v>
          </cell>
          <cell r="AF181">
            <v>4.71</v>
          </cell>
          <cell r="AG181">
            <v>8.75</v>
          </cell>
          <cell r="AI181">
            <v>21.62</v>
          </cell>
        </row>
        <row r="182">
          <cell r="M182">
            <v>93</v>
          </cell>
          <cell r="N182">
            <v>0</v>
          </cell>
          <cell r="O182">
            <v>0</v>
          </cell>
          <cell r="P182">
            <v>2.2200000000000002</v>
          </cell>
          <cell r="Q182">
            <v>0.54</v>
          </cell>
          <cell r="R182">
            <v>0</v>
          </cell>
          <cell r="S182">
            <v>0</v>
          </cell>
          <cell r="T182">
            <v>0.86</v>
          </cell>
          <cell r="V182">
            <v>12.1</v>
          </cell>
          <cell r="W182">
            <v>4.5199999999999996</v>
          </cell>
          <cell r="X182">
            <v>5.18</v>
          </cell>
          <cell r="Y182">
            <v>4.03</v>
          </cell>
          <cell r="Z182">
            <v>0</v>
          </cell>
          <cell r="AA182">
            <v>3.87</v>
          </cell>
          <cell r="AB182">
            <v>5.24</v>
          </cell>
          <cell r="AC182">
            <v>9.7200000000000006</v>
          </cell>
          <cell r="AD182">
            <v>5.52</v>
          </cell>
          <cell r="AE182">
            <v>4.12</v>
          </cell>
          <cell r="AF182">
            <v>4.71</v>
          </cell>
          <cell r="AG182">
            <v>8.75</v>
          </cell>
          <cell r="AH182">
            <v>0</v>
          </cell>
          <cell r="AI182">
            <v>21.62</v>
          </cell>
          <cell r="AJ182">
            <v>0</v>
          </cell>
        </row>
        <row r="183">
          <cell r="M183">
            <v>192.3</v>
          </cell>
          <cell r="N183">
            <v>192.3</v>
          </cell>
          <cell r="O183">
            <v>192.3</v>
          </cell>
          <cell r="P183">
            <v>192.3</v>
          </cell>
          <cell r="Q183">
            <v>192.3</v>
          </cell>
          <cell r="R183">
            <v>192.3</v>
          </cell>
          <cell r="S183">
            <v>192.3</v>
          </cell>
          <cell r="T183">
            <v>192.3</v>
          </cell>
          <cell r="U183">
            <v>192.3</v>
          </cell>
          <cell r="V183">
            <v>192.3</v>
          </cell>
          <cell r="W183">
            <v>192.3</v>
          </cell>
          <cell r="X183">
            <v>192.3</v>
          </cell>
          <cell r="Y183">
            <v>192.3</v>
          </cell>
          <cell r="Z183">
            <v>192.3</v>
          </cell>
          <cell r="AA183">
            <v>192.3</v>
          </cell>
          <cell r="AB183">
            <v>192.3</v>
          </cell>
          <cell r="AC183">
            <v>192.3</v>
          </cell>
          <cell r="AD183">
            <v>192.3</v>
          </cell>
          <cell r="AE183">
            <v>192.3</v>
          </cell>
          <cell r="AF183">
            <v>192.3</v>
          </cell>
          <cell r="AG183">
            <v>192.3</v>
          </cell>
          <cell r="AH183">
            <v>192.3</v>
          </cell>
          <cell r="AI183">
            <v>192.3</v>
          </cell>
          <cell r="AJ183">
            <v>192.3</v>
          </cell>
          <cell r="AK183">
            <v>192.3</v>
          </cell>
        </row>
        <row r="184">
          <cell r="M184">
            <v>1788.39</v>
          </cell>
          <cell r="N184">
            <v>0</v>
          </cell>
          <cell r="O184">
            <v>0</v>
          </cell>
          <cell r="P184">
            <v>42.690600000000003</v>
          </cell>
          <cell r="Q184">
            <v>10.384200000000002</v>
          </cell>
          <cell r="R184">
            <v>0</v>
          </cell>
          <cell r="S184">
            <v>0</v>
          </cell>
          <cell r="T184">
            <v>16.537800000000001</v>
          </cell>
          <cell r="U184">
            <v>0</v>
          </cell>
          <cell r="V184">
            <v>232.68299999999999</v>
          </cell>
          <cell r="W184">
            <v>86.919599999999988</v>
          </cell>
          <cell r="X184">
            <v>99.611400000000003</v>
          </cell>
          <cell r="Y184">
            <v>77.496900000000011</v>
          </cell>
          <cell r="Z184">
            <v>0</v>
          </cell>
          <cell r="AA184">
            <v>74.420100000000005</v>
          </cell>
          <cell r="AB184">
            <v>100.76520000000002</v>
          </cell>
          <cell r="AC184">
            <v>186.91560000000001</v>
          </cell>
          <cell r="AD184">
            <v>106.14959999999999</v>
          </cell>
          <cell r="AE184">
            <v>79.22760000000001</v>
          </cell>
          <cell r="AF184">
            <v>90.573300000000003</v>
          </cell>
          <cell r="AG184">
            <v>168.26249999999999</v>
          </cell>
          <cell r="AH184">
            <v>0</v>
          </cell>
          <cell r="AI184">
            <v>415.75260000000009</v>
          </cell>
          <cell r="AJ184">
            <v>0</v>
          </cell>
        </row>
        <row r="185">
          <cell r="M185">
            <v>18.05</v>
          </cell>
          <cell r="P185">
            <v>0.22</v>
          </cell>
          <cell r="V185">
            <v>2.98</v>
          </cell>
          <cell r="W185">
            <v>0.87</v>
          </cell>
          <cell r="X185">
            <v>0.41</v>
          </cell>
          <cell r="Y185">
            <v>1.1299999999999999</v>
          </cell>
          <cell r="AA185">
            <v>0.52</v>
          </cell>
          <cell r="AB185">
            <v>0.35</v>
          </cell>
          <cell r="AC185">
            <v>1.66</v>
          </cell>
          <cell r="AD185">
            <v>1.05</v>
          </cell>
          <cell r="AE185">
            <v>1.1200000000000001</v>
          </cell>
          <cell r="AF185">
            <v>0.82</v>
          </cell>
          <cell r="AG185">
            <v>1.86</v>
          </cell>
          <cell r="AI185">
            <v>5.0599999999999996</v>
          </cell>
        </row>
        <row r="186">
          <cell r="M186">
            <v>18.05</v>
          </cell>
          <cell r="N186">
            <v>0</v>
          </cell>
          <cell r="O186">
            <v>0</v>
          </cell>
          <cell r="P186">
            <v>0.22</v>
          </cell>
          <cell r="Q186">
            <v>0</v>
          </cell>
          <cell r="R186">
            <v>0</v>
          </cell>
          <cell r="S186">
            <v>0</v>
          </cell>
          <cell r="U186">
            <v>0</v>
          </cell>
          <cell r="V186">
            <v>2.98</v>
          </cell>
          <cell r="W186">
            <v>0.87</v>
          </cell>
          <cell r="X186">
            <v>0.41</v>
          </cell>
          <cell r="Y186">
            <v>1.1299999999999999</v>
          </cell>
          <cell r="Z186">
            <v>0</v>
          </cell>
          <cell r="AA186">
            <v>0.52</v>
          </cell>
          <cell r="AB186">
            <v>0.35</v>
          </cell>
          <cell r="AC186">
            <v>1.66</v>
          </cell>
          <cell r="AD186">
            <v>1.05</v>
          </cell>
          <cell r="AE186">
            <v>1.1200000000000001</v>
          </cell>
          <cell r="AF186">
            <v>0.82</v>
          </cell>
          <cell r="AG186">
            <v>1.86</v>
          </cell>
          <cell r="AH186">
            <v>0</v>
          </cell>
          <cell r="AI186">
            <v>5.0599999999999996</v>
          </cell>
          <cell r="AJ186">
            <v>0</v>
          </cell>
        </row>
        <row r="187">
          <cell r="M187">
            <v>156.4</v>
          </cell>
          <cell r="N187">
            <v>156.4</v>
          </cell>
          <cell r="O187">
            <v>156.4</v>
          </cell>
          <cell r="P187">
            <v>156.4</v>
          </cell>
          <cell r="Q187">
            <v>156.4</v>
          </cell>
          <cell r="R187">
            <v>156.4</v>
          </cell>
          <cell r="S187">
            <v>156.4</v>
          </cell>
          <cell r="T187">
            <v>156.4</v>
          </cell>
          <cell r="U187">
            <v>156.4</v>
          </cell>
          <cell r="V187">
            <v>156.4</v>
          </cell>
          <cell r="W187">
            <v>156.4</v>
          </cell>
          <cell r="X187">
            <v>156.4</v>
          </cell>
          <cell r="Y187">
            <v>156.4</v>
          </cell>
          <cell r="Z187">
            <v>156.4</v>
          </cell>
          <cell r="AA187">
            <v>156.4</v>
          </cell>
          <cell r="AB187">
            <v>156.4</v>
          </cell>
          <cell r="AC187">
            <v>156.4</v>
          </cell>
          <cell r="AD187">
            <v>156.4</v>
          </cell>
          <cell r="AE187">
            <v>156.4</v>
          </cell>
          <cell r="AF187">
            <v>156.4</v>
          </cell>
          <cell r="AG187">
            <v>156.4</v>
          </cell>
          <cell r="AH187">
            <v>156.4</v>
          </cell>
          <cell r="AI187">
            <v>156.4</v>
          </cell>
          <cell r="AJ187">
            <v>156.4</v>
          </cell>
        </row>
        <row r="188">
          <cell r="M188">
            <v>282.30200000000002</v>
          </cell>
          <cell r="N188">
            <v>0</v>
          </cell>
          <cell r="O188">
            <v>0</v>
          </cell>
          <cell r="P188">
            <v>3.4408000000000003</v>
          </cell>
          <cell r="Q188">
            <v>0</v>
          </cell>
          <cell r="R188">
            <v>0</v>
          </cell>
          <cell r="S188">
            <v>0</v>
          </cell>
          <cell r="T188">
            <v>0</v>
          </cell>
          <cell r="U188">
            <v>0</v>
          </cell>
          <cell r="V188">
            <v>46.607199999999999</v>
          </cell>
          <cell r="W188">
            <v>13.606800000000002</v>
          </cell>
          <cell r="X188">
            <v>6.4123999999999999</v>
          </cell>
          <cell r="Y188">
            <v>17.673200000000001</v>
          </cell>
          <cell r="Z188">
            <v>0</v>
          </cell>
          <cell r="AA188">
            <v>8.1327999999999996</v>
          </cell>
          <cell r="AB188">
            <v>5.4740000000000002</v>
          </cell>
          <cell r="AC188">
            <v>25.962400000000002</v>
          </cell>
          <cell r="AD188">
            <v>16.422000000000001</v>
          </cell>
          <cell r="AE188">
            <v>17.516800000000003</v>
          </cell>
          <cell r="AF188">
            <v>12.8248</v>
          </cell>
          <cell r="AG188">
            <v>29.090400000000006</v>
          </cell>
          <cell r="AH188">
            <v>0</v>
          </cell>
          <cell r="AI188">
            <v>79.138400000000004</v>
          </cell>
          <cell r="AJ188">
            <v>0</v>
          </cell>
        </row>
        <row r="189">
          <cell r="M189">
            <v>8.1999999999999993</v>
          </cell>
          <cell r="P189">
            <v>0.17</v>
          </cell>
          <cell r="V189">
            <v>0.8</v>
          </cell>
          <cell r="W189">
            <v>0.52</v>
          </cell>
          <cell r="Y189">
            <v>0.71</v>
          </cell>
          <cell r="AA189">
            <v>0.68</v>
          </cell>
          <cell r="AB189">
            <v>0.62</v>
          </cell>
          <cell r="AC189">
            <v>0.72</v>
          </cell>
          <cell r="AD189">
            <v>0.17</v>
          </cell>
          <cell r="AE189">
            <v>0.63</v>
          </cell>
          <cell r="AF189">
            <v>0.43</v>
          </cell>
          <cell r="AG189">
            <v>0.79</v>
          </cell>
          <cell r="AI189">
            <v>1.96</v>
          </cell>
        </row>
        <row r="190">
          <cell r="M190">
            <v>8.1999999999999993</v>
          </cell>
          <cell r="N190">
            <v>0</v>
          </cell>
          <cell r="O190">
            <v>0</v>
          </cell>
          <cell r="P190">
            <v>0.17</v>
          </cell>
          <cell r="Q190">
            <v>0</v>
          </cell>
          <cell r="R190">
            <v>0</v>
          </cell>
          <cell r="S190">
            <v>0</v>
          </cell>
          <cell r="T190">
            <v>0</v>
          </cell>
          <cell r="U190">
            <v>0</v>
          </cell>
          <cell r="V190">
            <v>0.8</v>
          </cell>
          <cell r="W190">
            <v>0.52</v>
          </cell>
          <cell r="X190">
            <v>0</v>
          </cell>
          <cell r="Y190">
            <v>0.71</v>
          </cell>
          <cell r="Z190">
            <v>0</v>
          </cell>
          <cell r="AA190">
            <v>0.68</v>
          </cell>
          <cell r="AB190">
            <v>0.62</v>
          </cell>
          <cell r="AC190">
            <v>0.72</v>
          </cell>
          <cell r="AD190">
            <v>0.17</v>
          </cell>
          <cell r="AE190">
            <v>0.63</v>
          </cell>
          <cell r="AF190">
            <v>0.43</v>
          </cell>
          <cell r="AG190">
            <v>0.79</v>
          </cell>
          <cell r="AH190">
            <v>0</v>
          </cell>
          <cell r="AI190">
            <v>1.96</v>
          </cell>
          <cell r="AJ190">
            <v>0</v>
          </cell>
        </row>
        <row r="191">
          <cell r="M191">
            <v>114.5</v>
          </cell>
          <cell r="N191">
            <v>114.5</v>
          </cell>
          <cell r="O191">
            <v>114.5</v>
          </cell>
          <cell r="P191">
            <v>114.5</v>
          </cell>
          <cell r="Q191">
            <v>114.5</v>
          </cell>
          <cell r="R191">
            <v>114.5</v>
          </cell>
          <cell r="S191">
            <v>114.5</v>
          </cell>
          <cell r="T191">
            <v>114.5</v>
          </cell>
          <cell r="U191">
            <v>114.5</v>
          </cell>
          <cell r="V191">
            <v>114.5</v>
          </cell>
          <cell r="W191">
            <v>114.5</v>
          </cell>
          <cell r="X191">
            <v>114.5</v>
          </cell>
          <cell r="Y191">
            <v>114.5</v>
          </cell>
          <cell r="Z191">
            <v>114.5</v>
          </cell>
          <cell r="AA191">
            <v>114.5</v>
          </cell>
          <cell r="AB191">
            <v>114.5</v>
          </cell>
          <cell r="AC191">
            <v>114.5</v>
          </cell>
          <cell r="AD191">
            <v>114.5</v>
          </cell>
          <cell r="AE191">
            <v>114.5</v>
          </cell>
          <cell r="AF191">
            <v>114.5</v>
          </cell>
          <cell r="AG191">
            <v>114.5</v>
          </cell>
          <cell r="AH191">
            <v>114.5</v>
          </cell>
          <cell r="AI191">
            <v>114.5</v>
          </cell>
          <cell r="AJ191">
            <v>114.5</v>
          </cell>
          <cell r="AK191">
            <v>114.5</v>
          </cell>
        </row>
        <row r="192">
          <cell r="M192">
            <v>93.889999999999986</v>
          </cell>
          <cell r="N192">
            <v>0</v>
          </cell>
          <cell r="O192">
            <v>0</v>
          </cell>
          <cell r="P192">
            <v>1.9464999999999999</v>
          </cell>
          <cell r="Q192">
            <v>0</v>
          </cell>
          <cell r="R192">
            <v>0</v>
          </cell>
          <cell r="S192">
            <v>0</v>
          </cell>
          <cell r="T192">
            <v>0</v>
          </cell>
          <cell r="U192">
            <v>0</v>
          </cell>
          <cell r="V192">
            <v>9.16</v>
          </cell>
          <cell r="W192">
            <v>5.9539999999999997</v>
          </cell>
          <cell r="X192">
            <v>0</v>
          </cell>
          <cell r="Y192">
            <v>8.1295000000000002</v>
          </cell>
          <cell r="Z192">
            <v>0</v>
          </cell>
          <cell r="AA192">
            <v>7.7859999999999996</v>
          </cell>
          <cell r="AB192">
            <v>7.0989999999999993</v>
          </cell>
          <cell r="AC192">
            <v>8.2439999999999998</v>
          </cell>
          <cell r="AD192">
            <v>1.9464999999999999</v>
          </cell>
          <cell r="AE192">
            <v>7.2135000000000007</v>
          </cell>
          <cell r="AF192">
            <v>4.9234999999999998</v>
          </cell>
          <cell r="AG192">
            <v>9.0455000000000005</v>
          </cell>
          <cell r="AH192">
            <v>0</v>
          </cell>
          <cell r="AI192">
            <v>22.442</v>
          </cell>
          <cell r="AJ192">
            <v>0</v>
          </cell>
        </row>
        <row r="193">
          <cell r="M193">
            <v>11.55</v>
          </cell>
          <cell r="V193">
            <v>1.32</v>
          </cell>
          <cell r="W193">
            <v>0.61</v>
          </cell>
          <cell r="X193">
            <v>0.56000000000000005</v>
          </cell>
          <cell r="AC193">
            <v>0.59</v>
          </cell>
          <cell r="AG193">
            <v>0.22</v>
          </cell>
          <cell r="AI193">
            <v>8.25</v>
          </cell>
        </row>
        <row r="194">
          <cell r="M194">
            <v>11.55</v>
          </cell>
          <cell r="N194">
            <v>0</v>
          </cell>
          <cell r="O194">
            <v>0</v>
          </cell>
          <cell r="P194">
            <v>0</v>
          </cell>
          <cell r="Q194">
            <v>0</v>
          </cell>
          <cell r="R194">
            <v>0</v>
          </cell>
          <cell r="S194">
            <v>0</v>
          </cell>
          <cell r="T194">
            <v>0</v>
          </cell>
          <cell r="U194">
            <v>0</v>
          </cell>
          <cell r="V194">
            <v>1.32</v>
          </cell>
          <cell r="W194">
            <v>0.61</v>
          </cell>
          <cell r="X194">
            <v>0.56000000000000005</v>
          </cell>
          <cell r="Y194">
            <v>0</v>
          </cell>
          <cell r="Z194">
            <v>0</v>
          </cell>
          <cell r="AA194">
            <v>0</v>
          </cell>
          <cell r="AB194">
            <v>0</v>
          </cell>
          <cell r="AC194">
            <v>0.59</v>
          </cell>
          <cell r="AD194">
            <v>0</v>
          </cell>
          <cell r="AE194">
            <v>0</v>
          </cell>
          <cell r="AF194">
            <v>0</v>
          </cell>
          <cell r="AG194">
            <v>0.22</v>
          </cell>
          <cell r="AH194">
            <v>0</v>
          </cell>
          <cell r="AI194">
            <v>8.25</v>
          </cell>
          <cell r="AJ194">
            <v>0</v>
          </cell>
        </row>
        <row r="195">
          <cell r="M195">
            <v>255.39999999999998</v>
          </cell>
          <cell r="N195">
            <v>255.4</v>
          </cell>
          <cell r="O195">
            <v>255.4</v>
          </cell>
          <cell r="P195">
            <v>255.4</v>
          </cell>
          <cell r="Q195">
            <v>255.4</v>
          </cell>
          <cell r="R195">
            <v>255.4</v>
          </cell>
          <cell r="S195">
            <v>255.4</v>
          </cell>
          <cell r="T195">
            <v>255.4</v>
          </cell>
          <cell r="U195">
            <v>255.4</v>
          </cell>
          <cell r="V195">
            <v>255.4</v>
          </cell>
          <cell r="W195">
            <v>255.4</v>
          </cell>
          <cell r="X195">
            <v>255.4</v>
          </cell>
          <cell r="Y195">
            <v>255.4</v>
          </cell>
          <cell r="Z195">
            <v>255.4</v>
          </cell>
          <cell r="AA195">
            <v>255.4</v>
          </cell>
          <cell r="AB195">
            <v>255.4</v>
          </cell>
          <cell r="AC195">
            <v>255.4</v>
          </cell>
          <cell r="AD195">
            <v>255.4</v>
          </cell>
          <cell r="AE195">
            <v>255.4</v>
          </cell>
          <cell r="AF195">
            <v>255.4</v>
          </cell>
          <cell r="AG195">
            <v>255.4</v>
          </cell>
          <cell r="AH195">
            <v>255.4</v>
          </cell>
          <cell r="AI195">
            <v>255.4</v>
          </cell>
          <cell r="AJ195">
            <v>255.4</v>
          </cell>
          <cell r="AK195">
            <v>255.4</v>
          </cell>
        </row>
        <row r="196">
          <cell r="M196">
            <v>294.98700000000002</v>
          </cell>
          <cell r="N196">
            <v>0</v>
          </cell>
          <cell r="O196">
            <v>0</v>
          </cell>
          <cell r="P196">
            <v>0</v>
          </cell>
          <cell r="Q196">
            <v>0</v>
          </cell>
          <cell r="R196">
            <v>0</v>
          </cell>
          <cell r="S196">
            <v>0</v>
          </cell>
          <cell r="T196">
            <v>0</v>
          </cell>
          <cell r="U196">
            <v>0</v>
          </cell>
          <cell r="V196">
            <v>33.712800000000001</v>
          </cell>
          <cell r="W196">
            <v>15.579400000000001</v>
          </cell>
          <cell r="X196">
            <v>14.302400000000002</v>
          </cell>
          <cell r="Y196">
            <v>0</v>
          </cell>
          <cell r="Z196">
            <v>0</v>
          </cell>
          <cell r="AA196">
            <v>0</v>
          </cell>
          <cell r="AB196">
            <v>0</v>
          </cell>
          <cell r="AC196">
            <v>15.0686</v>
          </cell>
          <cell r="AD196">
            <v>0</v>
          </cell>
          <cell r="AE196">
            <v>0</v>
          </cell>
          <cell r="AF196">
            <v>0</v>
          </cell>
          <cell r="AG196">
            <v>5.6188000000000002</v>
          </cell>
          <cell r="AH196">
            <v>0</v>
          </cell>
          <cell r="AI196">
            <v>210.70500000000001</v>
          </cell>
          <cell r="AJ196">
            <v>0</v>
          </cell>
        </row>
        <row r="197">
          <cell r="M197">
            <v>19.689999999999998</v>
          </cell>
          <cell r="V197">
            <v>3.6</v>
          </cell>
          <cell r="W197">
            <v>2.08</v>
          </cell>
          <cell r="X197">
            <v>0.31</v>
          </cell>
          <cell r="Y197">
            <v>1.28</v>
          </cell>
          <cell r="AA197">
            <v>0.23</v>
          </cell>
          <cell r="AB197">
            <v>0.11</v>
          </cell>
          <cell r="AC197">
            <v>2.16</v>
          </cell>
          <cell r="AD197">
            <v>1.58</v>
          </cell>
          <cell r="AE197">
            <v>0.78</v>
          </cell>
          <cell r="AF197">
            <v>0.75</v>
          </cell>
          <cell r="AG197">
            <v>2.0699999999999998</v>
          </cell>
          <cell r="AI197">
            <v>4.74</v>
          </cell>
        </row>
        <row r="198">
          <cell r="M198">
            <v>19.689999999999998</v>
          </cell>
          <cell r="N198">
            <v>0</v>
          </cell>
          <cell r="O198">
            <v>0</v>
          </cell>
          <cell r="P198">
            <v>0</v>
          </cell>
          <cell r="Q198">
            <v>0</v>
          </cell>
          <cell r="R198">
            <v>0</v>
          </cell>
          <cell r="S198">
            <v>0</v>
          </cell>
          <cell r="T198">
            <v>0</v>
          </cell>
          <cell r="U198">
            <v>0</v>
          </cell>
          <cell r="V198">
            <v>3.6</v>
          </cell>
          <cell r="W198">
            <v>2.08</v>
          </cell>
          <cell r="X198">
            <v>0.31</v>
          </cell>
          <cell r="Y198">
            <v>1.28</v>
          </cell>
          <cell r="Z198">
            <v>0</v>
          </cell>
          <cell r="AA198">
            <v>0.23</v>
          </cell>
          <cell r="AB198">
            <v>0.11</v>
          </cell>
          <cell r="AC198">
            <v>2.16</v>
          </cell>
          <cell r="AD198">
            <v>1.58</v>
          </cell>
          <cell r="AE198">
            <v>0.78</v>
          </cell>
          <cell r="AF198">
            <v>0.75</v>
          </cell>
          <cell r="AG198">
            <v>2.0699999999999998</v>
          </cell>
          <cell r="AH198">
            <v>0</v>
          </cell>
          <cell r="AI198">
            <v>4.74</v>
          </cell>
          <cell r="AJ198">
            <v>0</v>
          </cell>
        </row>
        <row r="199">
          <cell r="M199">
            <v>184.20000000000002</v>
          </cell>
          <cell r="N199">
            <v>184.2</v>
          </cell>
          <cell r="O199">
            <v>184.2</v>
          </cell>
          <cell r="P199">
            <v>184.2</v>
          </cell>
          <cell r="Q199">
            <v>184.2</v>
          </cell>
          <cell r="R199">
            <v>184.2</v>
          </cell>
          <cell r="S199">
            <v>184.2</v>
          </cell>
          <cell r="T199">
            <v>184.2</v>
          </cell>
          <cell r="U199">
            <v>184.2</v>
          </cell>
          <cell r="V199">
            <v>184.2</v>
          </cell>
          <cell r="W199">
            <v>184.2</v>
          </cell>
          <cell r="X199">
            <v>184.2</v>
          </cell>
          <cell r="Y199">
            <v>184.2</v>
          </cell>
          <cell r="Z199">
            <v>184.2</v>
          </cell>
          <cell r="AA199">
            <v>184.2</v>
          </cell>
          <cell r="AB199">
            <v>184.2</v>
          </cell>
          <cell r="AC199">
            <v>184.2</v>
          </cell>
          <cell r="AD199">
            <v>184.2</v>
          </cell>
          <cell r="AE199">
            <v>184.2</v>
          </cell>
          <cell r="AF199">
            <v>184.2</v>
          </cell>
          <cell r="AG199">
            <v>184.2</v>
          </cell>
          <cell r="AH199">
            <v>184.2</v>
          </cell>
          <cell r="AI199">
            <v>184.2</v>
          </cell>
          <cell r="AJ199">
            <v>184.2</v>
          </cell>
        </row>
        <row r="200">
          <cell r="M200">
            <v>362.68979999999999</v>
          </cell>
          <cell r="N200">
            <v>0</v>
          </cell>
          <cell r="O200">
            <v>0</v>
          </cell>
          <cell r="P200">
            <v>0</v>
          </cell>
          <cell r="Q200">
            <v>0</v>
          </cell>
          <cell r="R200">
            <v>0</v>
          </cell>
          <cell r="S200">
            <v>0</v>
          </cell>
          <cell r="T200">
            <v>0</v>
          </cell>
          <cell r="U200">
            <v>0</v>
          </cell>
          <cell r="V200">
            <v>66.311999999999998</v>
          </cell>
          <cell r="W200">
            <v>38.313599999999994</v>
          </cell>
          <cell r="X200">
            <v>5.7101999999999995</v>
          </cell>
          <cell r="Y200">
            <v>23.577599999999997</v>
          </cell>
          <cell r="Z200">
            <v>0</v>
          </cell>
          <cell r="AA200">
            <v>4.2366000000000001</v>
          </cell>
          <cell r="AB200">
            <v>2.0262000000000002</v>
          </cell>
          <cell r="AC200">
            <v>39.787199999999999</v>
          </cell>
          <cell r="AD200">
            <v>29.1036</v>
          </cell>
          <cell r="AE200">
            <v>14.367599999999999</v>
          </cell>
          <cell r="AF200">
            <v>13.814999999999998</v>
          </cell>
          <cell r="AG200">
            <v>38.12939999999999</v>
          </cell>
          <cell r="AH200">
            <v>0</v>
          </cell>
          <cell r="AI200">
            <v>87.3108</v>
          </cell>
          <cell r="AJ200">
            <v>0</v>
          </cell>
        </row>
        <row r="201">
          <cell r="M201">
            <v>0</v>
          </cell>
        </row>
        <row r="202">
          <cell r="M202">
            <v>0</v>
          </cell>
        </row>
        <row r="203">
          <cell r="M203">
            <v>0</v>
          </cell>
        </row>
        <row r="204">
          <cell r="M204">
            <v>0</v>
          </cell>
        </row>
        <row r="205">
          <cell r="M205">
            <v>496.53</v>
          </cell>
          <cell r="P205">
            <v>7.56</v>
          </cell>
          <cell r="Q205">
            <v>1.63</v>
          </cell>
          <cell r="T205">
            <v>3.51</v>
          </cell>
          <cell r="V205">
            <v>25.89</v>
          </cell>
          <cell r="W205">
            <v>15.1</v>
          </cell>
          <cell r="X205">
            <v>6.71</v>
          </cell>
          <cell r="Y205">
            <v>14.37</v>
          </cell>
          <cell r="Z205">
            <v>0.56000000000000005</v>
          </cell>
          <cell r="AA205">
            <v>20.65</v>
          </cell>
          <cell r="AB205">
            <v>22.64</v>
          </cell>
          <cell r="AC205">
            <v>45.14</v>
          </cell>
          <cell r="AD205">
            <v>25.32</v>
          </cell>
          <cell r="AE205">
            <v>59.66</v>
          </cell>
          <cell r="AF205">
            <v>18.079999999999998</v>
          </cell>
          <cell r="AG205">
            <v>55.43</v>
          </cell>
          <cell r="AH205">
            <v>2.57</v>
          </cell>
          <cell r="AI205">
            <v>171.71</v>
          </cell>
        </row>
        <row r="206">
          <cell r="M206">
            <v>496.53</v>
          </cell>
          <cell r="P206">
            <v>7.56</v>
          </cell>
          <cell r="Q206">
            <v>1.63</v>
          </cell>
          <cell r="R206">
            <v>0</v>
          </cell>
          <cell r="S206">
            <v>0</v>
          </cell>
          <cell r="T206">
            <v>3.51</v>
          </cell>
          <cell r="U206">
            <v>0</v>
          </cell>
          <cell r="V206">
            <v>25.89</v>
          </cell>
          <cell r="W206">
            <v>15.1</v>
          </cell>
          <cell r="X206">
            <v>6.71</v>
          </cell>
          <cell r="Y206">
            <v>14.37</v>
          </cell>
          <cell r="Z206">
            <v>0.56000000000000005</v>
          </cell>
          <cell r="AA206">
            <v>20.65</v>
          </cell>
          <cell r="AB206">
            <v>22.64</v>
          </cell>
          <cell r="AC206">
            <v>45.14</v>
          </cell>
          <cell r="AD206">
            <v>25.32</v>
          </cell>
          <cell r="AE206">
            <v>59.66</v>
          </cell>
          <cell r="AF206">
            <v>18.079999999999998</v>
          </cell>
          <cell r="AG206">
            <v>55.43</v>
          </cell>
          <cell r="AH206">
            <v>2.57</v>
          </cell>
          <cell r="AI206">
            <v>171.71</v>
          </cell>
          <cell r="AJ206">
            <v>0</v>
          </cell>
        </row>
        <row r="207">
          <cell r="M207">
            <v>168.40000000000003</v>
          </cell>
          <cell r="N207">
            <v>168.4</v>
          </cell>
          <cell r="O207">
            <v>168.4</v>
          </cell>
          <cell r="P207">
            <v>168.4</v>
          </cell>
          <cell r="Q207">
            <v>168.4</v>
          </cell>
          <cell r="R207">
            <v>168.4</v>
          </cell>
          <cell r="S207">
            <v>168.4</v>
          </cell>
          <cell r="T207">
            <v>168.4</v>
          </cell>
          <cell r="U207">
            <v>168.4</v>
          </cell>
          <cell r="V207">
            <v>168.4</v>
          </cell>
          <cell r="W207">
            <v>168.4</v>
          </cell>
          <cell r="X207">
            <v>168.4</v>
          </cell>
          <cell r="Y207">
            <v>168.4</v>
          </cell>
          <cell r="Z207">
            <v>168.4</v>
          </cell>
          <cell r="AA207">
            <v>168.4</v>
          </cell>
          <cell r="AB207">
            <v>168.4</v>
          </cell>
          <cell r="AC207">
            <v>168.4</v>
          </cell>
          <cell r="AD207">
            <v>168.4</v>
          </cell>
          <cell r="AE207">
            <v>168.4</v>
          </cell>
          <cell r="AF207">
            <v>168.4</v>
          </cell>
          <cell r="AG207">
            <v>168.4</v>
          </cell>
          <cell r="AH207">
            <v>168.4</v>
          </cell>
          <cell r="AI207">
            <v>168.4</v>
          </cell>
          <cell r="AJ207">
            <v>168.4</v>
          </cell>
        </row>
        <row r="208">
          <cell r="M208">
            <v>8361.5652000000009</v>
          </cell>
          <cell r="N208">
            <v>0</v>
          </cell>
          <cell r="O208">
            <v>0</v>
          </cell>
          <cell r="P208">
            <v>127.3104</v>
          </cell>
          <cell r="Q208">
            <v>27.449200000000001</v>
          </cell>
          <cell r="R208">
            <v>0</v>
          </cell>
          <cell r="S208">
            <v>0</v>
          </cell>
          <cell r="T208">
            <v>59.108399999999996</v>
          </cell>
          <cell r="U208">
            <v>0</v>
          </cell>
          <cell r="V208">
            <v>435.98760000000004</v>
          </cell>
          <cell r="W208">
            <v>254.28400000000002</v>
          </cell>
          <cell r="X208">
            <v>112.99639999999999</v>
          </cell>
          <cell r="Y208">
            <v>241.99079999999998</v>
          </cell>
          <cell r="Z208">
            <v>9.4304000000000023</v>
          </cell>
          <cell r="AA208">
            <v>347.74599999999998</v>
          </cell>
          <cell r="AB208">
            <v>381.25760000000002</v>
          </cell>
          <cell r="AC208">
            <v>760.1576</v>
          </cell>
          <cell r="AD208">
            <v>426.3888</v>
          </cell>
          <cell r="AE208">
            <v>1004.6744000000001</v>
          </cell>
          <cell r="AF208">
            <v>304.46719999999999</v>
          </cell>
          <cell r="AG208">
            <v>933.44119999999998</v>
          </cell>
          <cell r="AH208">
            <v>43.278800000000004</v>
          </cell>
          <cell r="AI208">
            <v>2891.5964000000004</v>
          </cell>
          <cell r="AJ208">
            <v>0</v>
          </cell>
        </row>
        <row r="209">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row>
        <row r="210">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row>
        <row r="211">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row>
        <row r="212">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row>
        <row r="213">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row>
        <row r="214">
          <cell r="M214">
            <v>49.78</v>
          </cell>
          <cell r="N214">
            <v>6.2</v>
          </cell>
          <cell r="O214">
            <v>0</v>
          </cell>
          <cell r="P214">
            <v>0</v>
          </cell>
          <cell r="Q214">
            <v>0</v>
          </cell>
          <cell r="R214">
            <v>0</v>
          </cell>
          <cell r="S214">
            <v>0</v>
          </cell>
          <cell r="T214">
            <v>0</v>
          </cell>
          <cell r="U214">
            <v>0</v>
          </cell>
          <cell r="V214">
            <v>0</v>
          </cell>
          <cell r="W214">
            <v>0</v>
          </cell>
          <cell r="X214">
            <v>10.3</v>
          </cell>
          <cell r="Y214">
            <v>0.2</v>
          </cell>
          <cell r="Z214">
            <v>0</v>
          </cell>
          <cell r="AA214">
            <v>0</v>
          </cell>
          <cell r="AB214">
            <v>0</v>
          </cell>
          <cell r="AC214">
            <v>0.35</v>
          </cell>
          <cell r="AD214">
            <v>0</v>
          </cell>
          <cell r="AE214">
            <v>0</v>
          </cell>
          <cell r="AF214">
            <v>0.16</v>
          </cell>
          <cell r="AG214">
            <v>31.84</v>
          </cell>
          <cell r="AH214">
            <v>0</v>
          </cell>
          <cell r="AI214">
            <v>0.73</v>
          </cell>
          <cell r="AJ214">
            <v>0</v>
          </cell>
        </row>
        <row r="215">
          <cell r="M215">
            <v>49.78</v>
          </cell>
          <cell r="N215">
            <v>6.2</v>
          </cell>
          <cell r="O215">
            <v>0</v>
          </cell>
          <cell r="P215">
            <v>0</v>
          </cell>
          <cell r="Q215">
            <v>0</v>
          </cell>
          <cell r="R215">
            <v>0</v>
          </cell>
          <cell r="S215">
            <v>0</v>
          </cell>
          <cell r="T215">
            <v>0</v>
          </cell>
          <cell r="U215">
            <v>0</v>
          </cell>
          <cell r="V215">
            <v>0</v>
          </cell>
          <cell r="W215">
            <v>0</v>
          </cell>
          <cell r="X215">
            <v>10.3</v>
          </cell>
          <cell r="Y215">
            <v>0.2</v>
          </cell>
          <cell r="Z215">
            <v>0</v>
          </cell>
          <cell r="AA215">
            <v>0</v>
          </cell>
          <cell r="AB215">
            <v>0</v>
          </cell>
          <cell r="AC215">
            <v>0.35</v>
          </cell>
          <cell r="AD215">
            <v>0</v>
          </cell>
          <cell r="AE215">
            <v>0</v>
          </cell>
          <cell r="AF215">
            <v>0.16</v>
          </cell>
          <cell r="AG215">
            <v>31.84</v>
          </cell>
          <cell r="AH215">
            <v>0</v>
          </cell>
          <cell r="AI215">
            <v>0.73</v>
          </cell>
          <cell r="AJ215">
            <v>0</v>
          </cell>
        </row>
        <row r="216">
          <cell r="M216">
            <v>323.96440337484933</v>
          </cell>
          <cell r="N216">
            <v>327.40000000000003</v>
          </cell>
          <cell r="O216">
            <v>0</v>
          </cell>
          <cell r="P216">
            <v>0</v>
          </cell>
          <cell r="Q216">
            <v>0</v>
          </cell>
          <cell r="R216">
            <v>0</v>
          </cell>
          <cell r="S216">
            <v>0</v>
          </cell>
          <cell r="T216">
            <v>0</v>
          </cell>
          <cell r="U216">
            <v>0</v>
          </cell>
          <cell r="V216">
            <v>0</v>
          </cell>
          <cell r="W216">
            <v>0</v>
          </cell>
          <cell r="X216">
            <v>327.39999999999998</v>
          </cell>
          <cell r="Y216">
            <v>225.60000000000002</v>
          </cell>
          <cell r="Z216">
            <v>0</v>
          </cell>
          <cell r="AA216">
            <v>0</v>
          </cell>
          <cell r="AB216">
            <v>0</v>
          </cell>
          <cell r="AC216">
            <v>225.6</v>
          </cell>
          <cell r="AD216">
            <v>0</v>
          </cell>
          <cell r="AE216">
            <v>0</v>
          </cell>
          <cell r="AF216">
            <v>225.59999999999997</v>
          </cell>
          <cell r="AG216">
            <v>326.63266331658292</v>
          </cell>
          <cell r="AH216">
            <v>0</v>
          </cell>
          <cell r="AI216">
            <v>225.6</v>
          </cell>
          <cell r="AJ216">
            <v>0</v>
          </cell>
        </row>
        <row r="217">
          <cell r="M217">
            <v>1612.6948</v>
          </cell>
          <cell r="N217">
            <v>202.988</v>
          </cell>
          <cell r="O217">
            <v>0</v>
          </cell>
          <cell r="P217">
            <v>0</v>
          </cell>
          <cell r="Q217">
            <v>0</v>
          </cell>
          <cell r="R217">
            <v>0</v>
          </cell>
          <cell r="S217">
            <v>0</v>
          </cell>
          <cell r="T217">
            <v>0</v>
          </cell>
          <cell r="U217">
            <v>0</v>
          </cell>
          <cell r="V217">
            <v>0</v>
          </cell>
          <cell r="W217">
            <v>0</v>
          </cell>
          <cell r="X217">
            <v>337.22199999999998</v>
          </cell>
          <cell r="Y217">
            <v>4.5120000000000005</v>
          </cell>
          <cell r="Z217">
            <v>0</v>
          </cell>
          <cell r="AA217">
            <v>0</v>
          </cell>
          <cell r="AB217">
            <v>0</v>
          </cell>
          <cell r="AC217">
            <v>7.895999999999999</v>
          </cell>
          <cell r="AD217">
            <v>0</v>
          </cell>
          <cell r="AE217">
            <v>0</v>
          </cell>
          <cell r="AF217">
            <v>3.6095999999999995</v>
          </cell>
          <cell r="AG217">
            <v>1039.9983999999999</v>
          </cell>
          <cell r="AH217">
            <v>0</v>
          </cell>
          <cell r="AI217">
            <v>16.468799999999998</v>
          </cell>
          <cell r="AJ217">
            <v>0</v>
          </cell>
        </row>
        <row r="218">
          <cell r="M218">
            <v>48.1</v>
          </cell>
          <cell r="N218">
            <v>6.2</v>
          </cell>
          <cell r="X218">
            <v>10.3</v>
          </cell>
          <cell r="AG218">
            <v>31.6</v>
          </cell>
        </row>
        <row r="219">
          <cell r="M219">
            <v>48.1</v>
          </cell>
          <cell r="N219">
            <v>6.2</v>
          </cell>
          <cell r="O219">
            <v>0</v>
          </cell>
          <cell r="P219">
            <v>0</v>
          </cell>
          <cell r="Q219">
            <v>0</v>
          </cell>
          <cell r="R219">
            <v>0</v>
          </cell>
          <cell r="S219">
            <v>0</v>
          </cell>
          <cell r="V219">
            <v>0</v>
          </cell>
          <cell r="W219">
            <v>0</v>
          </cell>
          <cell r="X219">
            <v>10.3</v>
          </cell>
          <cell r="Y219">
            <v>0</v>
          </cell>
          <cell r="Z219">
            <v>0</v>
          </cell>
          <cell r="AA219">
            <v>0</v>
          </cell>
          <cell r="AB219">
            <v>0</v>
          </cell>
          <cell r="AC219">
            <v>0</v>
          </cell>
          <cell r="AD219">
            <v>0</v>
          </cell>
          <cell r="AF219">
            <v>0</v>
          </cell>
          <cell r="AG219">
            <v>31.6</v>
          </cell>
          <cell r="AH219">
            <v>0</v>
          </cell>
          <cell r="AI219">
            <v>0</v>
          </cell>
          <cell r="AJ219">
            <v>0</v>
          </cell>
        </row>
        <row r="220">
          <cell r="M220">
            <v>327.40000000000003</v>
          </cell>
          <cell r="N220">
            <v>327.39999999999998</v>
          </cell>
          <cell r="O220">
            <v>327.39999999999998</v>
          </cell>
          <cell r="P220">
            <v>327.39999999999998</v>
          </cell>
          <cell r="Q220">
            <v>327.39999999999998</v>
          </cell>
          <cell r="R220">
            <v>327.39999999999998</v>
          </cell>
          <cell r="S220">
            <v>327.39999999999998</v>
          </cell>
          <cell r="T220">
            <v>327.39999999999998</v>
          </cell>
          <cell r="U220">
            <v>327.39999999999998</v>
          </cell>
          <cell r="V220">
            <v>327.39999999999998</v>
          </cell>
          <cell r="W220">
            <v>327.39999999999998</v>
          </cell>
          <cell r="X220">
            <v>327.39999999999998</v>
          </cell>
          <cell r="Y220">
            <v>327.39999999999998</v>
          </cell>
          <cell r="Z220">
            <v>327.39999999999998</v>
          </cell>
          <cell r="AA220">
            <v>327.39999999999998</v>
          </cell>
          <cell r="AB220">
            <v>327.39999999999998</v>
          </cell>
          <cell r="AC220">
            <v>327.39999999999998</v>
          </cell>
          <cell r="AD220">
            <v>327.39999999999998</v>
          </cell>
          <cell r="AE220">
            <v>327.39999999999998</v>
          </cell>
          <cell r="AF220">
            <v>327.39999999999998</v>
          </cell>
          <cell r="AG220">
            <v>327.39999999999998</v>
          </cell>
          <cell r="AH220">
            <v>327.39999999999998</v>
          </cell>
          <cell r="AI220">
            <v>327.39999999999998</v>
          </cell>
          <cell r="AJ220">
            <v>327.39999999999998</v>
          </cell>
        </row>
        <row r="221">
          <cell r="M221">
            <v>1574.7940000000001</v>
          </cell>
          <cell r="N221">
            <v>202.988</v>
          </cell>
          <cell r="O221">
            <v>0</v>
          </cell>
          <cell r="P221">
            <v>0</v>
          </cell>
          <cell r="Q221">
            <v>0</v>
          </cell>
          <cell r="R221">
            <v>0</v>
          </cell>
          <cell r="S221">
            <v>0</v>
          </cell>
          <cell r="T221">
            <v>0</v>
          </cell>
          <cell r="U221">
            <v>0</v>
          </cell>
          <cell r="V221">
            <v>0</v>
          </cell>
          <cell r="W221">
            <v>0</v>
          </cell>
          <cell r="X221">
            <v>337.22199999999998</v>
          </cell>
          <cell r="Y221">
            <v>0</v>
          </cell>
          <cell r="Z221">
            <v>0</v>
          </cell>
          <cell r="AA221">
            <v>0</v>
          </cell>
          <cell r="AB221">
            <v>0</v>
          </cell>
          <cell r="AC221">
            <v>0</v>
          </cell>
          <cell r="AD221">
            <v>0</v>
          </cell>
          <cell r="AE221">
            <v>0</v>
          </cell>
          <cell r="AF221">
            <v>0</v>
          </cell>
          <cell r="AG221">
            <v>1034.5840000000001</v>
          </cell>
          <cell r="AH221">
            <v>0</v>
          </cell>
          <cell r="AI221">
            <v>0</v>
          </cell>
          <cell r="AJ221">
            <v>0</v>
          </cell>
        </row>
        <row r="222">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row>
        <row r="223">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row>
        <row r="224">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row>
        <row r="225">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row>
        <row r="226">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row>
        <row r="227">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row>
        <row r="228">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row>
        <row r="229">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row>
        <row r="230">
          <cell r="M230">
            <v>1.6800000000000002</v>
          </cell>
          <cell r="Y230">
            <v>0.2</v>
          </cell>
          <cell r="AC230">
            <v>0.35</v>
          </cell>
          <cell r="AF230">
            <v>0.16</v>
          </cell>
          <cell r="AG230">
            <v>0.24</v>
          </cell>
          <cell r="AI230">
            <v>0.73</v>
          </cell>
        </row>
        <row r="231">
          <cell r="M231">
            <v>1.6800000000000002</v>
          </cell>
          <cell r="N231">
            <v>0</v>
          </cell>
          <cell r="O231">
            <v>0</v>
          </cell>
          <cell r="P231">
            <v>0</v>
          </cell>
          <cell r="Q231">
            <v>0</v>
          </cell>
          <cell r="R231">
            <v>0</v>
          </cell>
          <cell r="S231">
            <v>0</v>
          </cell>
          <cell r="T231">
            <v>0</v>
          </cell>
          <cell r="U231">
            <v>0</v>
          </cell>
          <cell r="V231">
            <v>0</v>
          </cell>
          <cell r="W231">
            <v>0</v>
          </cell>
          <cell r="X231">
            <v>0</v>
          </cell>
          <cell r="Y231">
            <v>0.2</v>
          </cell>
          <cell r="Z231">
            <v>0</v>
          </cell>
          <cell r="AA231">
            <v>0</v>
          </cell>
          <cell r="AB231">
            <v>0</v>
          </cell>
          <cell r="AC231">
            <v>0.35</v>
          </cell>
          <cell r="AD231">
            <v>0</v>
          </cell>
          <cell r="AE231">
            <v>0</v>
          </cell>
          <cell r="AF231">
            <v>0.16</v>
          </cell>
          <cell r="AG231">
            <v>0.24</v>
          </cell>
          <cell r="AH231">
            <v>0</v>
          </cell>
          <cell r="AI231">
            <v>0.73</v>
          </cell>
          <cell r="AJ231">
            <v>0</v>
          </cell>
        </row>
        <row r="232">
          <cell r="M232">
            <v>225.59999999999997</v>
          </cell>
          <cell r="N232">
            <v>225.6</v>
          </cell>
          <cell r="O232">
            <v>225.6</v>
          </cell>
          <cell r="P232">
            <v>225.6</v>
          </cell>
          <cell r="Q232">
            <v>225.6</v>
          </cell>
          <cell r="R232">
            <v>225.6</v>
          </cell>
          <cell r="S232">
            <v>225.6</v>
          </cell>
          <cell r="T232">
            <v>225.6</v>
          </cell>
          <cell r="U232">
            <v>225.6</v>
          </cell>
          <cell r="V232">
            <v>225.6</v>
          </cell>
          <cell r="W232">
            <v>225.6</v>
          </cell>
          <cell r="X232">
            <v>225.6</v>
          </cell>
          <cell r="Y232">
            <v>225.6</v>
          </cell>
          <cell r="Z232">
            <v>225.6</v>
          </cell>
          <cell r="AA232">
            <v>225.6</v>
          </cell>
          <cell r="AB232">
            <v>225.6</v>
          </cell>
          <cell r="AC232">
            <v>225.6</v>
          </cell>
          <cell r="AD232">
            <v>225.6</v>
          </cell>
          <cell r="AE232">
            <v>225.6</v>
          </cell>
          <cell r="AF232">
            <v>225.6</v>
          </cell>
          <cell r="AG232">
            <v>225.6</v>
          </cell>
          <cell r="AH232">
            <v>225.6</v>
          </cell>
          <cell r="AI232">
            <v>225.6</v>
          </cell>
          <cell r="AJ232">
            <v>225.6</v>
          </cell>
        </row>
        <row r="233">
          <cell r="M233">
            <v>37.900799999999997</v>
          </cell>
          <cell r="N233">
            <v>0</v>
          </cell>
          <cell r="O233">
            <v>0</v>
          </cell>
          <cell r="P233">
            <v>0</v>
          </cell>
          <cell r="Q233">
            <v>0</v>
          </cell>
          <cell r="R233">
            <v>0</v>
          </cell>
          <cell r="S233">
            <v>0</v>
          </cell>
          <cell r="T233">
            <v>0</v>
          </cell>
          <cell r="U233">
            <v>0</v>
          </cell>
          <cell r="V233">
            <v>0</v>
          </cell>
          <cell r="W233">
            <v>0</v>
          </cell>
          <cell r="X233">
            <v>0</v>
          </cell>
          <cell r="Y233">
            <v>4.5120000000000005</v>
          </cell>
          <cell r="Z233">
            <v>0</v>
          </cell>
          <cell r="AA233">
            <v>0</v>
          </cell>
          <cell r="AB233">
            <v>0</v>
          </cell>
          <cell r="AC233">
            <v>7.895999999999999</v>
          </cell>
          <cell r="AD233">
            <v>0</v>
          </cell>
          <cell r="AE233">
            <v>0</v>
          </cell>
          <cell r="AF233">
            <v>3.6095999999999995</v>
          </cell>
          <cell r="AG233">
            <v>5.4143999999999997</v>
          </cell>
          <cell r="AH233">
            <v>0</v>
          </cell>
          <cell r="AI233">
            <v>16.468799999999998</v>
          </cell>
          <cell r="AJ233">
            <v>0</v>
          </cell>
        </row>
        <row r="234">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row>
        <row r="235">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row>
        <row r="236">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row>
        <row r="237">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row>
        <row r="238">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row>
        <row r="239">
          <cell r="M239">
            <v>30.76</v>
          </cell>
          <cell r="N239">
            <v>0</v>
          </cell>
          <cell r="O239">
            <v>0</v>
          </cell>
          <cell r="P239">
            <v>1.1600000000000001</v>
          </cell>
          <cell r="Q239">
            <v>0</v>
          </cell>
          <cell r="R239">
            <v>0</v>
          </cell>
          <cell r="S239">
            <v>0</v>
          </cell>
          <cell r="T239">
            <v>0.15</v>
          </cell>
          <cell r="U239">
            <v>0</v>
          </cell>
          <cell r="V239">
            <v>3.05</v>
          </cell>
          <cell r="W239">
            <v>1.62</v>
          </cell>
          <cell r="X239">
            <v>1.24</v>
          </cell>
          <cell r="Y239">
            <v>1.8399999999999999</v>
          </cell>
          <cell r="Z239">
            <v>0</v>
          </cell>
          <cell r="AA239">
            <v>1</v>
          </cell>
          <cell r="AB239">
            <v>1.05</v>
          </cell>
          <cell r="AC239">
            <v>3.54</v>
          </cell>
          <cell r="AD239">
            <v>2.4600000000000004</v>
          </cell>
          <cell r="AE239">
            <v>2.6399999999999997</v>
          </cell>
          <cell r="AF239">
            <v>2.14</v>
          </cell>
          <cell r="AG239">
            <v>3.26</v>
          </cell>
          <cell r="AH239">
            <v>0</v>
          </cell>
          <cell r="AI239">
            <v>5.6099999999999994</v>
          </cell>
          <cell r="AJ239">
            <v>0</v>
          </cell>
        </row>
        <row r="240">
          <cell r="M240">
            <v>30.76</v>
          </cell>
          <cell r="N240">
            <v>0</v>
          </cell>
          <cell r="O240">
            <v>0</v>
          </cell>
          <cell r="P240">
            <v>1.1600000000000001</v>
          </cell>
          <cell r="Q240">
            <v>0</v>
          </cell>
          <cell r="R240">
            <v>0</v>
          </cell>
          <cell r="S240">
            <v>0</v>
          </cell>
          <cell r="T240">
            <v>0.15</v>
          </cell>
          <cell r="U240">
            <v>0</v>
          </cell>
          <cell r="V240">
            <v>3.05</v>
          </cell>
          <cell r="W240">
            <v>1.62</v>
          </cell>
          <cell r="X240">
            <v>1.24</v>
          </cell>
          <cell r="Y240">
            <v>1.8399999999999999</v>
          </cell>
          <cell r="Z240">
            <v>0</v>
          </cell>
          <cell r="AA240">
            <v>1</v>
          </cell>
          <cell r="AB240">
            <v>1.05</v>
          </cell>
          <cell r="AC240">
            <v>3.54</v>
          </cell>
          <cell r="AD240">
            <v>2.4600000000000004</v>
          </cell>
          <cell r="AE240">
            <v>2.6399999999999997</v>
          </cell>
          <cell r="AF240">
            <v>2.14</v>
          </cell>
          <cell r="AG240">
            <v>3.26</v>
          </cell>
          <cell r="AH240">
            <v>0</v>
          </cell>
          <cell r="AI240">
            <v>5.6099999999999994</v>
          </cell>
          <cell r="AJ240">
            <v>0</v>
          </cell>
        </row>
        <row r="241">
          <cell r="M241">
            <v>185.34977243172949</v>
          </cell>
          <cell r="N241">
            <v>0</v>
          </cell>
          <cell r="O241">
            <v>0</v>
          </cell>
          <cell r="P241">
            <v>186.81637931034476</v>
          </cell>
          <cell r="Q241">
            <v>0</v>
          </cell>
          <cell r="R241">
            <v>0</v>
          </cell>
          <cell r="S241">
            <v>0</v>
          </cell>
          <cell r="T241">
            <v>186.2</v>
          </cell>
          <cell r="U241">
            <v>0</v>
          </cell>
          <cell r="V241">
            <v>186.75180327868856</v>
          </cell>
          <cell r="W241">
            <v>186.74320987654315</v>
          </cell>
          <cell r="X241">
            <v>186.83870967741936</v>
          </cell>
          <cell r="Y241">
            <v>186.58260869565214</v>
          </cell>
          <cell r="Z241">
            <v>0</v>
          </cell>
          <cell r="AA241">
            <v>186.59599999999998</v>
          </cell>
          <cell r="AB241">
            <v>186.59809523809525</v>
          </cell>
          <cell r="AC241">
            <v>184.45649717514127</v>
          </cell>
          <cell r="AD241">
            <v>184.35040650406503</v>
          </cell>
          <cell r="AE241">
            <v>186.70000000000002</v>
          </cell>
          <cell r="AF241">
            <v>184.09953271028036</v>
          </cell>
          <cell r="AG241">
            <v>184.57914110429448</v>
          </cell>
          <cell r="AH241">
            <v>0</v>
          </cell>
          <cell r="AI241">
            <v>183.96114081996438</v>
          </cell>
          <cell r="AJ241">
            <v>0</v>
          </cell>
        </row>
        <row r="242">
          <cell r="M242">
            <v>570.13589999999999</v>
          </cell>
          <cell r="N242">
            <v>0</v>
          </cell>
          <cell r="O242">
            <v>0</v>
          </cell>
          <cell r="P242">
            <v>21.670699999999997</v>
          </cell>
          <cell r="Q242">
            <v>0</v>
          </cell>
          <cell r="R242">
            <v>0</v>
          </cell>
          <cell r="S242">
            <v>0</v>
          </cell>
          <cell r="T242">
            <v>2.7929999999999997</v>
          </cell>
          <cell r="U242">
            <v>0</v>
          </cell>
          <cell r="V242">
            <v>56.959299999999999</v>
          </cell>
          <cell r="W242">
            <v>30.252399999999994</v>
          </cell>
          <cell r="X242">
            <v>23.167999999999999</v>
          </cell>
          <cell r="Y242">
            <v>34.331199999999995</v>
          </cell>
          <cell r="Z242">
            <v>0</v>
          </cell>
          <cell r="AA242">
            <v>18.659599999999998</v>
          </cell>
          <cell r="AB242">
            <v>19.5928</v>
          </cell>
          <cell r="AC242">
            <v>65.297600000000003</v>
          </cell>
          <cell r="AD242">
            <v>45.350200000000001</v>
          </cell>
          <cell r="AE242">
            <v>49.288800000000002</v>
          </cell>
          <cell r="AF242">
            <v>39.397300000000001</v>
          </cell>
          <cell r="AG242">
            <v>60.172799999999995</v>
          </cell>
          <cell r="AH242">
            <v>0</v>
          </cell>
          <cell r="AI242">
            <v>103.2022</v>
          </cell>
          <cell r="AJ242">
            <v>0</v>
          </cell>
        </row>
        <row r="243">
          <cell r="M243">
            <v>14.450000000000001</v>
          </cell>
          <cell r="P243">
            <v>0.65</v>
          </cell>
          <cell r="V243">
            <v>1.53</v>
          </cell>
          <cell r="W243">
            <v>0.8</v>
          </cell>
          <cell r="X243">
            <v>0.72</v>
          </cell>
          <cell r="Y243">
            <v>0.64</v>
          </cell>
          <cell r="AA243">
            <v>0.36</v>
          </cell>
          <cell r="AB243">
            <v>0.38</v>
          </cell>
          <cell r="AC243">
            <v>1.72</v>
          </cell>
          <cell r="AD243">
            <v>1.1000000000000001</v>
          </cell>
          <cell r="AE243">
            <v>1.2</v>
          </cell>
          <cell r="AF243">
            <v>1.1499999999999999</v>
          </cell>
          <cell r="AG243">
            <v>1.48</v>
          </cell>
          <cell r="AI243">
            <v>2.72</v>
          </cell>
        </row>
        <row r="244">
          <cell r="M244">
            <v>14.450000000000001</v>
          </cell>
          <cell r="N244">
            <v>0</v>
          </cell>
          <cell r="O244">
            <v>0</v>
          </cell>
          <cell r="P244">
            <v>0.65</v>
          </cell>
          <cell r="Q244">
            <v>0</v>
          </cell>
          <cell r="R244">
            <v>0</v>
          </cell>
          <cell r="S244">
            <v>0</v>
          </cell>
          <cell r="T244">
            <v>0</v>
          </cell>
          <cell r="U244">
            <v>0</v>
          </cell>
          <cell r="V244">
            <v>1.53</v>
          </cell>
          <cell r="W244">
            <v>0.8</v>
          </cell>
          <cell r="X244">
            <v>0.72</v>
          </cell>
          <cell r="Y244">
            <v>0.64</v>
          </cell>
          <cell r="Z244">
            <v>0</v>
          </cell>
          <cell r="AA244">
            <v>0.36</v>
          </cell>
          <cell r="AB244">
            <v>0.38</v>
          </cell>
          <cell r="AC244">
            <v>1.72</v>
          </cell>
          <cell r="AD244">
            <v>1.1000000000000001</v>
          </cell>
          <cell r="AE244">
            <v>1.2</v>
          </cell>
          <cell r="AF244">
            <v>1.1499999999999999</v>
          </cell>
          <cell r="AG244">
            <v>1.48</v>
          </cell>
          <cell r="AH244">
            <v>0</v>
          </cell>
          <cell r="AI244">
            <v>2.72</v>
          </cell>
          <cell r="AJ244">
            <v>0</v>
          </cell>
        </row>
        <row r="245">
          <cell r="M245">
            <v>187.3</v>
          </cell>
          <cell r="N245">
            <v>187.3</v>
          </cell>
          <cell r="O245">
            <v>187.3</v>
          </cell>
          <cell r="P245">
            <v>187.3</v>
          </cell>
          <cell r="Q245">
            <v>187.3</v>
          </cell>
          <cell r="R245">
            <v>187.3</v>
          </cell>
          <cell r="S245">
            <v>187.3</v>
          </cell>
          <cell r="T245">
            <v>187.3</v>
          </cell>
          <cell r="U245">
            <v>187.3</v>
          </cell>
          <cell r="V245">
            <v>187.3</v>
          </cell>
          <cell r="W245">
            <v>187.3</v>
          </cell>
          <cell r="X245">
            <v>187.3</v>
          </cell>
          <cell r="Y245">
            <v>187.3</v>
          </cell>
          <cell r="Z245">
            <v>187.3</v>
          </cell>
          <cell r="AA245">
            <v>187.3</v>
          </cell>
          <cell r="AB245">
            <v>187.3</v>
          </cell>
          <cell r="AC245">
            <v>187.3</v>
          </cell>
          <cell r="AD245">
            <v>187.3</v>
          </cell>
          <cell r="AE245">
            <v>187.3</v>
          </cell>
          <cell r="AF245">
            <v>187.3</v>
          </cell>
          <cell r="AG245">
            <v>187.3</v>
          </cell>
          <cell r="AH245">
            <v>187.3</v>
          </cell>
          <cell r="AI245">
            <v>187.3</v>
          </cell>
          <cell r="AJ245">
            <v>187.3</v>
          </cell>
        </row>
        <row r="246">
          <cell r="M246">
            <v>270.64850000000001</v>
          </cell>
          <cell r="N246">
            <v>0</v>
          </cell>
          <cell r="O246">
            <v>0</v>
          </cell>
          <cell r="P246">
            <v>12.1745</v>
          </cell>
          <cell r="Q246">
            <v>0</v>
          </cell>
          <cell r="R246">
            <v>0</v>
          </cell>
          <cell r="S246">
            <v>0</v>
          </cell>
          <cell r="T246">
            <v>0</v>
          </cell>
          <cell r="U246">
            <v>0</v>
          </cell>
          <cell r="V246">
            <v>28.6569</v>
          </cell>
          <cell r="W246">
            <v>14.984</v>
          </cell>
          <cell r="X246">
            <v>13.4856</v>
          </cell>
          <cell r="Y246">
            <v>11.987200000000001</v>
          </cell>
          <cell r="Z246">
            <v>0</v>
          </cell>
          <cell r="AA246">
            <v>6.7427999999999999</v>
          </cell>
          <cell r="AB246">
            <v>7.1174000000000008</v>
          </cell>
          <cell r="AC246">
            <v>32.215600000000002</v>
          </cell>
          <cell r="AD246">
            <v>20.603000000000002</v>
          </cell>
          <cell r="AE246">
            <v>22.476000000000003</v>
          </cell>
          <cell r="AF246">
            <v>21.5395</v>
          </cell>
          <cell r="AG246">
            <v>27.720400000000001</v>
          </cell>
          <cell r="AH246">
            <v>0</v>
          </cell>
          <cell r="AI246">
            <v>50.945600000000006</v>
          </cell>
          <cell r="AJ246">
            <v>0</v>
          </cell>
        </row>
        <row r="247">
          <cell r="M247">
            <v>15.579999999999998</v>
          </cell>
          <cell r="P247">
            <v>0.51</v>
          </cell>
          <cell r="T247">
            <v>0.15</v>
          </cell>
          <cell r="V247">
            <v>1.52</v>
          </cell>
          <cell r="W247">
            <v>0.82</v>
          </cell>
          <cell r="X247">
            <v>0.52</v>
          </cell>
          <cell r="Y247">
            <v>1.2</v>
          </cell>
          <cell r="AA247">
            <v>0.64</v>
          </cell>
          <cell r="AB247">
            <v>0.67</v>
          </cell>
          <cell r="AC247">
            <v>1.68</v>
          </cell>
          <cell r="AD247">
            <v>1.26</v>
          </cell>
          <cell r="AE247">
            <v>1.44</v>
          </cell>
          <cell r="AF247">
            <v>0.89</v>
          </cell>
          <cell r="AG247">
            <v>1.66</v>
          </cell>
          <cell r="AI247">
            <v>2.62</v>
          </cell>
        </row>
        <row r="248">
          <cell r="M248">
            <v>15.579999999999998</v>
          </cell>
          <cell r="N248">
            <v>0</v>
          </cell>
          <cell r="O248">
            <v>0</v>
          </cell>
          <cell r="P248">
            <v>0.51</v>
          </cell>
          <cell r="Q248">
            <v>0</v>
          </cell>
          <cell r="R248">
            <v>0</v>
          </cell>
          <cell r="S248">
            <v>0</v>
          </cell>
          <cell r="T248">
            <v>0.15</v>
          </cell>
          <cell r="U248">
            <v>0</v>
          </cell>
          <cell r="V248">
            <v>1.52</v>
          </cell>
          <cell r="W248">
            <v>0.82</v>
          </cell>
          <cell r="X248">
            <v>0.52</v>
          </cell>
          <cell r="Y248">
            <v>1.2</v>
          </cell>
          <cell r="Z248">
            <v>0</v>
          </cell>
          <cell r="AA248">
            <v>0.64</v>
          </cell>
          <cell r="AB248">
            <v>0.67</v>
          </cell>
          <cell r="AC248">
            <v>1.68</v>
          </cell>
          <cell r="AD248">
            <v>1.26</v>
          </cell>
          <cell r="AE248">
            <v>1.44</v>
          </cell>
          <cell r="AF248">
            <v>0.89</v>
          </cell>
          <cell r="AG248">
            <v>1.66</v>
          </cell>
          <cell r="AH248">
            <v>0</v>
          </cell>
          <cell r="AI248">
            <v>2.62</v>
          </cell>
          <cell r="AJ248">
            <v>0</v>
          </cell>
        </row>
        <row r="249">
          <cell r="M249">
            <v>186.2</v>
          </cell>
          <cell r="N249">
            <v>186.2</v>
          </cell>
          <cell r="O249">
            <v>186.2</v>
          </cell>
          <cell r="P249">
            <v>186.2</v>
          </cell>
          <cell r="Q249">
            <v>186.2</v>
          </cell>
          <cell r="R249">
            <v>186.2</v>
          </cell>
          <cell r="S249">
            <v>186.2</v>
          </cell>
          <cell r="T249">
            <v>186.2</v>
          </cell>
          <cell r="U249">
            <v>186.2</v>
          </cell>
          <cell r="V249">
            <v>186.2</v>
          </cell>
          <cell r="W249">
            <v>186.2</v>
          </cell>
          <cell r="X249">
            <v>186.2</v>
          </cell>
          <cell r="Y249">
            <v>186.2</v>
          </cell>
          <cell r="Z249">
            <v>186.2</v>
          </cell>
          <cell r="AA249">
            <v>186.2</v>
          </cell>
          <cell r="AB249">
            <v>186.2</v>
          </cell>
          <cell r="AC249">
            <v>186.2</v>
          </cell>
          <cell r="AD249">
            <v>186.2</v>
          </cell>
          <cell r="AE249">
            <v>186.2</v>
          </cell>
          <cell r="AF249">
            <v>186.2</v>
          </cell>
          <cell r="AG249">
            <v>186.2</v>
          </cell>
          <cell r="AH249">
            <v>186.2</v>
          </cell>
          <cell r="AI249">
            <v>186.2</v>
          </cell>
          <cell r="AJ249">
            <v>186.2</v>
          </cell>
        </row>
        <row r="250">
          <cell r="M250">
            <v>290.09959999999995</v>
          </cell>
          <cell r="N250">
            <v>0</v>
          </cell>
          <cell r="O250">
            <v>0</v>
          </cell>
          <cell r="P250">
            <v>9.4961999999999982</v>
          </cell>
          <cell r="Q250">
            <v>0</v>
          </cell>
          <cell r="R250">
            <v>0</v>
          </cell>
          <cell r="S250">
            <v>0</v>
          </cell>
          <cell r="T250">
            <v>2.7929999999999997</v>
          </cell>
          <cell r="U250">
            <v>0</v>
          </cell>
          <cell r="V250">
            <v>28.302399999999999</v>
          </cell>
          <cell r="W250">
            <v>15.268399999999996</v>
          </cell>
          <cell r="X250">
            <v>9.6823999999999995</v>
          </cell>
          <cell r="Y250">
            <v>22.343999999999998</v>
          </cell>
          <cell r="Z250">
            <v>0</v>
          </cell>
          <cell r="AA250">
            <v>11.916799999999999</v>
          </cell>
          <cell r="AB250">
            <v>12.4754</v>
          </cell>
          <cell r="AC250">
            <v>31.281599999999997</v>
          </cell>
          <cell r="AD250">
            <v>23.461199999999998</v>
          </cell>
          <cell r="AE250">
            <v>26.812799999999999</v>
          </cell>
          <cell r="AF250">
            <v>16.5718</v>
          </cell>
          <cell r="AG250">
            <v>30.909199999999998</v>
          </cell>
          <cell r="AH250">
            <v>0</v>
          </cell>
          <cell r="AI250">
            <v>48.784399999999998</v>
          </cell>
          <cell r="AJ250">
            <v>0</v>
          </cell>
        </row>
        <row r="251">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row>
        <row r="252">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row>
        <row r="253">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row>
        <row r="254">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row>
        <row r="255">
          <cell r="M255">
            <v>0.73</v>
          </cell>
          <cell r="AC255">
            <v>0.14000000000000001</v>
          </cell>
          <cell r="AD255">
            <v>0.1</v>
          </cell>
          <cell r="AF255">
            <v>0.1</v>
          </cell>
          <cell r="AG255">
            <v>0.12</v>
          </cell>
          <cell r="AI255">
            <v>0.27</v>
          </cell>
        </row>
        <row r="256">
          <cell r="M256">
            <v>0.73</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0.14000000000000001</v>
          </cell>
          <cell r="AD256">
            <v>0.1</v>
          </cell>
          <cell r="AE256">
            <v>0</v>
          </cell>
          <cell r="AF256">
            <v>0.1</v>
          </cell>
          <cell r="AG256">
            <v>0.12</v>
          </cell>
          <cell r="AH256">
            <v>0</v>
          </cell>
          <cell r="AI256">
            <v>0.27</v>
          </cell>
          <cell r="AJ256">
            <v>0</v>
          </cell>
        </row>
        <row r="257">
          <cell r="M257">
            <v>128.60000000000002</v>
          </cell>
          <cell r="N257">
            <v>128.6</v>
          </cell>
          <cell r="O257">
            <v>128.6</v>
          </cell>
          <cell r="P257">
            <v>128.6</v>
          </cell>
          <cell r="Q257">
            <v>128.6</v>
          </cell>
          <cell r="R257">
            <v>128.6</v>
          </cell>
          <cell r="S257">
            <v>128.6</v>
          </cell>
          <cell r="T257">
            <v>128.6</v>
          </cell>
          <cell r="U257">
            <v>128.6</v>
          </cell>
          <cell r="V257">
            <v>128.6</v>
          </cell>
          <cell r="W257">
            <v>128.6</v>
          </cell>
          <cell r="X257">
            <v>128.6</v>
          </cell>
          <cell r="Y257">
            <v>128.6</v>
          </cell>
          <cell r="Z257">
            <v>128.6</v>
          </cell>
          <cell r="AA257">
            <v>128.6</v>
          </cell>
          <cell r="AB257">
            <v>128.6</v>
          </cell>
          <cell r="AC257">
            <v>128.6</v>
          </cell>
          <cell r="AD257">
            <v>128.6</v>
          </cell>
          <cell r="AE257">
            <v>128.6</v>
          </cell>
          <cell r="AF257">
            <v>128.6</v>
          </cell>
          <cell r="AG257">
            <v>128.6</v>
          </cell>
          <cell r="AH257">
            <v>128.6</v>
          </cell>
          <cell r="AI257">
            <v>128.6</v>
          </cell>
          <cell r="AJ257">
            <v>128.6</v>
          </cell>
        </row>
        <row r="258">
          <cell r="M258">
            <v>9.3878000000000004</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1.8004000000000002</v>
          </cell>
          <cell r="AD258">
            <v>1.286</v>
          </cell>
          <cell r="AE258">
            <v>0</v>
          </cell>
          <cell r="AF258">
            <v>1.286</v>
          </cell>
          <cell r="AG258">
            <v>1.5431999999999999</v>
          </cell>
          <cell r="AH258">
            <v>0</v>
          </cell>
          <cell r="AI258">
            <v>3.4722</v>
          </cell>
          <cell r="AJ258">
            <v>0</v>
          </cell>
        </row>
        <row r="259">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row>
        <row r="260">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row>
        <row r="261">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row>
        <row r="262">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row>
        <row r="263">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row>
        <row r="264">
          <cell r="M264">
            <v>264.16999999999996</v>
          </cell>
          <cell r="N264">
            <v>0</v>
          </cell>
          <cell r="O264">
            <v>0</v>
          </cell>
          <cell r="P264">
            <v>4.33</v>
          </cell>
          <cell r="Q264">
            <v>0.13</v>
          </cell>
          <cell r="R264">
            <v>0</v>
          </cell>
          <cell r="S264">
            <v>0</v>
          </cell>
          <cell r="T264">
            <v>0.72</v>
          </cell>
          <cell r="U264">
            <v>0</v>
          </cell>
          <cell r="V264">
            <v>20.45</v>
          </cell>
          <cell r="W264">
            <v>19.440000000000001</v>
          </cell>
          <cell r="X264">
            <v>12.890000000000002</v>
          </cell>
          <cell r="Y264">
            <v>17.709999999999997</v>
          </cell>
          <cell r="Z264">
            <v>0</v>
          </cell>
          <cell r="AA264">
            <v>14.31</v>
          </cell>
          <cell r="AB264">
            <v>12.969999999999999</v>
          </cell>
          <cell r="AC264">
            <v>26.220000000000002</v>
          </cell>
          <cell r="AD264">
            <v>19.380000000000003</v>
          </cell>
          <cell r="AE264">
            <v>16.14</v>
          </cell>
          <cell r="AF264">
            <v>16.489999999999998</v>
          </cell>
          <cell r="AG264">
            <v>29.28</v>
          </cell>
          <cell r="AH264">
            <v>1.01</v>
          </cell>
          <cell r="AI264">
            <v>52.7</v>
          </cell>
          <cell r="AJ264">
            <v>0</v>
          </cell>
        </row>
        <row r="265">
          <cell r="M265">
            <v>264.16999999999996</v>
          </cell>
          <cell r="N265">
            <v>0</v>
          </cell>
          <cell r="O265">
            <v>0</v>
          </cell>
          <cell r="P265">
            <v>4.33</v>
          </cell>
          <cell r="Q265">
            <v>0.13</v>
          </cell>
          <cell r="R265">
            <v>0</v>
          </cell>
          <cell r="S265">
            <v>0</v>
          </cell>
          <cell r="T265">
            <v>0.72</v>
          </cell>
          <cell r="U265">
            <v>0</v>
          </cell>
          <cell r="V265">
            <v>20.45</v>
          </cell>
          <cell r="W265">
            <v>19.440000000000001</v>
          </cell>
          <cell r="X265">
            <v>12.890000000000002</v>
          </cell>
          <cell r="Y265">
            <v>17.709999999999997</v>
          </cell>
          <cell r="Z265">
            <v>0</v>
          </cell>
          <cell r="AA265">
            <v>14.31</v>
          </cell>
          <cell r="AB265">
            <v>12.969999999999999</v>
          </cell>
          <cell r="AC265">
            <v>26.220000000000002</v>
          </cell>
          <cell r="AD265">
            <v>19.380000000000003</v>
          </cell>
          <cell r="AE265">
            <v>16.14</v>
          </cell>
          <cell r="AF265">
            <v>16.489999999999998</v>
          </cell>
          <cell r="AG265">
            <v>29.28</v>
          </cell>
          <cell r="AH265">
            <v>1.01</v>
          </cell>
          <cell r="AI265">
            <v>52.7</v>
          </cell>
          <cell r="AJ265">
            <v>0</v>
          </cell>
        </row>
        <row r="266">
          <cell r="M266">
            <v>233.08060945603214</v>
          </cell>
          <cell r="N266">
            <v>0</v>
          </cell>
          <cell r="O266">
            <v>0</v>
          </cell>
          <cell r="P266">
            <v>239.95004618937651</v>
          </cell>
          <cell r="Q266">
            <v>238.7</v>
          </cell>
          <cell r="R266">
            <v>0</v>
          </cell>
          <cell r="S266">
            <v>0</v>
          </cell>
          <cell r="T266">
            <v>249.23124999999999</v>
          </cell>
          <cell r="U266">
            <v>0</v>
          </cell>
          <cell r="V266">
            <v>237.25948655256727</v>
          </cell>
          <cell r="W266">
            <v>239.68680041152257</v>
          </cell>
          <cell r="X266">
            <v>237.64821567106281</v>
          </cell>
          <cell r="Y266">
            <v>233.71533596837946</v>
          </cell>
          <cell r="Z266">
            <v>0</v>
          </cell>
          <cell r="AA266">
            <v>232.82392732354995</v>
          </cell>
          <cell r="AB266">
            <v>231.49099460292987</v>
          </cell>
          <cell r="AC266">
            <v>235.01263920671235</v>
          </cell>
          <cell r="AD266">
            <v>235.2202734778121</v>
          </cell>
          <cell r="AE266">
            <v>226.73198884758364</v>
          </cell>
          <cell r="AF266">
            <v>234.8137901758642</v>
          </cell>
          <cell r="AG266">
            <v>226.9182240437159</v>
          </cell>
          <cell r="AH266">
            <v>237.480198019802</v>
          </cell>
          <cell r="AI266">
            <v>230.34702466793163</v>
          </cell>
          <cell r="AJ266">
            <v>0</v>
          </cell>
        </row>
        <row r="267">
          <cell r="M267">
            <v>6157.2904600000002</v>
          </cell>
          <cell r="N267">
            <v>0</v>
          </cell>
          <cell r="O267">
            <v>0</v>
          </cell>
          <cell r="P267">
            <v>103.89837000000003</v>
          </cell>
          <cell r="Q267">
            <v>3.1031</v>
          </cell>
          <cell r="R267">
            <v>0</v>
          </cell>
          <cell r="S267">
            <v>0</v>
          </cell>
          <cell r="T267">
            <v>17.944649999999999</v>
          </cell>
          <cell r="U267">
            <v>0</v>
          </cell>
          <cell r="V267">
            <v>485.19565000000006</v>
          </cell>
          <cell r="W267">
            <v>465.95113999999995</v>
          </cell>
          <cell r="X267">
            <v>306.32855000000001</v>
          </cell>
          <cell r="Y267">
            <v>413.90985999999992</v>
          </cell>
          <cell r="Z267">
            <v>0</v>
          </cell>
          <cell r="AA267">
            <v>333.17104</v>
          </cell>
          <cell r="AB267">
            <v>300.24382000000003</v>
          </cell>
          <cell r="AC267">
            <v>616.20313999999985</v>
          </cell>
          <cell r="AD267">
            <v>455.85688999999996</v>
          </cell>
          <cell r="AE267">
            <v>365.94542999999999</v>
          </cell>
          <cell r="AF267">
            <v>387.20794000000001</v>
          </cell>
          <cell r="AG267">
            <v>664.41656000000012</v>
          </cell>
          <cell r="AH267">
            <v>23.985500000000002</v>
          </cell>
          <cell r="AI267">
            <v>1213.9288199999999</v>
          </cell>
          <cell r="AJ267">
            <v>0</v>
          </cell>
        </row>
        <row r="268">
          <cell r="M268">
            <v>43.150000000000006</v>
          </cell>
          <cell r="P268">
            <v>1.24</v>
          </cell>
          <cell r="Q268">
            <v>0.13</v>
          </cell>
          <cell r="T268">
            <v>0.05</v>
          </cell>
          <cell r="V268">
            <v>3.31</v>
          </cell>
          <cell r="W268">
            <v>2.12</v>
          </cell>
          <cell r="X268">
            <v>1.1499999999999999</v>
          </cell>
          <cell r="Y268">
            <v>2.14</v>
          </cell>
          <cell r="AA268">
            <v>2.34</v>
          </cell>
          <cell r="AB268">
            <v>2.12</v>
          </cell>
          <cell r="AC268">
            <v>6.42</v>
          </cell>
          <cell r="AD268">
            <v>3.16</v>
          </cell>
          <cell r="AE268">
            <v>2.46</v>
          </cell>
          <cell r="AF268">
            <v>1.81</v>
          </cell>
          <cell r="AG268">
            <v>6.75</v>
          </cell>
          <cell r="AH268">
            <v>0.45</v>
          </cell>
          <cell r="AI268">
            <v>7.5</v>
          </cell>
        </row>
        <row r="269">
          <cell r="M269">
            <v>43.150000000000006</v>
          </cell>
          <cell r="N269">
            <v>0</v>
          </cell>
          <cell r="O269">
            <v>0</v>
          </cell>
          <cell r="P269">
            <v>1.24</v>
          </cell>
          <cell r="Q269">
            <v>0.13</v>
          </cell>
          <cell r="R269">
            <v>0</v>
          </cell>
          <cell r="S269">
            <v>0</v>
          </cell>
          <cell r="T269">
            <v>0.05</v>
          </cell>
          <cell r="U269">
            <v>0</v>
          </cell>
          <cell r="V269">
            <v>3.31</v>
          </cell>
          <cell r="W269">
            <v>2.12</v>
          </cell>
          <cell r="X269">
            <v>1.1499999999999999</v>
          </cell>
          <cell r="Y269">
            <v>2.14</v>
          </cell>
          <cell r="Z269">
            <v>0</v>
          </cell>
          <cell r="AA269">
            <v>2.34</v>
          </cell>
          <cell r="AB269">
            <v>2.12</v>
          </cell>
          <cell r="AC269">
            <v>6.42</v>
          </cell>
          <cell r="AD269">
            <v>3.16</v>
          </cell>
          <cell r="AE269">
            <v>2.46</v>
          </cell>
          <cell r="AF269">
            <v>1.81</v>
          </cell>
          <cell r="AG269">
            <v>6.75</v>
          </cell>
          <cell r="AH269">
            <v>0.45</v>
          </cell>
          <cell r="AI269">
            <v>7.5</v>
          </cell>
          <cell r="AJ269">
            <v>0</v>
          </cell>
        </row>
        <row r="270">
          <cell r="M270">
            <v>238.69999999999993</v>
          </cell>
          <cell r="N270">
            <v>238.7</v>
          </cell>
          <cell r="O270">
            <v>238.7</v>
          </cell>
          <cell r="P270">
            <v>238.7</v>
          </cell>
          <cell r="Q270">
            <v>238.7</v>
          </cell>
          <cell r="R270">
            <v>238.7</v>
          </cell>
          <cell r="S270">
            <v>238.7</v>
          </cell>
          <cell r="T270">
            <v>238.7</v>
          </cell>
          <cell r="U270">
            <v>238.7</v>
          </cell>
          <cell r="V270">
            <v>238.7</v>
          </cell>
          <cell r="W270">
            <v>238.7</v>
          </cell>
          <cell r="X270">
            <v>238.7</v>
          </cell>
          <cell r="Y270">
            <v>238.7</v>
          </cell>
          <cell r="Z270">
            <v>238.7</v>
          </cell>
          <cell r="AA270">
            <v>238.7</v>
          </cell>
          <cell r="AB270">
            <v>238.7</v>
          </cell>
          <cell r="AC270">
            <v>238.7</v>
          </cell>
          <cell r="AD270">
            <v>238.7</v>
          </cell>
          <cell r="AE270">
            <v>238.7</v>
          </cell>
          <cell r="AF270">
            <v>238.7</v>
          </cell>
          <cell r="AG270">
            <v>238.7</v>
          </cell>
          <cell r="AH270">
            <v>238.7</v>
          </cell>
          <cell r="AI270">
            <v>238.7</v>
          </cell>
          <cell r="AJ270">
            <v>238.7</v>
          </cell>
        </row>
        <row r="271">
          <cell r="M271">
            <v>1029.9904999999999</v>
          </cell>
          <cell r="N271">
            <v>0</v>
          </cell>
          <cell r="O271">
            <v>0</v>
          </cell>
          <cell r="P271">
            <v>29.598800000000001</v>
          </cell>
          <cell r="Q271">
            <v>3.1031</v>
          </cell>
          <cell r="R271">
            <v>0</v>
          </cell>
          <cell r="S271">
            <v>0</v>
          </cell>
          <cell r="T271">
            <v>1.1935</v>
          </cell>
          <cell r="U271">
            <v>0</v>
          </cell>
          <cell r="V271">
            <v>79.009699999999995</v>
          </cell>
          <cell r="W271">
            <v>50.604399999999998</v>
          </cell>
          <cell r="X271">
            <v>27.450499999999995</v>
          </cell>
          <cell r="Y271">
            <v>51.081800000000001</v>
          </cell>
          <cell r="Z271">
            <v>0</v>
          </cell>
          <cell r="AA271">
            <v>55.855800000000002</v>
          </cell>
          <cell r="AB271">
            <v>50.604399999999998</v>
          </cell>
          <cell r="AC271">
            <v>153.24539999999999</v>
          </cell>
          <cell r="AD271">
            <v>75.429200000000009</v>
          </cell>
          <cell r="AE271">
            <v>58.720199999999998</v>
          </cell>
          <cell r="AF271">
            <v>43.204699999999995</v>
          </cell>
          <cell r="AG271">
            <v>161.1225</v>
          </cell>
          <cell r="AH271">
            <v>10.741499999999998</v>
          </cell>
          <cell r="AI271">
            <v>179.02500000000001</v>
          </cell>
          <cell r="AJ271">
            <v>0</v>
          </cell>
        </row>
        <row r="272">
          <cell r="M272">
            <v>29.27</v>
          </cell>
          <cell r="P272">
            <v>0.27</v>
          </cell>
          <cell r="V272">
            <v>1.84</v>
          </cell>
          <cell r="W272">
            <v>1.86</v>
          </cell>
          <cell r="X272">
            <v>2.7</v>
          </cell>
          <cell r="Y272">
            <v>2.13</v>
          </cell>
          <cell r="AA272">
            <v>1.31</v>
          </cell>
          <cell r="AB272">
            <v>1.52</v>
          </cell>
          <cell r="AC272">
            <v>2.11</v>
          </cell>
          <cell r="AD272">
            <v>1.93</v>
          </cell>
          <cell r="AE272">
            <v>3.82</v>
          </cell>
          <cell r="AF272">
            <v>2.7</v>
          </cell>
          <cell r="AG272">
            <v>3.12</v>
          </cell>
          <cell r="AI272">
            <v>3.96</v>
          </cell>
        </row>
        <row r="273">
          <cell r="M273">
            <v>29.27</v>
          </cell>
          <cell r="N273">
            <v>0</v>
          </cell>
          <cell r="O273">
            <v>0</v>
          </cell>
          <cell r="P273">
            <v>0.27</v>
          </cell>
          <cell r="Q273">
            <v>0</v>
          </cell>
          <cell r="R273">
            <v>0</v>
          </cell>
          <cell r="S273">
            <v>0</v>
          </cell>
          <cell r="T273">
            <v>0</v>
          </cell>
          <cell r="U273">
            <v>0</v>
          </cell>
          <cell r="V273">
            <v>1.84</v>
          </cell>
          <cell r="W273">
            <v>1.86</v>
          </cell>
          <cell r="X273">
            <v>2.7</v>
          </cell>
          <cell r="Y273">
            <v>2.13</v>
          </cell>
          <cell r="Z273">
            <v>0</v>
          </cell>
          <cell r="AA273">
            <v>1.31</v>
          </cell>
          <cell r="AB273">
            <v>1.52</v>
          </cell>
          <cell r="AC273">
            <v>2.11</v>
          </cell>
          <cell r="AD273">
            <v>1.93</v>
          </cell>
          <cell r="AE273">
            <v>3.82</v>
          </cell>
          <cell r="AF273">
            <v>2.7</v>
          </cell>
          <cell r="AG273">
            <v>3.12</v>
          </cell>
          <cell r="AI273">
            <v>3.96</v>
          </cell>
          <cell r="AJ273">
            <v>0</v>
          </cell>
        </row>
        <row r="274">
          <cell r="M274">
            <v>216.8</v>
          </cell>
          <cell r="N274">
            <v>216.8</v>
          </cell>
          <cell r="O274">
            <v>216.8</v>
          </cell>
          <cell r="P274">
            <v>216.8</v>
          </cell>
          <cell r="Q274">
            <v>216.8</v>
          </cell>
          <cell r="R274">
            <v>216.8</v>
          </cell>
          <cell r="S274">
            <v>216.8</v>
          </cell>
          <cell r="T274">
            <v>216.8</v>
          </cell>
          <cell r="U274">
            <v>216.8</v>
          </cell>
          <cell r="V274">
            <v>216.8</v>
          </cell>
          <cell r="W274">
            <v>216.8</v>
          </cell>
          <cell r="X274">
            <v>216.8</v>
          </cell>
          <cell r="Y274">
            <v>216.8</v>
          </cell>
          <cell r="Z274">
            <v>216.8</v>
          </cell>
          <cell r="AA274">
            <v>216.8</v>
          </cell>
          <cell r="AB274">
            <v>216.8</v>
          </cell>
          <cell r="AC274">
            <v>216.8</v>
          </cell>
          <cell r="AD274">
            <v>216.8</v>
          </cell>
          <cell r="AE274">
            <v>216.8</v>
          </cell>
          <cell r="AF274">
            <v>216.8</v>
          </cell>
          <cell r="AG274">
            <v>216.8</v>
          </cell>
          <cell r="AH274">
            <v>216.8</v>
          </cell>
          <cell r="AI274">
            <v>216.8</v>
          </cell>
          <cell r="AJ274">
            <v>216.8</v>
          </cell>
        </row>
        <row r="275">
          <cell r="M275">
            <v>634.57359999999994</v>
          </cell>
          <cell r="N275">
            <v>0</v>
          </cell>
          <cell r="O275">
            <v>0</v>
          </cell>
          <cell r="P275">
            <v>5.853600000000001</v>
          </cell>
          <cell r="Q275">
            <v>0</v>
          </cell>
          <cell r="R275">
            <v>0</v>
          </cell>
          <cell r="S275">
            <v>0</v>
          </cell>
          <cell r="T275">
            <v>0</v>
          </cell>
          <cell r="U275">
            <v>0</v>
          </cell>
          <cell r="V275">
            <v>39.891200000000005</v>
          </cell>
          <cell r="W275">
            <v>40.324800000000003</v>
          </cell>
          <cell r="X275">
            <v>58.536000000000001</v>
          </cell>
          <cell r="Y275">
            <v>46.178399999999996</v>
          </cell>
          <cell r="Z275">
            <v>0</v>
          </cell>
          <cell r="AA275">
            <v>28.400800000000004</v>
          </cell>
          <cell r="AB275">
            <v>32.953600000000002</v>
          </cell>
          <cell r="AC275">
            <v>45.744799999999998</v>
          </cell>
          <cell r="AD275">
            <v>41.842400000000005</v>
          </cell>
          <cell r="AE275">
            <v>82.817599999999999</v>
          </cell>
          <cell r="AF275">
            <v>58.536000000000001</v>
          </cell>
          <cell r="AG275">
            <v>67.641600000000011</v>
          </cell>
          <cell r="AH275">
            <v>0</v>
          </cell>
          <cell r="AI275">
            <v>85.852800000000002</v>
          </cell>
          <cell r="AJ275">
            <v>0</v>
          </cell>
        </row>
        <row r="276">
          <cell r="M276">
            <v>8.84</v>
          </cell>
          <cell r="P276">
            <v>0.02</v>
          </cell>
          <cell r="V276">
            <v>0.77</v>
          </cell>
          <cell r="W276">
            <v>0.73</v>
          </cell>
          <cell r="X276">
            <v>0.47</v>
          </cell>
          <cell r="Y276">
            <v>0.35</v>
          </cell>
          <cell r="AA276">
            <v>0.14000000000000001</v>
          </cell>
          <cell r="AB276">
            <v>0.12</v>
          </cell>
          <cell r="AC276">
            <v>1.23</v>
          </cell>
          <cell r="AD276">
            <v>0.77</v>
          </cell>
          <cell r="AE276">
            <v>0.95</v>
          </cell>
          <cell r="AF276">
            <v>0.76</v>
          </cell>
          <cell r="AG276">
            <v>1.08</v>
          </cell>
          <cell r="AI276">
            <v>1.45</v>
          </cell>
        </row>
        <row r="277">
          <cell r="M277">
            <v>8.84</v>
          </cell>
          <cell r="N277">
            <v>0</v>
          </cell>
          <cell r="O277">
            <v>0</v>
          </cell>
          <cell r="P277">
            <v>0.02</v>
          </cell>
          <cell r="Q277">
            <v>0</v>
          </cell>
          <cell r="R277">
            <v>0</v>
          </cell>
          <cell r="S277">
            <v>0</v>
          </cell>
          <cell r="T277">
            <v>0</v>
          </cell>
          <cell r="U277">
            <v>0</v>
          </cell>
          <cell r="V277">
            <v>0.77</v>
          </cell>
          <cell r="W277">
            <v>0.73</v>
          </cell>
          <cell r="X277">
            <v>0.47</v>
          </cell>
          <cell r="Y277">
            <v>0.35</v>
          </cell>
          <cell r="Z277">
            <v>0</v>
          </cell>
          <cell r="AA277">
            <v>0.14000000000000001</v>
          </cell>
          <cell r="AB277">
            <v>0.12</v>
          </cell>
          <cell r="AC277">
            <v>1.23</v>
          </cell>
          <cell r="AD277">
            <v>0.77</v>
          </cell>
          <cell r="AE277">
            <v>0.95</v>
          </cell>
          <cell r="AF277">
            <v>0.76</v>
          </cell>
          <cell r="AG277">
            <v>1.08</v>
          </cell>
          <cell r="AH277">
            <v>0</v>
          </cell>
          <cell r="AI277">
            <v>1.45</v>
          </cell>
          <cell r="AJ277">
            <v>0</v>
          </cell>
        </row>
        <row r="278">
          <cell r="M278">
            <v>288.5</v>
          </cell>
          <cell r="N278">
            <v>288.5</v>
          </cell>
          <cell r="O278">
            <v>288.5</v>
          </cell>
          <cell r="P278">
            <v>288.5</v>
          </cell>
          <cell r="Q278">
            <v>288.5</v>
          </cell>
          <cell r="R278">
            <v>288.5</v>
          </cell>
          <cell r="S278">
            <v>288.5</v>
          </cell>
          <cell r="T278">
            <v>288.5</v>
          </cell>
          <cell r="U278">
            <v>288.5</v>
          </cell>
          <cell r="V278">
            <v>288.5</v>
          </cell>
          <cell r="W278">
            <v>288.5</v>
          </cell>
          <cell r="X278">
            <v>288.5</v>
          </cell>
          <cell r="Y278">
            <v>288.5</v>
          </cell>
          <cell r="Z278">
            <v>288.5</v>
          </cell>
          <cell r="AA278">
            <v>288.5</v>
          </cell>
          <cell r="AB278">
            <v>288.5</v>
          </cell>
          <cell r="AC278">
            <v>288.5</v>
          </cell>
          <cell r="AD278">
            <v>288.5</v>
          </cell>
          <cell r="AE278">
            <v>288.5</v>
          </cell>
          <cell r="AF278">
            <v>288.5</v>
          </cell>
          <cell r="AG278">
            <v>288.5</v>
          </cell>
          <cell r="AH278">
            <v>288.5</v>
          </cell>
          <cell r="AI278">
            <v>288.5</v>
          </cell>
          <cell r="AJ278">
            <v>288.5</v>
          </cell>
        </row>
        <row r="279">
          <cell r="M279">
            <v>255.03399999999999</v>
          </cell>
          <cell r="N279">
            <v>0</v>
          </cell>
          <cell r="O279">
            <v>0</v>
          </cell>
          <cell r="P279">
            <v>0.57700000000000007</v>
          </cell>
          <cell r="Q279">
            <v>0</v>
          </cell>
          <cell r="R279">
            <v>0</v>
          </cell>
          <cell r="S279">
            <v>0</v>
          </cell>
          <cell r="T279">
            <v>0</v>
          </cell>
          <cell r="U279">
            <v>0</v>
          </cell>
          <cell r="V279">
            <v>22.214500000000001</v>
          </cell>
          <cell r="W279">
            <v>21.060499999999998</v>
          </cell>
          <cell r="X279">
            <v>13.5595</v>
          </cell>
          <cell r="Y279">
            <v>10.0975</v>
          </cell>
          <cell r="Z279">
            <v>0</v>
          </cell>
          <cell r="AA279">
            <v>4.0389999999999997</v>
          </cell>
          <cell r="AB279">
            <v>3.4619999999999997</v>
          </cell>
          <cell r="AC279">
            <v>35.485500000000002</v>
          </cell>
          <cell r="AD279">
            <v>22.214500000000001</v>
          </cell>
          <cell r="AE279">
            <v>27.407499999999999</v>
          </cell>
          <cell r="AF279">
            <v>21.925999999999998</v>
          </cell>
          <cell r="AG279">
            <v>31.158000000000005</v>
          </cell>
          <cell r="AH279">
            <v>0</v>
          </cell>
          <cell r="AI279">
            <v>41.832499999999996</v>
          </cell>
          <cell r="AJ279">
            <v>0</v>
          </cell>
        </row>
        <row r="280">
          <cell r="M280">
            <v>33.22</v>
          </cell>
          <cell r="P280">
            <v>0.52</v>
          </cell>
          <cell r="T280">
            <v>0.12</v>
          </cell>
          <cell r="V280">
            <v>2.5499999999999998</v>
          </cell>
          <cell r="W280">
            <v>3.42</v>
          </cell>
          <cell r="X280">
            <v>1.8</v>
          </cell>
          <cell r="Y280">
            <v>2.42</v>
          </cell>
          <cell r="AA280">
            <v>1.56</v>
          </cell>
          <cell r="AB280">
            <v>1.62</v>
          </cell>
          <cell r="AC280">
            <v>3.72</v>
          </cell>
          <cell r="AD280">
            <v>2.95</v>
          </cell>
          <cell r="AE280">
            <v>1.25</v>
          </cell>
          <cell r="AF280">
            <v>1.85</v>
          </cell>
          <cell r="AG280">
            <v>3.81</v>
          </cell>
          <cell r="AI280">
            <v>5.63</v>
          </cell>
        </row>
        <row r="281">
          <cell r="M281">
            <v>33.22</v>
          </cell>
          <cell r="N281">
            <v>0</v>
          </cell>
          <cell r="O281">
            <v>0</v>
          </cell>
          <cell r="P281">
            <v>0.52</v>
          </cell>
          <cell r="Q281">
            <v>0</v>
          </cell>
          <cell r="R281">
            <v>0</v>
          </cell>
          <cell r="S281">
            <v>0</v>
          </cell>
          <cell r="T281">
            <v>0.12</v>
          </cell>
          <cell r="U281">
            <v>0</v>
          </cell>
          <cell r="V281">
            <v>2.5499999999999998</v>
          </cell>
          <cell r="W281">
            <v>3.42</v>
          </cell>
          <cell r="X281">
            <v>1.8</v>
          </cell>
          <cell r="Y281">
            <v>2.42</v>
          </cell>
          <cell r="Z281">
            <v>0</v>
          </cell>
          <cell r="AA281">
            <v>1.56</v>
          </cell>
          <cell r="AB281">
            <v>1.62</v>
          </cell>
          <cell r="AC281">
            <v>3.72</v>
          </cell>
          <cell r="AD281">
            <v>2.95</v>
          </cell>
          <cell r="AE281">
            <v>1.25</v>
          </cell>
          <cell r="AF281">
            <v>1.85</v>
          </cell>
          <cell r="AG281">
            <v>3.81</v>
          </cell>
          <cell r="AH281">
            <v>0</v>
          </cell>
          <cell r="AI281">
            <v>5.63</v>
          </cell>
          <cell r="AJ281">
            <v>0</v>
          </cell>
        </row>
        <row r="282">
          <cell r="M282">
            <v>261.5</v>
          </cell>
          <cell r="N282">
            <v>261.5</v>
          </cell>
          <cell r="O282">
            <v>261.5</v>
          </cell>
          <cell r="P282">
            <v>261.5</v>
          </cell>
          <cell r="Q282">
            <v>261.5</v>
          </cell>
          <cell r="R282">
            <v>261.5</v>
          </cell>
          <cell r="S282">
            <v>261.5</v>
          </cell>
          <cell r="T282">
            <v>261.5</v>
          </cell>
          <cell r="U282">
            <v>261.5</v>
          </cell>
          <cell r="V282">
            <v>261.5</v>
          </cell>
          <cell r="W282">
            <v>261.5</v>
          </cell>
          <cell r="X282">
            <v>261.5</v>
          </cell>
          <cell r="Y282">
            <v>261.5</v>
          </cell>
          <cell r="Z282">
            <v>261.5</v>
          </cell>
          <cell r="AA282">
            <v>261.5</v>
          </cell>
          <cell r="AB282">
            <v>261.5</v>
          </cell>
          <cell r="AC282">
            <v>261.5</v>
          </cell>
          <cell r="AD282">
            <v>261.5</v>
          </cell>
          <cell r="AE282">
            <v>261.5</v>
          </cell>
          <cell r="AF282">
            <v>261.5</v>
          </cell>
          <cell r="AG282">
            <v>261.5</v>
          </cell>
          <cell r="AH282">
            <v>261.5</v>
          </cell>
          <cell r="AI282">
            <v>261.5</v>
          </cell>
          <cell r="AJ282">
            <v>261.5</v>
          </cell>
        </row>
        <row r="283">
          <cell r="M283">
            <v>868.70299999999997</v>
          </cell>
          <cell r="N283">
            <v>0</v>
          </cell>
          <cell r="O283">
            <v>0</v>
          </cell>
          <cell r="P283">
            <v>13.598000000000003</v>
          </cell>
          <cell r="Q283">
            <v>0</v>
          </cell>
          <cell r="R283">
            <v>0</v>
          </cell>
          <cell r="S283">
            <v>0</v>
          </cell>
          <cell r="T283">
            <v>3.1379999999999999</v>
          </cell>
          <cell r="U283">
            <v>0</v>
          </cell>
          <cell r="V283">
            <v>66.68249999999999</v>
          </cell>
          <cell r="W283">
            <v>89.432999999999993</v>
          </cell>
          <cell r="X283">
            <v>47.07</v>
          </cell>
          <cell r="Y283">
            <v>63.282999999999994</v>
          </cell>
          <cell r="Z283">
            <v>0</v>
          </cell>
          <cell r="AA283">
            <v>40.793999999999997</v>
          </cell>
          <cell r="AB283">
            <v>42.363000000000007</v>
          </cell>
          <cell r="AC283">
            <v>97.278000000000006</v>
          </cell>
          <cell r="AD283">
            <v>77.142500000000013</v>
          </cell>
          <cell r="AE283">
            <v>32.6875</v>
          </cell>
          <cell r="AF283">
            <v>48.377500000000005</v>
          </cell>
          <cell r="AG283">
            <v>99.631500000000003</v>
          </cell>
          <cell r="AH283">
            <v>0</v>
          </cell>
          <cell r="AI283">
            <v>147.22449999999998</v>
          </cell>
          <cell r="AJ283">
            <v>0</v>
          </cell>
        </row>
        <row r="284">
          <cell r="M284">
            <v>28.659999999999997</v>
          </cell>
          <cell r="P284">
            <v>0.65</v>
          </cell>
          <cell r="T284">
            <v>0.5</v>
          </cell>
          <cell r="V284">
            <v>3.56</v>
          </cell>
          <cell r="W284">
            <v>3.7</v>
          </cell>
          <cell r="X284">
            <v>1.68</v>
          </cell>
          <cell r="Y284">
            <v>1.82</v>
          </cell>
          <cell r="AA284">
            <v>1.26</v>
          </cell>
          <cell r="AB284">
            <v>1.21</v>
          </cell>
          <cell r="AC284">
            <v>2.36</v>
          </cell>
          <cell r="AD284">
            <v>1.62</v>
          </cell>
          <cell r="AE284">
            <v>1.22</v>
          </cell>
          <cell r="AF284">
            <v>2.12</v>
          </cell>
          <cell r="AG284">
            <v>1.72</v>
          </cell>
          <cell r="AI284">
            <v>5.24</v>
          </cell>
        </row>
        <row r="285">
          <cell r="M285">
            <v>28.659999999999997</v>
          </cell>
          <cell r="N285">
            <v>0</v>
          </cell>
          <cell r="O285">
            <v>0</v>
          </cell>
          <cell r="P285">
            <v>0.65</v>
          </cell>
          <cell r="Q285">
            <v>0</v>
          </cell>
          <cell r="R285">
            <v>0</v>
          </cell>
          <cell r="S285">
            <v>0</v>
          </cell>
          <cell r="T285">
            <v>0.5</v>
          </cell>
          <cell r="U285">
            <v>0</v>
          </cell>
          <cell r="V285">
            <v>3.56</v>
          </cell>
          <cell r="W285">
            <v>3.7</v>
          </cell>
          <cell r="X285">
            <v>1.68</v>
          </cell>
          <cell r="Y285">
            <v>1.82</v>
          </cell>
          <cell r="Z285">
            <v>0</v>
          </cell>
          <cell r="AA285">
            <v>1.26</v>
          </cell>
          <cell r="AB285">
            <v>1.21</v>
          </cell>
          <cell r="AC285">
            <v>2.36</v>
          </cell>
          <cell r="AD285">
            <v>1.62</v>
          </cell>
          <cell r="AE285">
            <v>1.22</v>
          </cell>
          <cell r="AF285">
            <v>2.12</v>
          </cell>
          <cell r="AG285">
            <v>1.72</v>
          </cell>
          <cell r="AH285">
            <v>0</v>
          </cell>
          <cell r="AI285">
            <v>5.24</v>
          </cell>
          <cell r="AJ285">
            <v>0</v>
          </cell>
        </row>
        <row r="286">
          <cell r="M286">
            <v>257.39999999999998</v>
          </cell>
          <cell r="N286">
            <v>257.39999999999998</v>
          </cell>
          <cell r="O286">
            <v>257.39999999999998</v>
          </cell>
          <cell r="P286">
            <v>257.39999999999998</v>
          </cell>
          <cell r="Q286">
            <v>257.39999999999998</v>
          </cell>
          <cell r="R286">
            <v>257.39999999999998</v>
          </cell>
          <cell r="S286">
            <v>257.39999999999998</v>
          </cell>
          <cell r="T286">
            <v>257.39999999999998</v>
          </cell>
          <cell r="U286">
            <v>257.39999999999998</v>
          </cell>
          <cell r="V286">
            <v>257.39999999999998</v>
          </cell>
          <cell r="W286">
            <v>257.39999999999998</v>
          </cell>
          <cell r="X286">
            <v>257.39999999999998</v>
          </cell>
          <cell r="Y286">
            <v>257.39999999999998</v>
          </cell>
          <cell r="Z286">
            <v>257.39999999999998</v>
          </cell>
          <cell r="AA286">
            <v>257.39999999999998</v>
          </cell>
          <cell r="AB286">
            <v>257.39999999999998</v>
          </cell>
          <cell r="AC286">
            <v>257.39999999999998</v>
          </cell>
          <cell r="AD286">
            <v>257.39999999999998</v>
          </cell>
          <cell r="AE286">
            <v>257.39999999999998</v>
          </cell>
          <cell r="AF286">
            <v>257.39999999999998</v>
          </cell>
          <cell r="AG286">
            <v>257.39999999999998</v>
          </cell>
          <cell r="AH286">
            <v>257.39999999999998</v>
          </cell>
          <cell r="AI286">
            <v>257.39999999999998</v>
          </cell>
          <cell r="AJ286">
            <v>257.39999999999998</v>
          </cell>
        </row>
        <row r="287">
          <cell r="M287">
            <v>737.70839999999976</v>
          </cell>
          <cell r="N287">
            <v>0</v>
          </cell>
          <cell r="O287">
            <v>0</v>
          </cell>
          <cell r="P287">
            <v>16.731000000000002</v>
          </cell>
          <cell r="Q287">
            <v>0</v>
          </cell>
          <cell r="R287">
            <v>0</v>
          </cell>
          <cell r="S287">
            <v>0</v>
          </cell>
          <cell r="T287">
            <v>12.87</v>
          </cell>
          <cell r="U287">
            <v>0</v>
          </cell>
          <cell r="V287">
            <v>91.634399999999999</v>
          </cell>
          <cell r="W287">
            <v>95.238</v>
          </cell>
          <cell r="X287">
            <v>43.243199999999995</v>
          </cell>
          <cell r="Y287">
            <v>46.846799999999995</v>
          </cell>
          <cell r="Z287">
            <v>0</v>
          </cell>
          <cell r="AA287">
            <v>32.432399999999994</v>
          </cell>
          <cell r="AB287">
            <v>31.145399999999995</v>
          </cell>
          <cell r="AC287">
            <v>60.746399999999994</v>
          </cell>
          <cell r="AD287">
            <v>41.698799999999999</v>
          </cell>
          <cell r="AE287">
            <v>31.402799999999996</v>
          </cell>
          <cell r="AF287">
            <v>54.568799999999996</v>
          </cell>
          <cell r="AG287">
            <v>44.272799999999997</v>
          </cell>
          <cell r="AH287">
            <v>0</v>
          </cell>
          <cell r="AI287">
            <v>134.87759999999997</v>
          </cell>
          <cell r="AJ287">
            <v>0</v>
          </cell>
        </row>
        <row r="288">
          <cell r="M288">
            <v>48.660000000000004</v>
          </cell>
          <cell r="P288">
            <v>1.23</v>
          </cell>
          <cell r="V288">
            <v>3.44</v>
          </cell>
          <cell r="W288">
            <v>3.15</v>
          </cell>
          <cell r="X288">
            <v>2.75</v>
          </cell>
          <cell r="Y288">
            <v>4.5</v>
          </cell>
          <cell r="AA288">
            <v>3.48</v>
          </cell>
          <cell r="AB288">
            <v>3.54</v>
          </cell>
          <cell r="AC288">
            <v>3.66</v>
          </cell>
          <cell r="AD288">
            <v>4.74</v>
          </cell>
          <cell r="AE288">
            <v>2.4300000000000002</v>
          </cell>
          <cell r="AF288">
            <v>4.1399999999999997</v>
          </cell>
          <cell r="AG288">
            <v>3.79</v>
          </cell>
          <cell r="AH288">
            <v>0.56000000000000005</v>
          </cell>
          <cell r="AI288">
            <v>7.25</v>
          </cell>
        </row>
        <row r="289">
          <cell r="M289">
            <v>48.660000000000004</v>
          </cell>
          <cell r="N289">
            <v>0</v>
          </cell>
          <cell r="O289">
            <v>0</v>
          </cell>
          <cell r="P289">
            <v>1.23</v>
          </cell>
          <cell r="Q289">
            <v>0</v>
          </cell>
          <cell r="R289">
            <v>0</v>
          </cell>
          <cell r="S289">
            <v>0</v>
          </cell>
          <cell r="T289">
            <v>0</v>
          </cell>
          <cell r="U289">
            <v>0</v>
          </cell>
          <cell r="V289">
            <v>3.44</v>
          </cell>
          <cell r="W289">
            <v>3.15</v>
          </cell>
          <cell r="X289">
            <v>2.75</v>
          </cell>
          <cell r="Y289">
            <v>4.5</v>
          </cell>
          <cell r="Z289">
            <v>0</v>
          </cell>
          <cell r="AA289">
            <v>3.48</v>
          </cell>
          <cell r="AB289">
            <v>3.54</v>
          </cell>
          <cell r="AC289">
            <v>3.66</v>
          </cell>
          <cell r="AD289">
            <v>4.74</v>
          </cell>
          <cell r="AE289">
            <v>2.4300000000000002</v>
          </cell>
          <cell r="AF289">
            <v>4.1399999999999997</v>
          </cell>
          <cell r="AG289">
            <v>3.79</v>
          </cell>
          <cell r="AH289">
            <v>0.56000000000000005</v>
          </cell>
          <cell r="AI289">
            <v>7.25</v>
          </cell>
          <cell r="AJ289">
            <v>0</v>
          </cell>
        </row>
        <row r="290">
          <cell r="M290">
            <v>236.5</v>
          </cell>
          <cell r="N290">
            <v>236.5</v>
          </cell>
          <cell r="O290">
            <v>236.5</v>
          </cell>
          <cell r="P290">
            <v>236.5</v>
          </cell>
          <cell r="Q290">
            <v>236.5</v>
          </cell>
          <cell r="R290">
            <v>236.5</v>
          </cell>
          <cell r="S290">
            <v>236.5</v>
          </cell>
          <cell r="T290">
            <v>236.5</v>
          </cell>
          <cell r="U290">
            <v>236.5</v>
          </cell>
          <cell r="V290">
            <v>236.5</v>
          </cell>
          <cell r="W290">
            <v>236.5</v>
          </cell>
          <cell r="X290">
            <v>236.5</v>
          </cell>
          <cell r="Y290">
            <v>236.5</v>
          </cell>
          <cell r="Z290">
            <v>236.5</v>
          </cell>
          <cell r="AA290">
            <v>236.5</v>
          </cell>
          <cell r="AB290">
            <v>236.5</v>
          </cell>
          <cell r="AC290">
            <v>236.5</v>
          </cell>
          <cell r="AD290">
            <v>236.5</v>
          </cell>
          <cell r="AE290">
            <v>236.5</v>
          </cell>
          <cell r="AF290">
            <v>236.5</v>
          </cell>
          <cell r="AG290">
            <v>236.5</v>
          </cell>
          <cell r="AH290">
            <v>236.5</v>
          </cell>
          <cell r="AI290">
            <v>236.5</v>
          </cell>
          <cell r="AJ290">
            <v>236.5</v>
          </cell>
        </row>
        <row r="291">
          <cell r="M291">
            <v>1150.809</v>
          </cell>
          <cell r="N291">
            <v>0</v>
          </cell>
          <cell r="O291">
            <v>0</v>
          </cell>
          <cell r="P291">
            <v>29.089499999999997</v>
          </cell>
          <cell r="Q291">
            <v>0</v>
          </cell>
          <cell r="R291">
            <v>0</v>
          </cell>
          <cell r="S291">
            <v>0</v>
          </cell>
          <cell r="T291">
            <v>0</v>
          </cell>
          <cell r="U291">
            <v>0</v>
          </cell>
          <cell r="V291">
            <v>81.355999999999995</v>
          </cell>
          <cell r="W291">
            <v>74.497500000000002</v>
          </cell>
          <cell r="X291">
            <v>65.037499999999994</v>
          </cell>
          <cell r="Y291">
            <v>106.425</v>
          </cell>
          <cell r="Z291">
            <v>0</v>
          </cell>
          <cell r="AA291">
            <v>82.301999999999992</v>
          </cell>
          <cell r="AB291">
            <v>83.721000000000004</v>
          </cell>
          <cell r="AC291">
            <v>86.558999999999997</v>
          </cell>
          <cell r="AD291">
            <v>112.101</v>
          </cell>
          <cell r="AE291">
            <v>57.469500000000004</v>
          </cell>
          <cell r="AF291">
            <v>97.910999999999987</v>
          </cell>
          <cell r="AG291">
            <v>89.633499999999998</v>
          </cell>
          <cell r="AH291">
            <v>13.244000000000003</v>
          </cell>
          <cell r="AI291">
            <v>171.46250000000001</v>
          </cell>
          <cell r="AJ291">
            <v>0</v>
          </cell>
        </row>
        <row r="292">
          <cell r="M292">
            <v>1.3199999999999998</v>
          </cell>
          <cell r="W292">
            <v>0.12</v>
          </cell>
          <cell r="AC292">
            <v>0.35</v>
          </cell>
          <cell r="AI292">
            <v>0.85</v>
          </cell>
        </row>
        <row r="293">
          <cell r="M293">
            <v>1.3199999999999998</v>
          </cell>
          <cell r="N293">
            <v>0</v>
          </cell>
          <cell r="O293">
            <v>0</v>
          </cell>
          <cell r="P293">
            <v>0</v>
          </cell>
          <cell r="Q293">
            <v>0</v>
          </cell>
          <cell r="R293">
            <v>0</v>
          </cell>
          <cell r="S293">
            <v>0</v>
          </cell>
          <cell r="T293">
            <v>0</v>
          </cell>
          <cell r="U293">
            <v>0</v>
          </cell>
          <cell r="V293">
            <v>0</v>
          </cell>
          <cell r="W293">
            <v>0.12</v>
          </cell>
          <cell r="X293">
            <v>0</v>
          </cell>
          <cell r="Y293">
            <v>0</v>
          </cell>
          <cell r="Z293">
            <v>0</v>
          </cell>
          <cell r="AA293">
            <v>0</v>
          </cell>
          <cell r="AB293">
            <v>0</v>
          </cell>
          <cell r="AC293">
            <v>0.35</v>
          </cell>
          <cell r="AD293">
            <v>0</v>
          </cell>
          <cell r="AE293">
            <v>0</v>
          </cell>
          <cell r="AF293">
            <v>0</v>
          </cell>
          <cell r="AG293">
            <v>0</v>
          </cell>
          <cell r="AH293">
            <v>0</v>
          </cell>
          <cell r="AI293">
            <v>0.85</v>
          </cell>
          <cell r="AJ293">
            <v>0</v>
          </cell>
        </row>
        <row r="294">
          <cell r="M294">
            <v>193.24</v>
          </cell>
          <cell r="N294">
            <v>193.24</v>
          </cell>
          <cell r="O294">
            <v>193.24</v>
          </cell>
          <cell r="P294">
            <v>193.24</v>
          </cell>
          <cell r="Q294">
            <v>193.24</v>
          </cell>
          <cell r="R294">
            <v>193.24</v>
          </cell>
          <cell r="S294">
            <v>193.24</v>
          </cell>
          <cell r="T294">
            <v>193.24</v>
          </cell>
          <cell r="U294">
            <v>193.24</v>
          </cell>
          <cell r="V294">
            <v>193.24</v>
          </cell>
          <cell r="W294">
            <v>193.24</v>
          </cell>
          <cell r="X294">
            <v>193.24</v>
          </cell>
          <cell r="Y294">
            <v>193.24</v>
          </cell>
          <cell r="Z294">
            <v>193.24</v>
          </cell>
          <cell r="AA294">
            <v>193.24</v>
          </cell>
          <cell r="AB294">
            <v>193.24</v>
          </cell>
          <cell r="AC294">
            <v>193.24</v>
          </cell>
          <cell r="AD294">
            <v>193.24</v>
          </cell>
          <cell r="AE294">
            <v>193.24</v>
          </cell>
          <cell r="AF294">
            <v>193.24</v>
          </cell>
          <cell r="AG294">
            <v>193.24</v>
          </cell>
          <cell r="AH294">
            <v>193.24</v>
          </cell>
          <cell r="AI294">
            <v>193.24</v>
          </cell>
          <cell r="AJ294">
            <v>193.24</v>
          </cell>
        </row>
        <row r="295">
          <cell r="M295">
            <v>25.507680000000001</v>
          </cell>
          <cell r="N295">
            <v>0</v>
          </cell>
          <cell r="O295">
            <v>0</v>
          </cell>
          <cell r="P295">
            <v>0</v>
          </cell>
          <cell r="Q295">
            <v>0</v>
          </cell>
          <cell r="R295">
            <v>0</v>
          </cell>
          <cell r="S295">
            <v>0</v>
          </cell>
          <cell r="T295">
            <v>0</v>
          </cell>
          <cell r="U295">
            <v>0</v>
          </cell>
          <cell r="V295">
            <v>0</v>
          </cell>
          <cell r="W295">
            <v>2.3188800000000001</v>
          </cell>
          <cell r="X295">
            <v>0</v>
          </cell>
          <cell r="Y295">
            <v>0</v>
          </cell>
          <cell r="Z295">
            <v>0</v>
          </cell>
          <cell r="AA295">
            <v>0</v>
          </cell>
          <cell r="AB295">
            <v>0</v>
          </cell>
          <cell r="AC295">
            <v>6.7633999999999999</v>
          </cell>
          <cell r="AD295">
            <v>0</v>
          </cell>
          <cell r="AE295">
            <v>0</v>
          </cell>
          <cell r="AF295">
            <v>0</v>
          </cell>
          <cell r="AG295">
            <v>0</v>
          </cell>
          <cell r="AH295">
            <v>0</v>
          </cell>
          <cell r="AI295">
            <v>16.4254</v>
          </cell>
          <cell r="AJ295">
            <v>0</v>
          </cell>
        </row>
        <row r="296">
          <cell r="M296">
            <v>0</v>
          </cell>
          <cell r="N296">
            <v>0</v>
          </cell>
          <cell r="O296">
            <v>0</v>
          </cell>
          <cell r="P296">
            <v>0</v>
          </cell>
          <cell r="Q296">
            <v>0</v>
          </cell>
          <cell r="R296">
            <v>0</v>
          </cell>
          <cell r="S296">
            <v>0</v>
          </cell>
          <cell r="T296">
            <v>0</v>
          </cell>
          <cell r="U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row>
        <row r="298">
          <cell r="M298">
            <v>0</v>
          </cell>
        </row>
        <row r="299">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row>
        <row r="300">
          <cell r="M300">
            <v>12.629999999999999</v>
          </cell>
          <cell r="P300">
            <v>0.15</v>
          </cell>
          <cell r="V300">
            <v>1.73</v>
          </cell>
          <cell r="W300">
            <v>1.84</v>
          </cell>
          <cell r="X300">
            <v>0.13</v>
          </cell>
          <cell r="Y300">
            <v>0.69</v>
          </cell>
          <cell r="AA300">
            <v>0.52</v>
          </cell>
          <cell r="AB300">
            <v>0.26</v>
          </cell>
          <cell r="AC300">
            <v>0.69</v>
          </cell>
          <cell r="AD300">
            <v>1.04</v>
          </cell>
          <cell r="AF300">
            <v>0.41</v>
          </cell>
          <cell r="AG300">
            <v>0.55000000000000004</v>
          </cell>
          <cell r="AI300">
            <v>4.62</v>
          </cell>
        </row>
        <row r="301">
          <cell r="M301">
            <v>12.629999999999999</v>
          </cell>
          <cell r="N301">
            <v>0</v>
          </cell>
          <cell r="O301">
            <v>0</v>
          </cell>
          <cell r="P301">
            <v>0.15</v>
          </cell>
          <cell r="Q301">
            <v>0</v>
          </cell>
          <cell r="R301">
            <v>0</v>
          </cell>
          <cell r="S301">
            <v>0</v>
          </cell>
          <cell r="T301">
            <v>0</v>
          </cell>
          <cell r="U301">
            <v>0</v>
          </cell>
          <cell r="V301">
            <v>1.73</v>
          </cell>
          <cell r="W301">
            <v>1.84</v>
          </cell>
          <cell r="X301">
            <v>0.13</v>
          </cell>
          <cell r="Y301">
            <v>0.69</v>
          </cell>
          <cell r="Z301">
            <v>0</v>
          </cell>
          <cell r="AA301">
            <v>0.52</v>
          </cell>
          <cell r="AB301">
            <v>0.26</v>
          </cell>
          <cell r="AC301">
            <v>0.69</v>
          </cell>
          <cell r="AD301">
            <v>1.04</v>
          </cell>
          <cell r="AE301">
            <v>0</v>
          </cell>
          <cell r="AF301">
            <v>0.41</v>
          </cell>
          <cell r="AG301">
            <v>0.55000000000000004</v>
          </cell>
          <cell r="AH301">
            <v>0</v>
          </cell>
          <cell r="AI301">
            <v>4.62</v>
          </cell>
          <cell r="AJ301">
            <v>0</v>
          </cell>
        </row>
        <row r="302">
          <cell r="M302">
            <v>224.32000000000011</v>
          </cell>
          <cell r="N302">
            <v>224.32</v>
          </cell>
          <cell r="O302">
            <v>224.32</v>
          </cell>
          <cell r="P302">
            <v>224.32</v>
          </cell>
          <cell r="Q302">
            <v>224.32</v>
          </cell>
          <cell r="R302">
            <v>224.32</v>
          </cell>
          <cell r="S302">
            <v>224.32</v>
          </cell>
          <cell r="T302">
            <v>224.32</v>
          </cell>
          <cell r="U302">
            <v>224.32</v>
          </cell>
          <cell r="V302">
            <v>224.32</v>
          </cell>
          <cell r="W302">
            <v>224.32</v>
          </cell>
          <cell r="X302">
            <v>224.32</v>
          </cell>
          <cell r="Y302">
            <v>224.32</v>
          </cell>
          <cell r="Z302">
            <v>224.32</v>
          </cell>
          <cell r="AA302">
            <v>224.32</v>
          </cell>
          <cell r="AB302">
            <v>224.32</v>
          </cell>
          <cell r="AC302">
            <v>224.32</v>
          </cell>
          <cell r="AD302">
            <v>224.32</v>
          </cell>
          <cell r="AE302">
            <v>224.32</v>
          </cell>
          <cell r="AF302">
            <v>224.32</v>
          </cell>
          <cell r="AG302">
            <v>224.32</v>
          </cell>
          <cell r="AH302">
            <v>224.32</v>
          </cell>
          <cell r="AI302">
            <v>224.32</v>
          </cell>
          <cell r="AJ302">
            <v>224.32</v>
          </cell>
        </row>
        <row r="303">
          <cell r="M303">
            <v>283.31616000000008</v>
          </cell>
          <cell r="N303">
            <v>0</v>
          </cell>
          <cell r="O303">
            <v>0</v>
          </cell>
          <cell r="P303">
            <v>3.3647999999999998</v>
          </cell>
          <cell r="Q303">
            <v>0</v>
          </cell>
          <cell r="R303">
            <v>0</v>
          </cell>
          <cell r="S303">
            <v>0</v>
          </cell>
          <cell r="T303">
            <v>0</v>
          </cell>
          <cell r="U303">
            <v>0</v>
          </cell>
          <cell r="V303">
            <v>38.807360000000003</v>
          </cell>
          <cell r="W303">
            <v>41.274880000000003</v>
          </cell>
          <cell r="X303">
            <v>2.9161600000000001</v>
          </cell>
          <cell r="Y303">
            <v>15.478079999999997</v>
          </cell>
          <cell r="Z303">
            <v>0</v>
          </cell>
          <cell r="AA303">
            <v>11.66464</v>
          </cell>
          <cell r="AB303">
            <v>5.8323200000000002</v>
          </cell>
          <cell r="AC303">
            <v>15.478079999999997</v>
          </cell>
          <cell r="AD303">
            <v>23.329280000000001</v>
          </cell>
          <cell r="AE303">
            <v>0</v>
          </cell>
          <cell r="AF303">
            <v>9.19712</v>
          </cell>
          <cell r="AG303">
            <v>12.3376</v>
          </cell>
          <cell r="AH303">
            <v>0</v>
          </cell>
          <cell r="AI303">
            <v>103.63584</v>
          </cell>
          <cell r="AJ303">
            <v>0</v>
          </cell>
        </row>
        <row r="304">
          <cell r="M304">
            <v>35.430000000000007</v>
          </cell>
          <cell r="P304">
            <v>0.16</v>
          </cell>
          <cell r="V304">
            <v>2.02</v>
          </cell>
          <cell r="W304">
            <v>1.64</v>
          </cell>
          <cell r="X304">
            <v>1.83</v>
          </cell>
          <cell r="Y304">
            <v>2.35</v>
          </cell>
          <cell r="AA304">
            <v>2.65</v>
          </cell>
          <cell r="AB304">
            <v>1.38</v>
          </cell>
          <cell r="AC304">
            <v>3.56</v>
          </cell>
          <cell r="AD304">
            <v>1.75</v>
          </cell>
          <cell r="AE304">
            <v>1.85</v>
          </cell>
          <cell r="AF304">
            <v>1.56</v>
          </cell>
          <cell r="AG304">
            <v>3.84</v>
          </cell>
          <cell r="AI304">
            <v>10.84</v>
          </cell>
        </row>
        <row r="305">
          <cell r="M305">
            <v>35.430000000000007</v>
          </cell>
          <cell r="N305">
            <v>0</v>
          </cell>
          <cell r="O305">
            <v>0</v>
          </cell>
          <cell r="P305">
            <v>0.16</v>
          </cell>
          <cell r="Q305">
            <v>0</v>
          </cell>
          <cell r="R305">
            <v>0</v>
          </cell>
          <cell r="S305">
            <v>0</v>
          </cell>
          <cell r="T305">
            <v>0</v>
          </cell>
          <cell r="U305">
            <v>0</v>
          </cell>
          <cell r="V305">
            <v>2.02</v>
          </cell>
          <cell r="W305">
            <v>1.64</v>
          </cell>
          <cell r="X305">
            <v>1.83</v>
          </cell>
          <cell r="Y305">
            <v>2.35</v>
          </cell>
          <cell r="Z305">
            <v>0</v>
          </cell>
          <cell r="AA305">
            <v>2.65</v>
          </cell>
          <cell r="AB305">
            <v>1.38</v>
          </cell>
          <cell r="AC305">
            <v>3.56</v>
          </cell>
          <cell r="AD305">
            <v>1.75</v>
          </cell>
          <cell r="AE305">
            <v>1.85</v>
          </cell>
          <cell r="AF305">
            <v>1.56</v>
          </cell>
          <cell r="AG305">
            <v>3.84</v>
          </cell>
          <cell r="AH305">
            <v>0</v>
          </cell>
          <cell r="AI305">
            <v>10.84</v>
          </cell>
          <cell r="AJ305">
            <v>0</v>
          </cell>
        </row>
        <row r="306">
          <cell r="M306">
            <v>234.24999999999994</v>
          </cell>
          <cell r="N306">
            <v>234.25</v>
          </cell>
          <cell r="O306">
            <v>234.25</v>
          </cell>
          <cell r="P306">
            <v>234.25</v>
          </cell>
          <cell r="Q306">
            <v>234.25</v>
          </cell>
          <cell r="R306">
            <v>234.25</v>
          </cell>
          <cell r="S306">
            <v>234.25</v>
          </cell>
          <cell r="T306">
            <v>234.25</v>
          </cell>
          <cell r="U306">
            <v>234.25</v>
          </cell>
          <cell r="V306">
            <v>234.25</v>
          </cell>
          <cell r="W306">
            <v>234.25</v>
          </cell>
          <cell r="X306">
            <v>234.25</v>
          </cell>
          <cell r="Y306">
            <v>234.25</v>
          </cell>
          <cell r="Z306">
            <v>234.25</v>
          </cell>
          <cell r="AA306">
            <v>234.25</v>
          </cell>
          <cell r="AB306">
            <v>234.25</v>
          </cell>
          <cell r="AC306">
            <v>234.25</v>
          </cell>
          <cell r="AD306">
            <v>234.25</v>
          </cell>
          <cell r="AE306">
            <v>234.25</v>
          </cell>
          <cell r="AF306">
            <v>234.25</v>
          </cell>
          <cell r="AG306">
            <v>234.25</v>
          </cell>
          <cell r="AH306">
            <v>234.25</v>
          </cell>
          <cell r="AI306">
            <v>234.25</v>
          </cell>
          <cell r="AJ306">
            <v>234.25</v>
          </cell>
        </row>
        <row r="307">
          <cell r="M307">
            <v>829.94774999999993</v>
          </cell>
          <cell r="N307">
            <v>0</v>
          </cell>
          <cell r="O307">
            <v>0</v>
          </cell>
          <cell r="P307">
            <v>3.7480000000000002</v>
          </cell>
          <cell r="Q307">
            <v>0</v>
          </cell>
          <cell r="R307">
            <v>0</v>
          </cell>
          <cell r="S307">
            <v>0</v>
          </cell>
          <cell r="T307">
            <v>0</v>
          </cell>
          <cell r="U307">
            <v>0</v>
          </cell>
          <cell r="V307">
            <v>47.3185</v>
          </cell>
          <cell r="W307">
            <v>38.416999999999994</v>
          </cell>
          <cell r="X307">
            <v>42.867750000000001</v>
          </cell>
          <cell r="Y307">
            <v>55.048750000000005</v>
          </cell>
          <cell r="Z307">
            <v>0</v>
          </cell>
          <cell r="AA307">
            <v>62.076249999999995</v>
          </cell>
          <cell r="AB307">
            <v>32.326499999999996</v>
          </cell>
          <cell r="AC307">
            <v>83.393000000000001</v>
          </cell>
          <cell r="AD307">
            <v>40.993749999999999</v>
          </cell>
          <cell r="AE307">
            <v>43.33625</v>
          </cell>
          <cell r="AF307">
            <v>36.542999999999999</v>
          </cell>
          <cell r="AG307">
            <v>89.951999999999998</v>
          </cell>
          <cell r="AH307">
            <v>0</v>
          </cell>
          <cell r="AI307">
            <v>253.92699999999999</v>
          </cell>
          <cell r="AJ307">
            <v>0</v>
          </cell>
        </row>
        <row r="308">
          <cell r="M308">
            <v>22.99</v>
          </cell>
          <cell r="P308">
            <v>0.09</v>
          </cell>
          <cell r="T308">
            <v>0.05</v>
          </cell>
          <cell r="V308">
            <v>1.23</v>
          </cell>
          <cell r="W308">
            <v>0.86</v>
          </cell>
          <cell r="X308">
            <v>0.38</v>
          </cell>
          <cell r="Y308">
            <v>1.31</v>
          </cell>
          <cell r="AA308">
            <v>1.05</v>
          </cell>
          <cell r="AB308">
            <v>1.2</v>
          </cell>
          <cell r="AC308">
            <v>2.12</v>
          </cell>
          <cell r="AD308">
            <v>1.42</v>
          </cell>
          <cell r="AE308">
            <v>2.16</v>
          </cell>
          <cell r="AF308">
            <v>1.1399999999999999</v>
          </cell>
          <cell r="AG308">
            <v>4.62</v>
          </cell>
          <cell r="AI308">
            <v>5.36</v>
          </cell>
        </row>
        <row r="309">
          <cell r="M309">
            <v>22.99</v>
          </cell>
          <cell r="N309">
            <v>0</v>
          </cell>
          <cell r="O309">
            <v>0</v>
          </cell>
          <cell r="P309">
            <v>0.09</v>
          </cell>
          <cell r="Q309">
            <v>0</v>
          </cell>
          <cell r="R309">
            <v>0</v>
          </cell>
          <cell r="S309">
            <v>0</v>
          </cell>
          <cell r="T309">
            <v>0.05</v>
          </cell>
          <cell r="U309">
            <v>0</v>
          </cell>
          <cell r="V309">
            <v>1.23</v>
          </cell>
          <cell r="W309">
            <v>0.86</v>
          </cell>
          <cell r="X309">
            <v>0.38</v>
          </cell>
          <cell r="Y309">
            <v>1.31</v>
          </cell>
          <cell r="Z309">
            <v>0</v>
          </cell>
          <cell r="AA309">
            <v>1.05</v>
          </cell>
          <cell r="AB309">
            <v>1.2</v>
          </cell>
          <cell r="AC309">
            <v>2.12</v>
          </cell>
          <cell r="AD309">
            <v>1.42</v>
          </cell>
          <cell r="AE309">
            <v>2.16</v>
          </cell>
          <cell r="AF309">
            <v>1.1399999999999999</v>
          </cell>
          <cell r="AG309">
            <v>4.62</v>
          </cell>
          <cell r="AI309">
            <v>5.36</v>
          </cell>
          <cell r="AJ309">
            <v>0</v>
          </cell>
        </row>
        <row r="310">
          <cell r="M310">
            <v>148.63000000000002</v>
          </cell>
          <cell r="N310">
            <v>148.63</v>
          </cell>
          <cell r="O310">
            <v>148.63</v>
          </cell>
          <cell r="P310">
            <v>148.63</v>
          </cell>
          <cell r="Q310">
            <v>148.63</v>
          </cell>
          <cell r="R310">
            <v>148.63</v>
          </cell>
          <cell r="S310">
            <v>148.63</v>
          </cell>
          <cell r="T310">
            <v>148.63</v>
          </cell>
          <cell r="U310">
            <v>148.63</v>
          </cell>
          <cell r="V310">
            <v>148.63</v>
          </cell>
          <cell r="W310">
            <v>148.63</v>
          </cell>
          <cell r="X310">
            <v>148.63</v>
          </cell>
          <cell r="Y310">
            <v>148.63</v>
          </cell>
          <cell r="Z310">
            <v>148.63</v>
          </cell>
          <cell r="AA310">
            <v>148.63</v>
          </cell>
          <cell r="AB310">
            <v>148.63</v>
          </cell>
          <cell r="AC310">
            <v>148.63</v>
          </cell>
          <cell r="AD310">
            <v>148.63</v>
          </cell>
          <cell r="AE310">
            <v>148.63</v>
          </cell>
          <cell r="AF310">
            <v>148.63</v>
          </cell>
          <cell r="AG310">
            <v>148.63</v>
          </cell>
          <cell r="AH310">
            <v>148.63</v>
          </cell>
          <cell r="AI310">
            <v>148.63</v>
          </cell>
          <cell r="AJ310">
            <v>148.63</v>
          </cell>
        </row>
        <row r="311">
          <cell r="M311">
            <v>341.70037000000002</v>
          </cell>
          <cell r="N311">
            <v>0</v>
          </cell>
          <cell r="O311">
            <v>0</v>
          </cell>
          <cell r="P311">
            <v>1.3376699999999999</v>
          </cell>
          <cell r="Q311">
            <v>0</v>
          </cell>
          <cell r="R311">
            <v>0</v>
          </cell>
          <cell r="S311">
            <v>0</v>
          </cell>
          <cell r="T311">
            <v>0.74314999999999998</v>
          </cell>
          <cell r="U311">
            <v>0</v>
          </cell>
          <cell r="V311">
            <v>18.281489999999998</v>
          </cell>
          <cell r="W311">
            <v>12.78218</v>
          </cell>
          <cell r="X311">
            <v>5.6479400000000002</v>
          </cell>
          <cell r="Y311">
            <v>19.47053</v>
          </cell>
          <cell r="Z311">
            <v>0</v>
          </cell>
          <cell r="AA311">
            <v>15.60615</v>
          </cell>
          <cell r="AB311">
            <v>17.835599999999999</v>
          </cell>
          <cell r="AC311">
            <v>31.50956</v>
          </cell>
          <cell r="AD311">
            <v>21.105460000000001</v>
          </cell>
          <cell r="AE311">
            <v>32.104079999999996</v>
          </cell>
          <cell r="AF311">
            <v>16.943819999999995</v>
          </cell>
          <cell r="AG311">
            <v>68.667060000000006</v>
          </cell>
          <cell r="AH311">
            <v>0</v>
          </cell>
          <cell r="AI311">
            <v>79.665679999999995</v>
          </cell>
          <cell r="AJ311">
            <v>0</v>
          </cell>
        </row>
        <row r="312">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row>
        <row r="313">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row>
        <row r="314">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row>
        <row r="315">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row>
        <row r="316">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row>
        <row r="317">
          <cell r="M317">
            <v>9.07</v>
          </cell>
          <cell r="N317">
            <v>0</v>
          </cell>
          <cell r="O317">
            <v>0</v>
          </cell>
          <cell r="P317">
            <v>0</v>
          </cell>
          <cell r="Q317">
            <v>0</v>
          </cell>
          <cell r="R317">
            <v>0</v>
          </cell>
          <cell r="S317">
            <v>0</v>
          </cell>
          <cell r="T317">
            <v>0</v>
          </cell>
          <cell r="U317">
            <v>0</v>
          </cell>
          <cell r="V317">
            <v>0.15</v>
          </cell>
          <cell r="W317">
            <v>0.11</v>
          </cell>
          <cell r="X317">
            <v>0</v>
          </cell>
          <cell r="Y317">
            <v>0</v>
          </cell>
          <cell r="Z317">
            <v>0</v>
          </cell>
          <cell r="AA317">
            <v>0</v>
          </cell>
          <cell r="AB317">
            <v>0</v>
          </cell>
          <cell r="AC317">
            <v>1.3299999999999998</v>
          </cell>
          <cell r="AD317">
            <v>0.12</v>
          </cell>
          <cell r="AE317">
            <v>2.35</v>
          </cell>
          <cell r="AF317">
            <v>0</v>
          </cell>
          <cell r="AG317">
            <v>0.98</v>
          </cell>
          <cell r="AH317">
            <v>0</v>
          </cell>
          <cell r="AI317">
            <v>4.03</v>
          </cell>
          <cell r="AJ317">
            <v>0</v>
          </cell>
        </row>
        <row r="318">
          <cell r="M318">
            <v>9.07</v>
          </cell>
          <cell r="N318">
            <v>0</v>
          </cell>
          <cell r="O318">
            <v>0</v>
          </cell>
          <cell r="P318">
            <v>0</v>
          </cell>
          <cell r="Q318">
            <v>0</v>
          </cell>
          <cell r="R318">
            <v>0</v>
          </cell>
          <cell r="S318">
            <v>0</v>
          </cell>
          <cell r="T318">
            <v>0</v>
          </cell>
          <cell r="U318">
            <v>0</v>
          </cell>
          <cell r="V318">
            <v>0.15</v>
          </cell>
          <cell r="W318">
            <v>0.11</v>
          </cell>
          <cell r="X318">
            <v>0</v>
          </cell>
          <cell r="Y318">
            <v>0</v>
          </cell>
          <cell r="Z318">
            <v>0</v>
          </cell>
          <cell r="AA318">
            <v>0</v>
          </cell>
          <cell r="AB318">
            <v>0</v>
          </cell>
          <cell r="AC318">
            <v>1.3299999999999998</v>
          </cell>
          <cell r="AD318">
            <v>0.12</v>
          </cell>
          <cell r="AE318">
            <v>2.35</v>
          </cell>
          <cell r="AF318">
            <v>0</v>
          </cell>
          <cell r="AG318">
            <v>0.98</v>
          </cell>
          <cell r="AH318">
            <v>0</v>
          </cell>
          <cell r="AI318">
            <v>4.03</v>
          </cell>
          <cell r="AJ318">
            <v>0</v>
          </cell>
        </row>
        <row r="319">
          <cell r="M319">
            <v>158.39360529217197</v>
          </cell>
          <cell r="N319">
            <v>0</v>
          </cell>
          <cell r="O319">
            <v>0</v>
          </cell>
          <cell r="P319">
            <v>0</v>
          </cell>
          <cell r="Q319">
            <v>0</v>
          </cell>
          <cell r="R319">
            <v>0</v>
          </cell>
          <cell r="S319">
            <v>0</v>
          </cell>
          <cell r="T319">
            <v>0</v>
          </cell>
          <cell r="U319">
            <v>0</v>
          </cell>
          <cell r="V319">
            <v>177.53999999999996</v>
          </cell>
          <cell r="W319">
            <v>174.64000000000001</v>
          </cell>
          <cell r="X319">
            <v>0</v>
          </cell>
          <cell r="Y319">
            <v>0</v>
          </cell>
          <cell r="Z319">
            <v>0</v>
          </cell>
          <cell r="AA319">
            <v>0</v>
          </cell>
          <cell r="AB319">
            <v>0</v>
          </cell>
          <cell r="AC319">
            <v>160.79112781954888</v>
          </cell>
          <cell r="AD319">
            <v>177.53999999999996</v>
          </cell>
          <cell r="AE319">
            <v>159.57191489361702</v>
          </cell>
          <cell r="AF319">
            <v>0</v>
          </cell>
          <cell r="AG319">
            <v>150.73102040816326</v>
          </cell>
          <cell r="AH319">
            <v>0</v>
          </cell>
          <cell r="AI319">
            <v>157.0524069478908</v>
          </cell>
          <cell r="AJ319">
            <v>0</v>
          </cell>
        </row>
        <row r="320">
          <cell r="M320">
            <v>143.66299999999998</v>
          </cell>
          <cell r="N320">
            <v>0</v>
          </cell>
          <cell r="O320">
            <v>0</v>
          </cell>
          <cell r="P320">
            <v>0</v>
          </cell>
          <cell r="Q320">
            <v>0</v>
          </cell>
          <cell r="R320">
            <v>0</v>
          </cell>
          <cell r="S320">
            <v>0</v>
          </cell>
          <cell r="T320">
            <v>0</v>
          </cell>
          <cell r="U320">
            <v>0</v>
          </cell>
          <cell r="V320">
            <v>2.6630999999999996</v>
          </cell>
          <cell r="W320">
            <v>1.9210400000000001</v>
          </cell>
          <cell r="X320">
            <v>0</v>
          </cell>
          <cell r="Y320">
            <v>0</v>
          </cell>
          <cell r="Z320">
            <v>0</v>
          </cell>
          <cell r="AA320">
            <v>0</v>
          </cell>
          <cell r="AB320">
            <v>0</v>
          </cell>
          <cell r="AC320">
            <v>21.385219999999997</v>
          </cell>
          <cell r="AD320">
            <v>2.1304799999999995</v>
          </cell>
          <cell r="AE320">
            <v>37.499400000000001</v>
          </cell>
          <cell r="AF320">
            <v>0</v>
          </cell>
          <cell r="AG320">
            <v>14.771639999999998</v>
          </cell>
          <cell r="AH320">
            <v>0</v>
          </cell>
          <cell r="AI320">
            <v>63.292119999999997</v>
          </cell>
          <cell r="AJ320">
            <v>0</v>
          </cell>
        </row>
        <row r="321">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row>
        <row r="322">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row>
        <row r="323">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row>
        <row r="324">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row>
        <row r="325">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row>
        <row r="326">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row>
        <row r="327">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row>
        <row r="328">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row>
        <row r="329">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row>
        <row r="330">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row>
        <row r="331">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row>
        <row r="332">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row>
        <row r="333">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row>
        <row r="334">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row>
        <row r="335">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row>
        <row r="336">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row>
        <row r="337">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row>
        <row r="338">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row>
        <row r="339">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row>
        <row r="340">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row>
        <row r="341">
          <cell r="M341">
            <v>5.22</v>
          </cell>
          <cell r="AC341">
            <v>0.65</v>
          </cell>
          <cell r="AE341">
            <v>1.25</v>
          </cell>
          <cell r="AG341">
            <v>0.82</v>
          </cell>
          <cell r="AI341">
            <v>2.5</v>
          </cell>
        </row>
        <row r="342">
          <cell r="M342">
            <v>5.22</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0.65</v>
          </cell>
          <cell r="AD342">
            <v>0</v>
          </cell>
          <cell r="AE342">
            <v>1.25</v>
          </cell>
          <cell r="AF342">
            <v>0</v>
          </cell>
          <cell r="AG342">
            <v>0.82</v>
          </cell>
          <cell r="AH342">
            <v>0</v>
          </cell>
          <cell r="AI342">
            <v>2.5</v>
          </cell>
          <cell r="AJ342">
            <v>0</v>
          </cell>
        </row>
        <row r="343">
          <cell r="M343">
            <v>145.5</v>
          </cell>
          <cell r="N343">
            <v>145.5</v>
          </cell>
          <cell r="O343">
            <v>145.5</v>
          </cell>
          <cell r="P343">
            <v>145.5</v>
          </cell>
          <cell r="Q343">
            <v>145.5</v>
          </cell>
          <cell r="R343">
            <v>145.5</v>
          </cell>
          <cell r="S343">
            <v>145.5</v>
          </cell>
          <cell r="T343">
            <v>145.5</v>
          </cell>
          <cell r="U343">
            <v>145.5</v>
          </cell>
          <cell r="V343">
            <v>145.5</v>
          </cell>
          <cell r="W343">
            <v>145.5</v>
          </cell>
          <cell r="X343">
            <v>145.5</v>
          </cell>
          <cell r="Y343">
            <v>145.5</v>
          </cell>
          <cell r="Z343">
            <v>145.5</v>
          </cell>
          <cell r="AA343">
            <v>145.5</v>
          </cell>
          <cell r="AB343">
            <v>145.5</v>
          </cell>
          <cell r="AC343">
            <v>145.5</v>
          </cell>
          <cell r="AD343">
            <v>145.5</v>
          </cell>
          <cell r="AE343">
            <v>145.5</v>
          </cell>
          <cell r="AF343">
            <v>145.5</v>
          </cell>
          <cell r="AG343">
            <v>145.5</v>
          </cell>
          <cell r="AH343">
            <v>145.5</v>
          </cell>
          <cell r="AI343">
            <v>145.5</v>
          </cell>
          <cell r="AJ343">
            <v>145.5</v>
          </cell>
        </row>
        <row r="344">
          <cell r="M344">
            <v>75.950999999999993</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9.4574999999999996</v>
          </cell>
          <cell r="AD344">
            <v>0</v>
          </cell>
          <cell r="AE344">
            <v>18.1875</v>
          </cell>
          <cell r="AF344">
            <v>0</v>
          </cell>
          <cell r="AG344">
            <v>11.930999999999999</v>
          </cell>
          <cell r="AH344">
            <v>0</v>
          </cell>
          <cell r="AI344">
            <v>36.375</v>
          </cell>
          <cell r="AJ344">
            <v>0</v>
          </cell>
        </row>
        <row r="345">
          <cell r="M345">
            <v>2.21</v>
          </cell>
          <cell r="W345">
            <v>0.11</v>
          </cell>
          <cell r="AC345">
            <v>0.5</v>
          </cell>
          <cell r="AE345">
            <v>0.75</v>
          </cell>
          <cell r="AI345">
            <v>0.85</v>
          </cell>
        </row>
        <row r="346">
          <cell r="M346">
            <v>2.21</v>
          </cell>
          <cell r="N346">
            <v>0</v>
          </cell>
          <cell r="O346">
            <v>0</v>
          </cell>
          <cell r="P346">
            <v>0</v>
          </cell>
          <cell r="Q346">
            <v>0</v>
          </cell>
          <cell r="R346">
            <v>0</v>
          </cell>
          <cell r="S346">
            <v>0</v>
          </cell>
          <cell r="T346">
            <v>0</v>
          </cell>
          <cell r="U346">
            <v>0</v>
          </cell>
          <cell r="V346">
            <v>0</v>
          </cell>
          <cell r="W346">
            <v>0.11</v>
          </cell>
          <cell r="X346">
            <v>0</v>
          </cell>
          <cell r="Y346">
            <v>0</v>
          </cell>
          <cell r="Z346">
            <v>0</v>
          </cell>
          <cell r="AA346">
            <v>0</v>
          </cell>
          <cell r="AB346">
            <v>0</v>
          </cell>
          <cell r="AC346">
            <v>0.5</v>
          </cell>
          <cell r="AD346">
            <v>0</v>
          </cell>
          <cell r="AE346">
            <v>0.75</v>
          </cell>
          <cell r="AF346">
            <v>0</v>
          </cell>
          <cell r="AG346">
            <v>0</v>
          </cell>
          <cell r="AH346">
            <v>0</v>
          </cell>
          <cell r="AI346">
            <v>0.85</v>
          </cell>
          <cell r="AJ346">
            <v>0</v>
          </cell>
        </row>
        <row r="347">
          <cell r="M347">
            <v>174.64</v>
          </cell>
          <cell r="N347">
            <v>174.64</v>
          </cell>
          <cell r="O347">
            <v>174.64</v>
          </cell>
          <cell r="P347">
            <v>174.64</v>
          </cell>
          <cell r="Q347">
            <v>174.64</v>
          </cell>
          <cell r="R347">
            <v>174.64</v>
          </cell>
          <cell r="S347">
            <v>174.64</v>
          </cell>
          <cell r="T347">
            <v>174.64</v>
          </cell>
          <cell r="U347">
            <v>174.64</v>
          </cell>
          <cell r="V347">
            <v>174.64</v>
          </cell>
          <cell r="W347">
            <v>174.64</v>
          </cell>
          <cell r="X347">
            <v>174.64</v>
          </cell>
          <cell r="Y347">
            <v>174.64</v>
          </cell>
          <cell r="Z347">
            <v>174.64</v>
          </cell>
          <cell r="AA347">
            <v>174.64</v>
          </cell>
          <cell r="AB347">
            <v>174.64</v>
          </cell>
          <cell r="AC347">
            <v>174.64</v>
          </cell>
          <cell r="AD347">
            <v>174.64</v>
          </cell>
          <cell r="AE347">
            <v>174.64</v>
          </cell>
          <cell r="AF347">
            <v>174.64</v>
          </cell>
          <cell r="AG347">
            <v>174.64</v>
          </cell>
          <cell r="AH347">
            <v>174.64</v>
          </cell>
          <cell r="AI347">
            <v>174.64</v>
          </cell>
          <cell r="AJ347">
            <v>174.64</v>
          </cell>
        </row>
        <row r="348">
          <cell r="M348">
            <v>38.595439999999996</v>
          </cell>
          <cell r="N348">
            <v>0</v>
          </cell>
          <cell r="O348">
            <v>0</v>
          </cell>
          <cell r="P348">
            <v>0</v>
          </cell>
          <cell r="Q348">
            <v>0</v>
          </cell>
          <cell r="R348">
            <v>0</v>
          </cell>
          <cell r="S348">
            <v>0</v>
          </cell>
          <cell r="T348">
            <v>0</v>
          </cell>
          <cell r="U348">
            <v>0</v>
          </cell>
          <cell r="V348">
            <v>0</v>
          </cell>
          <cell r="W348">
            <v>1.9210400000000001</v>
          </cell>
          <cell r="X348">
            <v>0</v>
          </cell>
          <cell r="Y348">
            <v>0</v>
          </cell>
          <cell r="Z348">
            <v>0</v>
          </cell>
          <cell r="AA348">
            <v>0</v>
          </cell>
          <cell r="AB348">
            <v>0</v>
          </cell>
          <cell r="AC348">
            <v>8.7319999999999993</v>
          </cell>
          <cell r="AD348">
            <v>0</v>
          </cell>
          <cell r="AE348">
            <v>13.097999999999999</v>
          </cell>
          <cell r="AF348">
            <v>0</v>
          </cell>
          <cell r="AG348">
            <v>0</v>
          </cell>
          <cell r="AH348">
            <v>0</v>
          </cell>
          <cell r="AI348">
            <v>14.844399999999998</v>
          </cell>
          <cell r="AJ348">
            <v>0</v>
          </cell>
        </row>
        <row r="349">
          <cell r="M349">
            <v>1.6400000000000001</v>
          </cell>
          <cell r="V349">
            <v>0.15</v>
          </cell>
          <cell r="AC349">
            <v>0.18</v>
          </cell>
          <cell r="AD349">
            <v>0.12</v>
          </cell>
          <cell r="AE349">
            <v>0.35</v>
          </cell>
          <cell r="AG349">
            <v>0.16</v>
          </cell>
          <cell r="AI349">
            <v>0.68</v>
          </cell>
        </row>
        <row r="350">
          <cell r="M350">
            <v>1.6400000000000001</v>
          </cell>
          <cell r="N350">
            <v>0</v>
          </cell>
          <cell r="O350">
            <v>0</v>
          </cell>
          <cell r="P350">
            <v>0</v>
          </cell>
          <cell r="Q350">
            <v>0</v>
          </cell>
          <cell r="R350">
            <v>0</v>
          </cell>
          <cell r="S350">
            <v>0</v>
          </cell>
          <cell r="T350">
            <v>0</v>
          </cell>
          <cell r="U350">
            <v>0</v>
          </cell>
          <cell r="V350">
            <v>0.15</v>
          </cell>
          <cell r="W350">
            <v>0</v>
          </cell>
          <cell r="X350">
            <v>0</v>
          </cell>
          <cell r="Y350">
            <v>0</v>
          </cell>
          <cell r="Z350">
            <v>0</v>
          </cell>
          <cell r="AA350">
            <v>0</v>
          </cell>
          <cell r="AB350">
            <v>0</v>
          </cell>
          <cell r="AC350">
            <v>0.18</v>
          </cell>
          <cell r="AD350">
            <v>0.12</v>
          </cell>
          <cell r="AE350">
            <v>0.35</v>
          </cell>
          <cell r="AF350">
            <v>0</v>
          </cell>
          <cell r="AG350">
            <v>0.16</v>
          </cell>
          <cell r="AH350">
            <v>0</v>
          </cell>
          <cell r="AI350">
            <v>0.68</v>
          </cell>
          <cell r="AJ350">
            <v>0</v>
          </cell>
        </row>
        <row r="351">
          <cell r="M351">
            <v>177.53999999999996</v>
          </cell>
          <cell r="N351">
            <v>177.54</v>
          </cell>
          <cell r="O351">
            <v>177.54</v>
          </cell>
          <cell r="P351">
            <v>177.54</v>
          </cell>
          <cell r="Q351">
            <v>177.54</v>
          </cell>
          <cell r="R351">
            <v>177.54</v>
          </cell>
          <cell r="S351">
            <v>177.54</v>
          </cell>
          <cell r="T351">
            <v>177.54</v>
          </cell>
          <cell r="U351">
            <v>177.54</v>
          </cell>
          <cell r="V351">
            <v>177.54</v>
          </cell>
          <cell r="W351">
            <v>177.54</v>
          </cell>
          <cell r="X351">
            <v>177.54</v>
          </cell>
          <cell r="Y351">
            <v>177.54</v>
          </cell>
          <cell r="Z351">
            <v>177.54</v>
          </cell>
          <cell r="AA351">
            <v>177.54</v>
          </cell>
          <cell r="AB351">
            <v>177.54</v>
          </cell>
          <cell r="AC351">
            <v>177.54</v>
          </cell>
          <cell r="AD351">
            <v>177.54</v>
          </cell>
          <cell r="AE351">
            <v>177.54</v>
          </cell>
          <cell r="AF351">
            <v>177.54</v>
          </cell>
          <cell r="AG351">
            <v>177.54</v>
          </cell>
          <cell r="AH351">
            <v>177.54</v>
          </cell>
          <cell r="AI351">
            <v>177.54</v>
          </cell>
          <cell r="AJ351">
            <v>177.54</v>
          </cell>
        </row>
        <row r="352">
          <cell r="M352">
            <v>29.11656</v>
          </cell>
          <cell r="N352">
            <v>0</v>
          </cell>
          <cell r="O352">
            <v>0</v>
          </cell>
          <cell r="P352">
            <v>0</v>
          </cell>
          <cell r="Q352">
            <v>0</v>
          </cell>
          <cell r="R352">
            <v>0</v>
          </cell>
          <cell r="S352">
            <v>0</v>
          </cell>
          <cell r="T352">
            <v>0</v>
          </cell>
          <cell r="U352">
            <v>0</v>
          </cell>
          <cell r="V352">
            <v>2.6630999999999996</v>
          </cell>
          <cell r="W352">
            <v>0</v>
          </cell>
          <cell r="X352">
            <v>0</v>
          </cell>
          <cell r="Y352">
            <v>0</v>
          </cell>
          <cell r="Z352">
            <v>0</v>
          </cell>
          <cell r="AA352">
            <v>0</v>
          </cell>
          <cell r="AB352">
            <v>0</v>
          </cell>
          <cell r="AC352">
            <v>3.1957199999999997</v>
          </cell>
          <cell r="AD352">
            <v>2.1304799999999995</v>
          </cell>
          <cell r="AE352">
            <v>6.2138999999999998</v>
          </cell>
          <cell r="AF352">
            <v>0</v>
          </cell>
          <cell r="AG352">
            <v>2.8406399999999996</v>
          </cell>
          <cell r="AH352">
            <v>0</v>
          </cell>
          <cell r="AI352">
            <v>12.07272</v>
          </cell>
          <cell r="AJ352">
            <v>0</v>
          </cell>
        </row>
        <row r="353">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row>
        <row r="354">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row>
        <row r="355">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row>
        <row r="356">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row>
        <row r="357">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row>
        <row r="358">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row>
        <row r="359">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row>
        <row r="360">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row>
        <row r="361">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row>
        <row r="363">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row>
        <row r="364">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row>
        <row r="365">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row>
        <row r="366">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row>
        <row r="367">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row>
        <row r="368">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row>
        <row r="369">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0">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row>
        <row r="371">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row>
        <row r="372">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row>
        <row r="373">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row>
        <row r="374">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row>
        <row r="375">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row>
        <row r="376">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7">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row>
        <row r="378">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row>
        <row r="379">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row>
        <row r="380">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row>
        <row r="381">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M383">
            <v>1.96</v>
          </cell>
          <cell r="V383">
            <v>0.23</v>
          </cell>
          <cell r="AC383">
            <v>0.36</v>
          </cell>
          <cell r="AE383">
            <v>0.38</v>
          </cell>
          <cell r="AG383">
            <v>0.27</v>
          </cell>
          <cell r="AI383">
            <v>0.72</v>
          </cell>
        </row>
        <row r="384">
          <cell r="M384">
            <v>1.96</v>
          </cell>
          <cell r="N384">
            <v>0</v>
          </cell>
          <cell r="O384">
            <v>0</v>
          </cell>
          <cell r="P384">
            <v>0</v>
          </cell>
          <cell r="Q384">
            <v>0</v>
          </cell>
          <cell r="R384">
            <v>0</v>
          </cell>
          <cell r="S384">
            <v>0</v>
          </cell>
          <cell r="T384">
            <v>0</v>
          </cell>
          <cell r="U384">
            <v>0</v>
          </cell>
          <cell r="V384">
            <v>0.23</v>
          </cell>
          <cell r="W384">
            <v>0</v>
          </cell>
          <cell r="X384">
            <v>0</v>
          </cell>
          <cell r="Y384">
            <v>0</v>
          </cell>
          <cell r="Z384">
            <v>0</v>
          </cell>
          <cell r="AA384">
            <v>0</v>
          </cell>
          <cell r="AB384">
            <v>0</v>
          </cell>
          <cell r="AC384">
            <v>0.36</v>
          </cell>
          <cell r="AD384">
            <v>0</v>
          </cell>
          <cell r="AE384">
            <v>0.38</v>
          </cell>
          <cell r="AF384">
            <v>0</v>
          </cell>
          <cell r="AG384">
            <v>0.27</v>
          </cell>
          <cell r="AH384">
            <v>0</v>
          </cell>
          <cell r="AI384">
            <v>0.72</v>
          </cell>
          <cell r="AJ384">
            <v>0</v>
          </cell>
        </row>
        <row r="385">
          <cell r="M385">
            <v>156.74</v>
          </cell>
          <cell r="N385">
            <v>156.74</v>
          </cell>
          <cell r="O385">
            <v>156.74</v>
          </cell>
          <cell r="P385">
            <v>156.74</v>
          </cell>
          <cell r="Q385">
            <v>156.74</v>
          </cell>
          <cell r="R385">
            <v>156.74</v>
          </cell>
          <cell r="S385">
            <v>156.74</v>
          </cell>
          <cell r="T385">
            <v>156.74</v>
          </cell>
          <cell r="U385">
            <v>156.74</v>
          </cell>
          <cell r="V385">
            <v>156.74</v>
          </cell>
          <cell r="W385">
            <v>156.74</v>
          </cell>
          <cell r="X385">
            <v>156.74</v>
          </cell>
          <cell r="Y385">
            <v>156.74</v>
          </cell>
          <cell r="Z385">
            <v>156.74</v>
          </cell>
          <cell r="AA385">
            <v>156.74</v>
          </cell>
          <cell r="AB385">
            <v>156.74</v>
          </cell>
          <cell r="AC385">
            <v>156.74</v>
          </cell>
          <cell r="AD385">
            <v>156.74</v>
          </cell>
          <cell r="AE385">
            <v>156.74</v>
          </cell>
          <cell r="AF385">
            <v>156.74</v>
          </cell>
          <cell r="AG385">
            <v>156.74</v>
          </cell>
          <cell r="AH385">
            <v>156.74</v>
          </cell>
          <cell r="AI385">
            <v>156.74</v>
          </cell>
          <cell r="AJ385">
            <v>156.74</v>
          </cell>
        </row>
        <row r="386">
          <cell r="M386">
            <v>30.721040000000002</v>
          </cell>
          <cell r="N386">
            <v>0</v>
          </cell>
          <cell r="O386">
            <v>0</v>
          </cell>
          <cell r="P386">
            <v>0</v>
          </cell>
          <cell r="Q386">
            <v>0</v>
          </cell>
          <cell r="R386">
            <v>0</v>
          </cell>
          <cell r="S386">
            <v>0</v>
          </cell>
          <cell r="T386">
            <v>0</v>
          </cell>
          <cell r="U386">
            <v>0</v>
          </cell>
          <cell r="V386">
            <v>3.6050200000000006</v>
          </cell>
          <cell r="W386">
            <v>0</v>
          </cell>
          <cell r="X386">
            <v>0</v>
          </cell>
          <cell r="Y386">
            <v>0</v>
          </cell>
          <cell r="Z386">
            <v>0</v>
          </cell>
          <cell r="AA386">
            <v>0</v>
          </cell>
          <cell r="AB386">
            <v>0</v>
          </cell>
          <cell r="AC386">
            <v>5.6426400000000001</v>
          </cell>
          <cell r="AD386">
            <v>0</v>
          </cell>
          <cell r="AE386">
            <v>5.9561200000000003</v>
          </cell>
          <cell r="AF386">
            <v>0</v>
          </cell>
          <cell r="AG386">
            <v>4.231980000000001</v>
          </cell>
          <cell r="AH386">
            <v>0</v>
          </cell>
          <cell r="AI386">
            <v>11.28528</v>
          </cell>
          <cell r="AJ386">
            <v>0</v>
          </cell>
        </row>
        <row r="387">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row>
        <row r="388">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row>
        <row r="389">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0">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row>
        <row r="391">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row>
        <row r="392">
          <cell r="M392">
            <v>72.210000000000008</v>
          </cell>
          <cell r="N392">
            <v>0</v>
          </cell>
          <cell r="O392">
            <v>0</v>
          </cell>
          <cell r="P392">
            <v>7.7</v>
          </cell>
          <cell r="Q392">
            <v>0</v>
          </cell>
          <cell r="R392">
            <v>0</v>
          </cell>
          <cell r="S392">
            <v>0</v>
          </cell>
          <cell r="T392">
            <v>1.2999999999999998</v>
          </cell>
          <cell r="U392">
            <v>0</v>
          </cell>
          <cell r="V392">
            <v>1.9</v>
          </cell>
          <cell r="W392">
            <v>0</v>
          </cell>
          <cell r="X392">
            <v>8.5500000000000007</v>
          </cell>
          <cell r="Y392">
            <v>3.31</v>
          </cell>
          <cell r="Z392">
            <v>0</v>
          </cell>
          <cell r="AA392">
            <v>7.0399999999999991</v>
          </cell>
          <cell r="AB392">
            <v>2.2999999999999998</v>
          </cell>
          <cell r="AC392">
            <v>7.1400000000000006</v>
          </cell>
          <cell r="AD392">
            <v>6.8000000000000007</v>
          </cell>
          <cell r="AE392">
            <v>0</v>
          </cell>
          <cell r="AF392">
            <v>2.3200000000000003</v>
          </cell>
          <cell r="AG392">
            <v>3.1</v>
          </cell>
          <cell r="AH392">
            <v>0.35</v>
          </cell>
          <cell r="AI392">
            <v>20.399999999999999</v>
          </cell>
          <cell r="AJ392">
            <v>0</v>
          </cell>
        </row>
        <row r="393">
          <cell r="M393">
            <v>72.210000000000008</v>
          </cell>
          <cell r="N393">
            <v>0</v>
          </cell>
          <cell r="O393">
            <v>0</v>
          </cell>
          <cell r="P393">
            <v>7.7</v>
          </cell>
          <cell r="Q393">
            <v>0</v>
          </cell>
          <cell r="R393">
            <v>0</v>
          </cell>
          <cell r="S393">
            <v>0</v>
          </cell>
          <cell r="T393">
            <v>1.2999999999999998</v>
          </cell>
          <cell r="U393">
            <v>0</v>
          </cell>
          <cell r="V393">
            <v>1.9</v>
          </cell>
          <cell r="W393">
            <v>0</v>
          </cell>
          <cell r="X393">
            <v>8.5500000000000007</v>
          </cell>
          <cell r="Y393">
            <v>3.31</v>
          </cell>
          <cell r="Z393">
            <v>0</v>
          </cell>
          <cell r="AA393">
            <v>7.0399999999999991</v>
          </cell>
          <cell r="AB393">
            <v>2.2999999999999998</v>
          </cell>
          <cell r="AC393">
            <v>7.1400000000000006</v>
          </cell>
          <cell r="AD393">
            <v>6.8000000000000007</v>
          </cell>
          <cell r="AE393">
            <v>0</v>
          </cell>
          <cell r="AF393">
            <v>2.3200000000000003</v>
          </cell>
          <cell r="AG393">
            <v>3.1</v>
          </cell>
          <cell r="AH393">
            <v>0.35</v>
          </cell>
          <cell r="AI393">
            <v>20.399999999999999</v>
          </cell>
          <cell r="AJ393">
            <v>0</v>
          </cell>
        </row>
        <row r="394">
          <cell r="M394">
            <v>21.517847943498126</v>
          </cell>
          <cell r="N394">
            <v>0</v>
          </cell>
          <cell r="O394">
            <v>0</v>
          </cell>
          <cell r="P394">
            <v>21</v>
          </cell>
          <cell r="Q394">
            <v>0</v>
          </cell>
          <cell r="R394">
            <v>0</v>
          </cell>
          <cell r="S394">
            <v>0</v>
          </cell>
          <cell r="T394">
            <v>21</v>
          </cell>
          <cell r="U394">
            <v>0</v>
          </cell>
          <cell r="V394">
            <v>23.152631578947371</v>
          </cell>
          <cell r="W394">
            <v>0</v>
          </cell>
          <cell r="X394">
            <v>20.986081871345029</v>
          </cell>
          <cell r="Y394">
            <v>20</v>
          </cell>
          <cell r="Z394">
            <v>0</v>
          </cell>
          <cell r="AA394">
            <v>19</v>
          </cell>
          <cell r="AB394">
            <v>22</v>
          </cell>
          <cell r="AC394">
            <v>22.426498599439771</v>
          </cell>
          <cell r="AD394">
            <v>20.999999999999996</v>
          </cell>
          <cell r="AE394">
            <v>0</v>
          </cell>
          <cell r="AF394">
            <v>20.185344827586206</v>
          </cell>
          <cell r="AG394">
            <v>21.372</v>
          </cell>
          <cell r="AH394">
            <v>20.86</v>
          </cell>
          <cell r="AI394">
            <v>22.917323529411764</v>
          </cell>
          <cell r="AJ394">
            <v>0</v>
          </cell>
        </row>
        <row r="395">
          <cell r="M395">
            <v>155.38038</v>
          </cell>
          <cell r="N395">
            <v>0</v>
          </cell>
          <cell r="O395">
            <v>0</v>
          </cell>
          <cell r="P395">
            <v>16.170000000000002</v>
          </cell>
          <cell r="Q395">
            <v>0</v>
          </cell>
          <cell r="R395">
            <v>0</v>
          </cell>
          <cell r="S395">
            <v>0</v>
          </cell>
          <cell r="T395">
            <v>2.73</v>
          </cell>
          <cell r="U395">
            <v>0</v>
          </cell>
          <cell r="V395">
            <v>4.399</v>
          </cell>
          <cell r="W395">
            <v>0</v>
          </cell>
          <cell r="X395">
            <v>17.943100000000001</v>
          </cell>
          <cell r="Y395">
            <v>6.62</v>
          </cell>
          <cell r="Z395">
            <v>0</v>
          </cell>
          <cell r="AA395">
            <v>13.375999999999999</v>
          </cell>
          <cell r="AB395">
            <v>5.0599999999999996</v>
          </cell>
          <cell r="AC395">
            <v>16.012519999999999</v>
          </cell>
          <cell r="AD395">
            <v>14.28</v>
          </cell>
          <cell r="AE395">
            <v>0</v>
          </cell>
          <cell r="AF395">
            <v>4.6829999999999998</v>
          </cell>
          <cell r="AG395">
            <v>6.6253200000000003</v>
          </cell>
          <cell r="AH395">
            <v>0.73009999999999997</v>
          </cell>
          <cell r="AI395">
            <v>46.751339999999992</v>
          </cell>
          <cell r="AJ395">
            <v>0</v>
          </cell>
        </row>
        <row r="396">
          <cell r="M396">
            <v>37.200000000000003</v>
          </cell>
          <cell r="P396">
            <v>3.5</v>
          </cell>
          <cell r="T396">
            <v>0.7</v>
          </cell>
          <cell r="V396">
            <v>0.87</v>
          </cell>
          <cell r="X396">
            <v>4.12</v>
          </cell>
          <cell r="Y396">
            <v>1.85</v>
          </cell>
          <cell r="AA396">
            <v>3.78</v>
          </cell>
          <cell r="AB396">
            <v>1.18</v>
          </cell>
          <cell r="AC396">
            <v>3.95</v>
          </cell>
          <cell r="AD396">
            <v>3.12</v>
          </cell>
          <cell r="AF396">
            <v>1.82</v>
          </cell>
          <cell r="AG396">
            <v>2.48</v>
          </cell>
          <cell r="AI396">
            <v>9.83</v>
          </cell>
        </row>
        <row r="397">
          <cell r="M397">
            <v>37.200000000000003</v>
          </cell>
          <cell r="N397">
            <v>0</v>
          </cell>
          <cell r="O397">
            <v>0</v>
          </cell>
          <cell r="P397">
            <v>3.5</v>
          </cell>
          <cell r="Q397">
            <v>0</v>
          </cell>
          <cell r="R397">
            <v>0</v>
          </cell>
          <cell r="S397">
            <v>0</v>
          </cell>
          <cell r="T397">
            <v>0.7</v>
          </cell>
          <cell r="U397">
            <v>0</v>
          </cell>
          <cell r="V397">
            <v>0.87</v>
          </cell>
          <cell r="W397">
            <v>0</v>
          </cell>
          <cell r="X397">
            <v>4.12</v>
          </cell>
          <cell r="Y397">
            <v>1.85</v>
          </cell>
          <cell r="Z397">
            <v>0</v>
          </cell>
          <cell r="AA397">
            <v>3.78</v>
          </cell>
          <cell r="AB397">
            <v>1.18</v>
          </cell>
          <cell r="AC397">
            <v>3.95</v>
          </cell>
          <cell r="AD397">
            <v>3.12</v>
          </cell>
          <cell r="AE397">
            <v>0</v>
          </cell>
          <cell r="AF397">
            <v>1.82</v>
          </cell>
          <cell r="AG397">
            <v>2.48</v>
          </cell>
          <cell r="AI397">
            <v>9.83</v>
          </cell>
          <cell r="AJ397">
            <v>0</v>
          </cell>
        </row>
        <row r="398">
          <cell r="M398">
            <v>21.562258064516126</v>
          </cell>
          <cell r="N398">
            <v>21</v>
          </cell>
          <cell r="O398">
            <v>21</v>
          </cell>
          <cell r="P398">
            <v>21</v>
          </cell>
          <cell r="T398">
            <v>21</v>
          </cell>
          <cell r="V398">
            <v>23.5</v>
          </cell>
          <cell r="X398">
            <v>21</v>
          </cell>
          <cell r="Y398">
            <v>20</v>
          </cell>
          <cell r="AA398">
            <v>19</v>
          </cell>
          <cell r="AB398">
            <v>22</v>
          </cell>
          <cell r="AC398">
            <v>22.5</v>
          </cell>
          <cell r="AD398">
            <v>21</v>
          </cell>
          <cell r="AF398">
            <v>20</v>
          </cell>
          <cell r="AG398">
            <v>21.5</v>
          </cell>
          <cell r="AI398">
            <v>23.2</v>
          </cell>
        </row>
        <row r="399">
          <cell r="M399">
            <v>80.21159999999999</v>
          </cell>
          <cell r="N399">
            <v>0</v>
          </cell>
          <cell r="O399">
            <v>0</v>
          </cell>
          <cell r="P399">
            <v>7.35</v>
          </cell>
          <cell r="Q399">
            <v>0</v>
          </cell>
          <cell r="R399">
            <v>0</v>
          </cell>
          <cell r="S399">
            <v>0</v>
          </cell>
          <cell r="T399">
            <v>1.47</v>
          </cell>
          <cell r="U399">
            <v>0</v>
          </cell>
          <cell r="V399">
            <v>2.0445000000000002</v>
          </cell>
          <cell r="W399">
            <v>0</v>
          </cell>
          <cell r="X399">
            <v>8.6519999999999992</v>
          </cell>
          <cell r="Y399">
            <v>3.7</v>
          </cell>
          <cell r="Z399">
            <v>0</v>
          </cell>
          <cell r="AA399">
            <v>7.1819999999999995</v>
          </cell>
          <cell r="AB399">
            <v>2.5959999999999996</v>
          </cell>
          <cell r="AC399">
            <v>8.8874999999999993</v>
          </cell>
          <cell r="AD399">
            <v>6.5519999999999996</v>
          </cell>
          <cell r="AE399">
            <v>0</v>
          </cell>
          <cell r="AF399">
            <v>3.6399999999999997</v>
          </cell>
          <cell r="AG399">
            <v>5.3319999999999999</v>
          </cell>
          <cell r="AH399">
            <v>0</v>
          </cell>
          <cell r="AI399">
            <v>22.805599999999998</v>
          </cell>
          <cell r="AJ399">
            <v>0</v>
          </cell>
        </row>
        <row r="400">
          <cell r="M400">
            <v>29.810000000000002</v>
          </cell>
          <cell r="P400">
            <v>4.2</v>
          </cell>
          <cell r="T400">
            <v>0.6</v>
          </cell>
          <cell r="V400">
            <v>0.78</v>
          </cell>
          <cell r="X400">
            <v>3.58</v>
          </cell>
          <cell r="Y400">
            <v>1.46</v>
          </cell>
          <cell r="AA400">
            <v>3.26</v>
          </cell>
          <cell r="AB400">
            <v>1.1200000000000001</v>
          </cell>
          <cell r="AC400">
            <v>2.87</v>
          </cell>
          <cell r="AD400">
            <v>3.68</v>
          </cell>
          <cell r="AI400">
            <v>8.26</v>
          </cell>
        </row>
        <row r="401">
          <cell r="M401">
            <v>29.810000000000002</v>
          </cell>
          <cell r="N401">
            <v>0</v>
          </cell>
          <cell r="O401">
            <v>0</v>
          </cell>
          <cell r="P401">
            <v>4.2</v>
          </cell>
          <cell r="Q401">
            <v>0</v>
          </cell>
          <cell r="R401">
            <v>0</v>
          </cell>
          <cell r="S401">
            <v>0</v>
          </cell>
          <cell r="T401">
            <v>0.6</v>
          </cell>
          <cell r="U401">
            <v>0</v>
          </cell>
          <cell r="V401">
            <v>0.78</v>
          </cell>
          <cell r="W401">
            <v>0</v>
          </cell>
          <cell r="X401">
            <v>3.58</v>
          </cell>
          <cell r="Y401">
            <v>1.46</v>
          </cell>
          <cell r="Z401">
            <v>0</v>
          </cell>
          <cell r="AA401">
            <v>3.26</v>
          </cell>
          <cell r="AB401">
            <v>1.1200000000000001</v>
          </cell>
          <cell r="AC401">
            <v>2.87</v>
          </cell>
          <cell r="AD401">
            <v>3.68</v>
          </cell>
          <cell r="AE401">
            <v>0</v>
          </cell>
          <cell r="AF401">
            <v>0</v>
          </cell>
          <cell r="AH401">
            <v>0</v>
          </cell>
          <cell r="AI401">
            <v>8.26</v>
          </cell>
          <cell r="AJ401">
            <v>0</v>
          </cell>
        </row>
        <row r="402">
          <cell r="M402">
            <v>21.589298892988928</v>
          </cell>
          <cell r="N402">
            <v>21</v>
          </cell>
          <cell r="O402">
            <v>21</v>
          </cell>
          <cell r="P402">
            <v>21</v>
          </cell>
          <cell r="T402">
            <v>21</v>
          </cell>
          <cell r="V402">
            <v>23.5</v>
          </cell>
          <cell r="X402">
            <v>21</v>
          </cell>
          <cell r="Y402">
            <v>20</v>
          </cell>
          <cell r="AA402">
            <v>19</v>
          </cell>
          <cell r="AB402">
            <v>22</v>
          </cell>
          <cell r="AC402">
            <v>22.5</v>
          </cell>
          <cell r="AD402">
            <v>21</v>
          </cell>
          <cell r="AF402">
            <v>20</v>
          </cell>
          <cell r="AG402">
            <v>21.5</v>
          </cell>
          <cell r="AI402">
            <v>23.2</v>
          </cell>
        </row>
        <row r="403">
          <cell r="M403">
            <v>64.357699999999994</v>
          </cell>
          <cell r="N403">
            <v>0</v>
          </cell>
          <cell r="O403">
            <v>0</v>
          </cell>
          <cell r="P403">
            <v>8.82</v>
          </cell>
          <cell r="Q403">
            <v>0</v>
          </cell>
          <cell r="R403">
            <v>0</v>
          </cell>
          <cell r="S403">
            <v>0</v>
          </cell>
          <cell r="T403">
            <v>1.26</v>
          </cell>
          <cell r="U403">
            <v>0</v>
          </cell>
          <cell r="V403">
            <v>1.8330000000000002</v>
          </cell>
          <cell r="W403">
            <v>0</v>
          </cell>
          <cell r="X403">
            <v>7.5180000000000007</v>
          </cell>
          <cell r="Y403">
            <v>2.92</v>
          </cell>
          <cell r="Z403">
            <v>0</v>
          </cell>
          <cell r="AA403">
            <v>6.194</v>
          </cell>
          <cell r="AB403">
            <v>2.464</v>
          </cell>
          <cell r="AC403">
            <v>6.4575000000000005</v>
          </cell>
          <cell r="AD403">
            <v>7.7279999999999998</v>
          </cell>
          <cell r="AE403">
            <v>0</v>
          </cell>
          <cell r="AF403">
            <v>0</v>
          </cell>
          <cell r="AG403">
            <v>0</v>
          </cell>
          <cell r="AH403">
            <v>0</v>
          </cell>
          <cell r="AI403">
            <v>19.163199999999996</v>
          </cell>
          <cell r="AJ403">
            <v>0</v>
          </cell>
        </row>
        <row r="404">
          <cell r="M404">
            <v>0.84</v>
          </cell>
          <cell r="AI404">
            <v>0.84</v>
          </cell>
        </row>
        <row r="405">
          <cell r="M405">
            <v>0.84</v>
          </cell>
          <cell r="N405">
            <v>0</v>
          </cell>
          <cell r="O405">
            <v>0</v>
          </cell>
          <cell r="P405">
            <v>0</v>
          </cell>
          <cell r="Q405">
            <v>0</v>
          </cell>
          <cell r="R405">
            <v>0</v>
          </cell>
          <cell r="S405">
            <v>0</v>
          </cell>
          <cell r="T405">
            <v>0</v>
          </cell>
          <cell r="U405">
            <v>0</v>
          </cell>
          <cell r="W405">
            <v>0</v>
          </cell>
          <cell r="X405">
            <v>0</v>
          </cell>
          <cell r="Y405">
            <v>0</v>
          </cell>
          <cell r="Z405">
            <v>0</v>
          </cell>
          <cell r="AA405">
            <v>0</v>
          </cell>
          <cell r="AB405">
            <v>0</v>
          </cell>
          <cell r="AC405">
            <v>0</v>
          </cell>
          <cell r="AD405">
            <v>0</v>
          </cell>
          <cell r="AE405">
            <v>0</v>
          </cell>
          <cell r="AF405">
            <v>0</v>
          </cell>
          <cell r="AG405">
            <v>0</v>
          </cell>
          <cell r="AH405">
            <v>0</v>
          </cell>
          <cell r="AI405">
            <v>0.84</v>
          </cell>
          <cell r="AJ405">
            <v>0</v>
          </cell>
        </row>
        <row r="406">
          <cell r="M406">
            <v>20.43</v>
          </cell>
          <cell r="N406">
            <v>20.43</v>
          </cell>
          <cell r="O406">
            <v>20.43</v>
          </cell>
          <cell r="P406">
            <v>20.43</v>
          </cell>
          <cell r="Q406">
            <v>20.43</v>
          </cell>
          <cell r="R406">
            <v>20.43</v>
          </cell>
          <cell r="S406">
            <v>20.43</v>
          </cell>
          <cell r="T406">
            <v>20.43</v>
          </cell>
          <cell r="U406">
            <v>20.43</v>
          </cell>
          <cell r="V406">
            <v>20.43</v>
          </cell>
          <cell r="W406">
            <v>20.43</v>
          </cell>
          <cell r="X406">
            <v>20.43</v>
          </cell>
          <cell r="Y406">
            <v>20.43</v>
          </cell>
          <cell r="Z406">
            <v>20.43</v>
          </cell>
          <cell r="AA406">
            <v>20.43</v>
          </cell>
          <cell r="AB406">
            <v>20.43</v>
          </cell>
          <cell r="AC406">
            <v>20.43</v>
          </cell>
          <cell r="AD406">
            <v>20.43</v>
          </cell>
          <cell r="AE406">
            <v>20.43</v>
          </cell>
          <cell r="AF406">
            <v>20.43</v>
          </cell>
          <cell r="AG406">
            <v>20.43</v>
          </cell>
          <cell r="AH406">
            <v>20.43</v>
          </cell>
          <cell r="AI406">
            <v>20.43</v>
          </cell>
          <cell r="AJ406">
            <v>20.43</v>
          </cell>
          <cell r="AK406">
            <v>20.43</v>
          </cell>
          <cell r="AL406">
            <v>20.43</v>
          </cell>
        </row>
        <row r="407">
          <cell r="M407">
            <v>1.7161200000000001</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1.7161200000000001</v>
          </cell>
          <cell r="AJ407">
            <v>0</v>
          </cell>
        </row>
        <row r="408">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row>
        <row r="409">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M410">
            <v>0</v>
          </cell>
          <cell r="N410">
            <v>21.46</v>
          </cell>
          <cell r="O410">
            <v>21.46</v>
          </cell>
          <cell r="P410">
            <v>21.46</v>
          </cell>
          <cell r="Q410">
            <v>21.46</v>
          </cell>
          <cell r="R410">
            <v>21.46</v>
          </cell>
          <cell r="S410">
            <v>21.46</v>
          </cell>
          <cell r="T410">
            <v>21.46</v>
          </cell>
          <cell r="U410">
            <v>21.46</v>
          </cell>
          <cell r="V410">
            <v>21.46</v>
          </cell>
          <cell r="W410">
            <v>21.46</v>
          </cell>
          <cell r="X410">
            <v>21.46</v>
          </cell>
          <cell r="Y410">
            <v>21.46</v>
          </cell>
          <cell r="Z410">
            <v>21.46</v>
          </cell>
          <cell r="AA410">
            <v>21.46</v>
          </cell>
          <cell r="AB410">
            <v>21.46</v>
          </cell>
          <cell r="AC410">
            <v>21.46</v>
          </cell>
          <cell r="AD410">
            <v>21.46</v>
          </cell>
          <cell r="AE410">
            <v>21.46</v>
          </cell>
          <cell r="AF410">
            <v>21.46</v>
          </cell>
          <cell r="AG410">
            <v>21.46</v>
          </cell>
          <cell r="AH410">
            <v>21.46</v>
          </cell>
          <cell r="AI410">
            <v>21.46</v>
          </cell>
          <cell r="AJ410">
            <v>21.46</v>
          </cell>
        </row>
        <row r="411">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2">
          <cell r="M412">
            <v>4.3600000000000003</v>
          </cell>
          <cell r="V412">
            <v>0.25</v>
          </cell>
          <cell r="X412">
            <v>0.85</v>
          </cell>
          <cell r="AC412">
            <v>0.32</v>
          </cell>
          <cell r="AF412">
            <v>0.5</v>
          </cell>
          <cell r="AG412">
            <v>0.62</v>
          </cell>
          <cell r="AH412">
            <v>0.35</v>
          </cell>
          <cell r="AI412">
            <v>1.47</v>
          </cell>
        </row>
        <row r="413">
          <cell r="M413">
            <v>4.3600000000000003</v>
          </cell>
          <cell r="N413">
            <v>0</v>
          </cell>
          <cell r="O413">
            <v>0</v>
          </cell>
          <cell r="P413">
            <v>0</v>
          </cell>
          <cell r="Q413">
            <v>0</v>
          </cell>
          <cell r="R413">
            <v>0</v>
          </cell>
          <cell r="S413">
            <v>0</v>
          </cell>
          <cell r="T413">
            <v>0</v>
          </cell>
          <cell r="U413">
            <v>0</v>
          </cell>
          <cell r="V413">
            <v>0.25</v>
          </cell>
          <cell r="W413">
            <v>0</v>
          </cell>
          <cell r="X413">
            <v>0.85</v>
          </cell>
          <cell r="Y413">
            <v>0</v>
          </cell>
          <cell r="Z413">
            <v>0</v>
          </cell>
          <cell r="AA413">
            <v>0</v>
          </cell>
          <cell r="AB413">
            <v>0</v>
          </cell>
          <cell r="AC413">
            <v>0.32</v>
          </cell>
          <cell r="AD413">
            <v>0</v>
          </cell>
          <cell r="AE413">
            <v>0</v>
          </cell>
          <cell r="AF413">
            <v>0.5</v>
          </cell>
          <cell r="AG413">
            <v>0.62</v>
          </cell>
          <cell r="AH413">
            <v>0.35</v>
          </cell>
          <cell r="AI413">
            <v>1.47</v>
          </cell>
          <cell r="AJ413">
            <v>0</v>
          </cell>
        </row>
        <row r="414">
          <cell r="M414">
            <v>20.86</v>
          </cell>
          <cell r="N414">
            <v>20.86</v>
          </cell>
          <cell r="O414">
            <v>20.86</v>
          </cell>
          <cell r="P414">
            <v>20.86</v>
          </cell>
          <cell r="Q414">
            <v>20.86</v>
          </cell>
          <cell r="R414">
            <v>20.86</v>
          </cell>
          <cell r="S414">
            <v>20.86</v>
          </cell>
          <cell r="T414">
            <v>20.86</v>
          </cell>
          <cell r="U414">
            <v>20.86</v>
          </cell>
          <cell r="V414">
            <v>20.86</v>
          </cell>
          <cell r="W414">
            <v>20.86</v>
          </cell>
          <cell r="X414">
            <v>20.86</v>
          </cell>
          <cell r="Y414">
            <v>20.86</v>
          </cell>
          <cell r="Z414">
            <v>20.86</v>
          </cell>
          <cell r="AA414">
            <v>20.86</v>
          </cell>
          <cell r="AB414">
            <v>20.86</v>
          </cell>
          <cell r="AC414">
            <v>20.86</v>
          </cell>
          <cell r="AD414">
            <v>20.86</v>
          </cell>
          <cell r="AE414">
            <v>20.86</v>
          </cell>
          <cell r="AF414">
            <v>20.86</v>
          </cell>
          <cell r="AG414">
            <v>20.86</v>
          </cell>
          <cell r="AH414">
            <v>20.86</v>
          </cell>
          <cell r="AI414">
            <v>20.86</v>
          </cell>
          <cell r="AJ414">
            <v>20.86</v>
          </cell>
          <cell r="AK414">
            <v>20.86</v>
          </cell>
        </row>
        <row r="415">
          <cell r="M415">
            <v>9.0949600000000004</v>
          </cell>
          <cell r="N415">
            <v>0</v>
          </cell>
          <cell r="O415">
            <v>0</v>
          </cell>
          <cell r="P415">
            <v>0</v>
          </cell>
          <cell r="Q415">
            <v>0</v>
          </cell>
          <cell r="R415">
            <v>0</v>
          </cell>
          <cell r="S415">
            <v>0</v>
          </cell>
          <cell r="T415">
            <v>0</v>
          </cell>
          <cell r="U415">
            <v>0</v>
          </cell>
          <cell r="V415">
            <v>0.52149999999999996</v>
          </cell>
          <cell r="W415">
            <v>0</v>
          </cell>
          <cell r="X415">
            <v>1.7730999999999999</v>
          </cell>
          <cell r="Y415">
            <v>0</v>
          </cell>
          <cell r="Z415">
            <v>0</v>
          </cell>
          <cell r="AA415">
            <v>0</v>
          </cell>
          <cell r="AB415">
            <v>0</v>
          </cell>
          <cell r="AC415">
            <v>0.66752</v>
          </cell>
          <cell r="AD415">
            <v>0</v>
          </cell>
          <cell r="AE415">
            <v>0</v>
          </cell>
          <cell r="AF415">
            <v>1.0429999999999999</v>
          </cell>
          <cell r="AG415">
            <v>1.29332</v>
          </cell>
          <cell r="AH415">
            <v>0.73009999999999997</v>
          </cell>
          <cell r="AI415">
            <v>3.0664199999999999</v>
          </cell>
          <cell r="AJ415">
            <v>0</v>
          </cell>
        </row>
        <row r="416">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19">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row>
        <row r="420">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row>
        <row r="421">
          <cell r="M421">
            <v>48.17</v>
          </cell>
          <cell r="N421">
            <v>0.01</v>
          </cell>
          <cell r="O421">
            <v>0</v>
          </cell>
          <cell r="P421">
            <v>0.31</v>
          </cell>
          <cell r="Q421">
            <v>0.12</v>
          </cell>
          <cell r="R421">
            <v>0</v>
          </cell>
          <cell r="S421">
            <v>0</v>
          </cell>
          <cell r="T421">
            <v>0.15</v>
          </cell>
          <cell r="U421">
            <v>2.93</v>
          </cell>
          <cell r="V421">
            <v>2.58</v>
          </cell>
          <cell r="W421">
            <v>1.96</v>
          </cell>
          <cell r="X421">
            <v>0.72</v>
          </cell>
          <cell r="Y421">
            <v>0.05</v>
          </cell>
          <cell r="Z421">
            <v>0</v>
          </cell>
          <cell r="AA421">
            <v>0</v>
          </cell>
          <cell r="AB421">
            <v>0</v>
          </cell>
          <cell r="AC421">
            <v>0.08</v>
          </cell>
          <cell r="AD421">
            <v>1.3900000000000001</v>
          </cell>
          <cell r="AE421">
            <v>0</v>
          </cell>
          <cell r="AF421">
            <v>0.6</v>
          </cell>
          <cell r="AG421">
            <v>0.06</v>
          </cell>
          <cell r="AH421">
            <v>0</v>
          </cell>
          <cell r="AI421">
            <v>37.21</v>
          </cell>
          <cell r="AJ421">
            <v>0</v>
          </cell>
        </row>
        <row r="422">
          <cell r="M422">
            <v>1.9000000000000001</v>
          </cell>
          <cell r="N422">
            <v>0.01</v>
          </cell>
          <cell r="P422">
            <v>0.31</v>
          </cell>
          <cell r="Q422">
            <v>0.12</v>
          </cell>
          <cell r="T422">
            <v>0.15</v>
          </cell>
          <cell r="U422">
            <v>0.28000000000000003</v>
          </cell>
          <cell r="V422">
            <v>0.1</v>
          </cell>
          <cell r="W422">
            <v>0.25</v>
          </cell>
          <cell r="X422">
            <v>0.22</v>
          </cell>
          <cell r="Y422">
            <v>0.05</v>
          </cell>
          <cell r="AC422">
            <v>0.08</v>
          </cell>
          <cell r="AD422">
            <v>0.09</v>
          </cell>
          <cell r="AG422">
            <v>0.06</v>
          </cell>
          <cell r="AI422">
            <v>0.18</v>
          </cell>
        </row>
        <row r="423">
          <cell r="M423">
            <v>1.9000000000000001</v>
          </cell>
          <cell r="N423">
            <v>0.01</v>
          </cell>
          <cell r="O423">
            <v>0</v>
          </cell>
          <cell r="P423">
            <v>0.31</v>
          </cell>
          <cell r="Q423">
            <v>0.12</v>
          </cell>
          <cell r="R423">
            <v>0</v>
          </cell>
          <cell r="S423">
            <v>0</v>
          </cell>
          <cell r="T423">
            <v>0.15</v>
          </cell>
          <cell r="U423">
            <v>0.28000000000000003</v>
          </cell>
          <cell r="V423">
            <v>0.1</v>
          </cell>
          <cell r="W423">
            <v>0.25</v>
          </cell>
          <cell r="X423">
            <v>0.22</v>
          </cell>
          <cell r="Y423">
            <v>0.05</v>
          </cell>
          <cell r="Z423">
            <v>0</v>
          </cell>
          <cell r="AA423">
            <v>0</v>
          </cell>
          <cell r="AB423">
            <v>0</v>
          </cell>
          <cell r="AC423">
            <v>0.08</v>
          </cell>
          <cell r="AD423">
            <v>0.09</v>
          </cell>
          <cell r="AE423">
            <v>0</v>
          </cell>
          <cell r="AF423">
            <v>0</v>
          </cell>
          <cell r="AG423">
            <v>0.06</v>
          </cell>
          <cell r="AH423">
            <v>0</v>
          </cell>
          <cell r="AI423">
            <v>0.18</v>
          </cell>
          <cell r="AJ423">
            <v>0</v>
          </cell>
        </row>
        <row r="424">
          <cell r="M424">
            <v>117.25</v>
          </cell>
          <cell r="N424">
            <v>0.61710526315789471</v>
          </cell>
          <cell r="O424">
            <v>0</v>
          </cell>
          <cell r="P424">
            <v>19.130263157894735</v>
          </cell>
          <cell r="Q424">
            <v>7.4052631578947361</v>
          </cell>
          <cell r="R424">
            <v>0</v>
          </cell>
          <cell r="S424">
            <v>0</v>
          </cell>
          <cell r="T424">
            <v>9.2565789473684212</v>
          </cell>
          <cell r="U424">
            <v>17.278947368421054</v>
          </cell>
          <cell r="V424">
            <v>6.1710526315789478</v>
          </cell>
          <cell r="W424">
            <v>15.427631578947368</v>
          </cell>
          <cell r="X424">
            <v>13.576315789473684</v>
          </cell>
          <cell r="Y424">
            <v>3.0855263157894739</v>
          </cell>
          <cell r="Z424">
            <v>0</v>
          </cell>
          <cell r="AA424">
            <v>0</v>
          </cell>
          <cell r="AB424">
            <v>0</v>
          </cell>
          <cell r="AC424">
            <v>4.9368421052631577</v>
          </cell>
          <cell r="AD424">
            <v>5.5539473684210527</v>
          </cell>
          <cell r="AE424">
            <v>0</v>
          </cell>
          <cell r="AF424">
            <v>0</v>
          </cell>
          <cell r="AG424">
            <v>3.7026315789473681</v>
          </cell>
          <cell r="AH424">
            <v>0</v>
          </cell>
          <cell r="AI424">
            <v>11.107894736842105</v>
          </cell>
          <cell r="AJ424">
            <v>0</v>
          </cell>
        </row>
        <row r="425">
          <cell r="M425">
            <v>0.65</v>
          </cell>
          <cell r="U425">
            <v>0.65</v>
          </cell>
        </row>
        <row r="426">
          <cell r="M426">
            <v>0.65</v>
          </cell>
          <cell r="N426">
            <v>0</v>
          </cell>
          <cell r="O426">
            <v>0</v>
          </cell>
          <cell r="P426">
            <v>0</v>
          </cell>
          <cell r="Q426">
            <v>0</v>
          </cell>
          <cell r="R426">
            <v>0</v>
          </cell>
          <cell r="S426">
            <v>0</v>
          </cell>
          <cell r="T426">
            <v>0</v>
          </cell>
          <cell r="U426">
            <v>0.65</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row>
        <row r="427">
          <cell r="M427">
            <v>49.65</v>
          </cell>
          <cell r="N427">
            <v>0</v>
          </cell>
          <cell r="O427">
            <v>0</v>
          </cell>
          <cell r="P427">
            <v>0</v>
          </cell>
          <cell r="Q427">
            <v>0</v>
          </cell>
          <cell r="R427">
            <v>0</v>
          </cell>
          <cell r="S427">
            <v>0</v>
          </cell>
          <cell r="T427">
            <v>0</v>
          </cell>
          <cell r="U427">
            <v>49.65</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row>
        <row r="428">
          <cell r="M428">
            <v>31.5</v>
          </cell>
          <cell r="U428">
            <v>2</v>
          </cell>
          <cell r="V428">
            <v>1.6</v>
          </cell>
          <cell r="W428">
            <v>0.6</v>
          </cell>
          <cell r="X428">
            <v>0.5</v>
          </cell>
          <cell r="AD428">
            <v>1.3</v>
          </cell>
          <cell r="AI428">
            <v>25.5</v>
          </cell>
        </row>
        <row r="429">
          <cell r="M429">
            <v>31.5</v>
          </cell>
          <cell r="N429">
            <v>0</v>
          </cell>
          <cell r="O429">
            <v>0</v>
          </cell>
          <cell r="P429">
            <v>0</v>
          </cell>
          <cell r="Q429">
            <v>0</v>
          </cell>
          <cell r="R429">
            <v>0</v>
          </cell>
          <cell r="S429">
            <v>0</v>
          </cell>
          <cell r="T429">
            <v>0</v>
          </cell>
          <cell r="U429">
            <v>2</v>
          </cell>
          <cell r="V429">
            <v>1.6</v>
          </cell>
          <cell r="W429">
            <v>0.6</v>
          </cell>
          <cell r="X429">
            <v>0.5</v>
          </cell>
          <cell r="Y429">
            <v>0</v>
          </cell>
          <cell r="Z429">
            <v>0</v>
          </cell>
          <cell r="AA429">
            <v>0</v>
          </cell>
          <cell r="AB429">
            <v>0</v>
          </cell>
          <cell r="AC429">
            <v>0</v>
          </cell>
          <cell r="AD429">
            <v>1.3</v>
          </cell>
          <cell r="AE429">
            <v>0</v>
          </cell>
          <cell r="AF429">
            <v>0</v>
          </cell>
          <cell r="AG429">
            <v>0</v>
          </cell>
          <cell r="AH429">
            <v>0</v>
          </cell>
          <cell r="AI429">
            <v>25.5</v>
          </cell>
          <cell r="AJ429">
            <v>0</v>
          </cell>
        </row>
        <row r="430">
          <cell r="M430">
            <v>12837</v>
          </cell>
          <cell r="N430">
            <v>0</v>
          </cell>
          <cell r="O430">
            <v>0</v>
          </cell>
          <cell r="P430">
            <v>0</v>
          </cell>
          <cell r="Q430">
            <v>0</v>
          </cell>
          <cell r="R430">
            <v>0</v>
          </cell>
          <cell r="S430">
            <v>0</v>
          </cell>
          <cell r="T430">
            <v>0</v>
          </cell>
          <cell r="U430">
            <v>815.04761904761904</v>
          </cell>
          <cell r="V430">
            <v>652.03809523809525</v>
          </cell>
          <cell r="W430">
            <v>244.51428571428571</v>
          </cell>
          <cell r="X430">
            <v>203.76190476190476</v>
          </cell>
          <cell r="Y430">
            <v>0</v>
          </cell>
          <cell r="Z430">
            <v>0</v>
          </cell>
          <cell r="AA430">
            <v>0</v>
          </cell>
          <cell r="AB430">
            <v>0</v>
          </cell>
          <cell r="AC430">
            <v>0</v>
          </cell>
          <cell r="AD430">
            <v>529.78095238095239</v>
          </cell>
          <cell r="AE430">
            <v>0</v>
          </cell>
          <cell r="AF430">
            <v>0</v>
          </cell>
          <cell r="AG430">
            <v>0</v>
          </cell>
          <cell r="AH430">
            <v>0</v>
          </cell>
          <cell r="AI430">
            <v>10391.857142857143</v>
          </cell>
          <cell r="AJ430">
            <v>0</v>
          </cell>
        </row>
        <row r="431">
          <cell r="M431">
            <v>10</v>
          </cell>
          <cell r="AI431">
            <v>10</v>
          </cell>
        </row>
        <row r="432">
          <cell r="M432">
            <v>10</v>
          </cell>
          <cell r="N432">
            <v>0</v>
          </cell>
          <cell r="O432">
            <v>0</v>
          </cell>
          <cell r="P432">
            <v>0</v>
          </cell>
          <cell r="R432">
            <v>0</v>
          </cell>
          <cell r="S432">
            <v>0</v>
          </cell>
          <cell r="T432">
            <v>0</v>
          </cell>
          <cell r="U432">
            <v>0</v>
          </cell>
          <cell r="V432">
            <v>0</v>
          </cell>
          <cell r="X432">
            <v>0</v>
          </cell>
          <cell r="Y432">
            <v>0</v>
          </cell>
          <cell r="Z432">
            <v>0</v>
          </cell>
          <cell r="AA432">
            <v>0</v>
          </cell>
          <cell r="AB432">
            <v>0</v>
          </cell>
          <cell r="AC432">
            <v>0</v>
          </cell>
          <cell r="AD432">
            <v>0</v>
          </cell>
          <cell r="AE432">
            <v>0</v>
          </cell>
          <cell r="AF432">
            <v>0</v>
          </cell>
          <cell r="AG432">
            <v>0</v>
          </cell>
          <cell r="AH432">
            <v>0</v>
          </cell>
          <cell r="AI432">
            <v>10</v>
          </cell>
          <cell r="AJ432">
            <v>0</v>
          </cell>
        </row>
        <row r="433">
          <cell r="M433">
            <v>819</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819</v>
          </cell>
          <cell r="AJ433">
            <v>0</v>
          </cell>
        </row>
        <row r="434">
          <cell r="M434">
            <v>0.6</v>
          </cell>
          <cell r="AF434">
            <v>0.6</v>
          </cell>
        </row>
        <row r="435">
          <cell r="M435">
            <v>0.6</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0.6</v>
          </cell>
          <cell r="AG435">
            <v>0</v>
          </cell>
          <cell r="AH435">
            <v>0</v>
          </cell>
          <cell r="AI435">
            <v>0</v>
          </cell>
          <cell r="AJ435">
            <v>0</v>
          </cell>
          <cell r="AK435">
            <v>0</v>
          </cell>
          <cell r="AL435">
            <v>0</v>
          </cell>
          <cell r="AM435">
            <v>0</v>
          </cell>
          <cell r="AN435">
            <v>0</v>
          </cell>
          <cell r="AO435">
            <v>0</v>
          </cell>
          <cell r="AP435">
            <v>0</v>
          </cell>
          <cell r="AQ435">
            <v>0</v>
          </cell>
          <cell r="AR435">
            <v>0</v>
          </cell>
        </row>
        <row r="436">
          <cell r="M436">
            <v>223.6</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223.6</v>
          </cell>
          <cell r="AG436">
            <v>0</v>
          </cell>
          <cell r="AH436">
            <v>0</v>
          </cell>
          <cell r="AI436">
            <v>0</v>
          </cell>
          <cell r="AJ436">
            <v>0</v>
          </cell>
        </row>
        <row r="437">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row>
        <row r="438">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row>
        <row r="439">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row>
        <row r="440">
          <cell r="M440">
            <v>0</v>
          </cell>
          <cell r="N440">
            <v>0</v>
          </cell>
          <cell r="O440">
            <v>0</v>
          </cell>
          <cell r="P440">
            <v>0</v>
          </cell>
          <cell r="Q440">
            <v>0</v>
          </cell>
          <cell r="R440">
            <v>0</v>
          </cell>
          <cell r="S440">
            <v>0</v>
          </cell>
          <cell r="T440">
            <v>0</v>
          </cell>
          <cell r="U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row>
        <row r="441">
          <cell r="M441">
            <v>0</v>
          </cell>
          <cell r="N441">
            <v>0</v>
          </cell>
          <cell r="O441">
            <v>0</v>
          </cell>
          <cell r="P441">
            <v>0</v>
          </cell>
          <cell r="Q441">
            <v>0</v>
          </cell>
          <cell r="R441">
            <v>0</v>
          </cell>
          <cell r="S441">
            <v>0</v>
          </cell>
          <cell r="T441">
            <v>0</v>
          </cell>
          <cell r="U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row>
        <row r="442">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row>
        <row r="443">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row>
        <row r="444">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row>
        <row r="445">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row>
        <row r="446">
          <cell r="M446">
            <v>3.5200000000000005</v>
          </cell>
          <cell r="V446">
            <v>0.88</v>
          </cell>
          <cell r="W446">
            <v>1.1100000000000001</v>
          </cell>
          <cell r="AI446">
            <v>1.53</v>
          </cell>
        </row>
        <row r="447">
          <cell r="M447">
            <v>3.5200000000000005</v>
          </cell>
          <cell r="N447">
            <v>0</v>
          </cell>
          <cell r="O447">
            <v>0</v>
          </cell>
          <cell r="P447">
            <v>0</v>
          </cell>
          <cell r="Q447">
            <v>0</v>
          </cell>
          <cell r="R447">
            <v>0</v>
          </cell>
          <cell r="S447">
            <v>0</v>
          </cell>
          <cell r="T447">
            <v>0</v>
          </cell>
          <cell r="U447">
            <v>0</v>
          </cell>
          <cell r="V447">
            <v>0.88</v>
          </cell>
          <cell r="W447">
            <v>1.1100000000000001</v>
          </cell>
          <cell r="X447">
            <v>0</v>
          </cell>
          <cell r="Y447">
            <v>0</v>
          </cell>
          <cell r="Z447">
            <v>0</v>
          </cell>
          <cell r="AA447">
            <v>0</v>
          </cell>
          <cell r="AB447">
            <v>0</v>
          </cell>
          <cell r="AC447">
            <v>0</v>
          </cell>
          <cell r="AD447">
            <v>0</v>
          </cell>
          <cell r="AE447">
            <v>0</v>
          </cell>
          <cell r="AF447">
            <v>0</v>
          </cell>
          <cell r="AG447">
            <v>0</v>
          </cell>
          <cell r="AH447">
            <v>0</v>
          </cell>
          <cell r="AI447">
            <v>1.53</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row>
        <row r="448">
          <cell r="M448">
            <v>624.49999999999977</v>
          </cell>
          <cell r="N448">
            <v>0</v>
          </cell>
          <cell r="O448">
            <v>0</v>
          </cell>
          <cell r="P448">
            <v>0</v>
          </cell>
          <cell r="Q448">
            <v>0</v>
          </cell>
          <cell r="R448">
            <v>0</v>
          </cell>
          <cell r="S448">
            <v>0</v>
          </cell>
          <cell r="T448">
            <v>0</v>
          </cell>
          <cell r="U448">
            <v>0</v>
          </cell>
          <cell r="V448">
            <v>156.12499999999997</v>
          </cell>
          <cell r="W448">
            <v>196.93039772727269</v>
          </cell>
          <cell r="X448">
            <v>0</v>
          </cell>
          <cell r="Y448">
            <v>0</v>
          </cell>
          <cell r="Z448">
            <v>0</v>
          </cell>
          <cell r="AA448">
            <v>0</v>
          </cell>
          <cell r="AB448">
            <v>0</v>
          </cell>
          <cell r="AC448">
            <v>0</v>
          </cell>
          <cell r="AD448">
            <v>0</v>
          </cell>
          <cell r="AE448">
            <v>0</v>
          </cell>
          <cell r="AF448">
            <v>0</v>
          </cell>
          <cell r="AG448">
            <v>0</v>
          </cell>
          <cell r="AH448">
            <v>0</v>
          </cell>
          <cell r="AI448">
            <v>271.4446022727272</v>
          </cell>
          <cell r="AJ448">
            <v>0</v>
          </cell>
        </row>
        <row r="449">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row>
        <row r="450">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row>
        <row r="451">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row>
        <row r="452">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row>
        <row r="453">
          <cell r="M453">
            <v>703.61</v>
          </cell>
          <cell r="N453">
            <v>0</v>
          </cell>
          <cell r="O453">
            <v>0</v>
          </cell>
          <cell r="P453">
            <v>44.26</v>
          </cell>
          <cell r="Q453">
            <v>0</v>
          </cell>
          <cell r="R453">
            <v>0</v>
          </cell>
          <cell r="S453">
            <v>0</v>
          </cell>
          <cell r="T453">
            <v>3.8</v>
          </cell>
          <cell r="U453">
            <v>0</v>
          </cell>
          <cell r="V453">
            <v>69.75</v>
          </cell>
          <cell r="W453">
            <v>24.61</v>
          </cell>
          <cell r="X453">
            <v>26.97</v>
          </cell>
          <cell r="Y453">
            <v>42.5</v>
          </cell>
          <cell r="Z453">
            <v>0</v>
          </cell>
          <cell r="AA453">
            <v>90.32</v>
          </cell>
          <cell r="AB453">
            <v>54.62</v>
          </cell>
          <cell r="AC453">
            <v>65.95</v>
          </cell>
          <cell r="AD453">
            <v>34.6</v>
          </cell>
          <cell r="AE453">
            <v>25.85</v>
          </cell>
          <cell r="AF453">
            <v>34.340000000000003</v>
          </cell>
          <cell r="AG453">
            <v>91.93</v>
          </cell>
          <cell r="AH453">
            <v>4.5</v>
          </cell>
          <cell r="AI453">
            <v>87.06</v>
          </cell>
          <cell r="AJ453">
            <v>0</v>
          </cell>
        </row>
        <row r="454">
          <cell r="M454">
            <v>206.27</v>
          </cell>
          <cell r="N454">
            <v>0</v>
          </cell>
          <cell r="O454">
            <v>0</v>
          </cell>
          <cell r="P454">
            <v>4.26</v>
          </cell>
          <cell r="Q454">
            <v>0</v>
          </cell>
          <cell r="R454">
            <v>0</v>
          </cell>
          <cell r="S454">
            <v>0</v>
          </cell>
          <cell r="T454">
            <v>0</v>
          </cell>
          <cell r="U454">
            <v>0</v>
          </cell>
          <cell r="V454">
            <v>19.759999999999998</v>
          </cell>
          <cell r="W454">
            <v>13.2</v>
          </cell>
          <cell r="X454">
            <v>4.9700000000000006</v>
          </cell>
          <cell r="Y454">
            <v>14.6</v>
          </cell>
          <cell r="Z454">
            <v>0</v>
          </cell>
          <cell r="AA454">
            <v>10.32</v>
          </cell>
          <cell r="AB454">
            <v>8.7000000000000011</v>
          </cell>
          <cell r="AC454">
            <v>25.95</v>
          </cell>
          <cell r="AD454">
            <v>12.4</v>
          </cell>
          <cell r="AE454">
            <v>11.85</v>
          </cell>
          <cell r="AF454">
            <v>6.34</v>
          </cell>
          <cell r="AG454">
            <v>24.93</v>
          </cell>
          <cell r="AH454">
            <v>2.5</v>
          </cell>
          <cell r="AI454">
            <v>43.94</v>
          </cell>
          <cell r="AJ454">
            <v>0</v>
          </cell>
        </row>
        <row r="455">
          <cell r="M455">
            <v>204.15</v>
          </cell>
          <cell r="P455">
            <v>4.26</v>
          </cell>
          <cell r="V455">
            <v>19.489999999999998</v>
          </cell>
          <cell r="W455">
            <v>15.57</v>
          </cell>
          <cell r="X455">
            <v>4.8600000000000003</v>
          </cell>
          <cell r="Y455">
            <v>14.6</v>
          </cell>
          <cell r="AA455">
            <v>10.32</v>
          </cell>
          <cell r="AB455">
            <v>8.56</v>
          </cell>
          <cell r="AC455">
            <v>25.7</v>
          </cell>
          <cell r="AD455">
            <v>12.4</v>
          </cell>
          <cell r="AE455">
            <v>11.67</v>
          </cell>
          <cell r="AF455">
            <v>6.12</v>
          </cell>
          <cell r="AG455">
            <v>24.7</v>
          </cell>
          <cell r="AH455">
            <v>2.5</v>
          </cell>
          <cell r="AI455">
            <v>43.4</v>
          </cell>
        </row>
        <row r="456">
          <cell r="M456">
            <v>204.15</v>
          </cell>
          <cell r="N456">
            <v>0</v>
          </cell>
          <cell r="O456">
            <v>0</v>
          </cell>
          <cell r="P456">
            <v>4.26</v>
          </cell>
          <cell r="Q456">
            <v>0</v>
          </cell>
          <cell r="R456">
            <v>0</v>
          </cell>
          <cell r="S456">
            <v>0</v>
          </cell>
          <cell r="T456">
            <v>0</v>
          </cell>
          <cell r="U456">
            <v>0</v>
          </cell>
          <cell r="V456">
            <v>19.489999999999998</v>
          </cell>
          <cell r="W456">
            <v>15.57</v>
          </cell>
          <cell r="X456">
            <v>4.8600000000000003</v>
          </cell>
          <cell r="Y456">
            <v>14.6</v>
          </cell>
          <cell r="Z456">
            <v>0</v>
          </cell>
          <cell r="AA456">
            <v>10.32</v>
          </cell>
          <cell r="AB456">
            <v>8.56</v>
          </cell>
          <cell r="AC456">
            <v>25.7</v>
          </cell>
          <cell r="AD456">
            <v>12.4</v>
          </cell>
          <cell r="AE456">
            <v>11.67</v>
          </cell>
          <cell r="AF456">
            <v>6.12</v>
          </cell>
          <cell r="AG456">
            <v>24.7</v>
          </cell>
          <cell r="AH456">
            <v>2.5</v>
          </cell>
          <cell r="AI456">
            <v>43.4</v>
          </cell>
          <cell r="AJ456">
            <v>0</v>
          </cell>
        </row>
        <row r="457">
          <cell r="M457">
            <v>134.60000000000002</v>
          </cell>
          <cell r="N457">
            <v>134.6</v>
          </cell>
          <cell r="O457">
            <v>134.6</v>
          </cell>
          <cell r="P457">
            <v>134.6</v>
          </cell>
          <cell r="Q457">
            <v>134.6</v>
          </cell>
          <cell r="R457">
            <v>134.6</v>
          </cell>
          <cell r="S457">
            <v>134.6</v>
          </cell>
          <cell r="T457">
            <v>134.6</v>
          </cell>
          <cell r="U457">
            <v>134.6</v>
          </cell>
          <cell r="V457">
            <v>134.6</v>
          </cell>
          <cell r="W457">
            <v>134.6</v>
          </cell>
          <cell r="X457">
            <v>134.6</v>
          </cell>
          <cell r="Y457">
            <v>134.6</v>
          </cell>
          <cell r="Z457">
            <v>134.6</v>
          </cell>
          <cell r="AA457">
            <v>134.6</v>
          </cell>
          <cell r="AB457">
            <v>134.6</v>
          </cell>
          <cell r="AC457">
            <v>134.6</v>
          </cell>
          <cell r="AD457">
            <v>134.6</v>
          </cell>
          <cell r="AE457">
            <v>134.6</v>
          </cell>
          <cell r="AF457">
            <v>134.6</v>
          </cell>
          <cell r="AG457">
            <v>134.6</v>
          </cell>
          <cell r="AH457">
            <v>134.6</v>
          </cell>
          <cell r="AI457">
            <v>134.6</v>
          </cell>
          <cell r="AJ457">
            <v>134.6</v>
          </cell>
          <cell r="AK457">
            <v>134.6</v>
          </cell>
        </row>
        <row r="458">
          <cell r="M458">
            <v>2747.8590000000004</v>
          </cell>
          <cell r="N458">
            <v>0</v>
          </cell>
          <cell r="O458">
            <v>0</v>
          </cell>
          <cell r="P458">
            <v>57.339599999999997</v>
          </cell>
          <cell r="Q458">
            <v>0</v>
          </cell>
          <cell r="R458">
            <v>0</v>
          </cell>
          <cell r="S458">
            <v>0</v>
          </cell>
          <cell r="T458">
            <v>0</v>
          </cell>
          <cell r="U458">
            <v>0</v>
          </cell>
          <cell r="V458">
            <v>262.33539999999999</v>
          </cell>
          <cell r="W458">
            <v>209.57219999999998</v>
          </cell>
          <cell r="X458">
            <v>65.415600000000012</v>
          </cell>
          <cell r="Y458">
            <v>196.51599999999999</v>
          </cell>
          <cell r="Z458">
            <v>0</v>
          </cell>
          <cell r="AA458">
            <v>138.90719999999999</v>
          </cell>
          <cell r="AB458">
            <v>115.21759999999999</v>
          </cell>
          <cell r="AC458">
            <v>345.92199999999997</v>
          </cell>
          <cell r="AD458">
            <v>166.904</v>
          </cell>
          <cell r="AE458">
            <v>157.07819999999998</v>
          </cell>
          <cell r="AF458">
            <v>82.375199999999992</v>
          </cell>
          <cell r="AG458">
            <v>332.46199999999999</v>
          </cell>
          <cell r="AH458">
            <v>33.65</v>
          </cell>
          <cell r="AI458">
            <v>584.16399999999999</v>
          </cell>
          <cell r="AJ458">
            <v>0</v>
          </cell>
        </row>
        <row r="459">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row>
        <row r="460">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row>
        <row r="461">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row>
        <row r="462">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row>
        <row r="463">
          <cell r="M463">
            <v>2.12</v>
          </cell>
          <cell r="V463">
            <v>0.27</v>
          </cell>
          <cell r="W463">
            <v>0.18</v>
          </cell>
          <cell r="X463">
            <v>0.11</v>
          </cell>
          <cell r="AB463">
            <v>0.14000000000000001</v>
          </cell>
          <cell r="AC463">
            <v>0.25</v>
          </cell>
          <cell r="AE463">
            <v>0.18</v>
          </cell>
          <cell r="AF463">
            <v>0.22</v>
          </cell>
          <cell r="AG463">
            <v>0.23</v>
          </cell>
          <cell r="AI463">
            <v>0.54</v>
          </cell>
        </row>
        <row r="464">
          <cell r="M464">
            <v>2.12</v>
          </cell>
          <cell r="N464">
            <v>0</v>
          </cell>
          <cell r="O464">
            <v>0</v>
          </cell>
          <cell r="P464">
            <v>0</v>
          </cell>
          <cell r="Q464">
            <v>0</v>
          </cell>
          <cell r="R464">
            <v>0</v>
          </cell>
          <cell r="S464">
            <v>0</v>
          </cell>
          <cell r="T464">
            <v>0</v>
          </cell>
          <cell r="U464">
            <v>0</v>
          </cell>
          <cell r="V464">
            <v>0.27</v>
          </cell>
          <cell r="W464">
            <v>0.18</v>
          </cell>
          <cell r="X464">
            <v>0.11</v>
          </cell>
          <cell r="Y464">
            <v>0</v>
          </cell>
          <cell r="Z464">
            <v>0</v>
          </cell>
          <cell r="AA464">
            <v>0</v>
          </cell>
          <cell r="AB464">
            <v>0.14000000000000001</v>
          </cell>
          <cell r="AC464">
            <v>0.25</v>
          </cell>
          <cell r="AD464">
            <v>0</v>
          </cell>
          <cell r="AE464">
            <v>0.18</v>
          </cell>
          <cell r="AF464">
            <v>0.22</v>
          </cell>
          <cell r="AG464">
            <v>0.23</v>
          </cell>
          <cell r="AH464">
            <v>0</v>
          </cell>
          <cell r="AI464">
            <v>0.54</v>
          </cell>
          <cell r="AJ464">
            <v>0</v>
          </cell>
        </row>
        <row r="465">
          <cell r="M465">
            <v>98.819999999999979</v>
          </cell>
          <cell r="N465">
            <v>98.82</v>
          </cell>
          <cell r="O465">
            <v>98.82</v>
          </cell>
          <cell r="P465">
            <v>98.82</v>
          </cell>
          <cell r="Q465">
            <v>98.82</v>
          </cell>
          <cell r="R465">
            <v>98.82</v>
          </cell>
          <cell r="S465">
            <v>98.82</v>
          </cell>
          <cell r="T465">
            <v>98.82</v>
          </cell>
          <cell r="U465">
            <v>98.82</v>
          </cell>
          <cell r="V465">
            <v>98.82</v>
          </cell>
          <cell r="W465">
            <v>98.82</v>
          </cell>
          <cell r="X465">
            <v>98.82</v>
          </cell>
          <cell r="Y465">
            <v>98.82</v>
          </cell>
          <cell r="Z465">
            <v>98.82</v>
          </cell>
          <cell r="AA465">
            <v>98.82</v>
          </cell>
          <cell r="AB465">
            <v>98.82</v>
          </cell>
          <cell r="AC465">
            <v>98.82</v>
          </cell>
          <cell r="AD465">
            <v>98.82</v>
          </cell>
          <cell r="AE465">
            <v>98.82</v>
          </cell>
          <cell r="AF465">
            <v>98.82</v>
          </cell>
          <cell r="AG465">
            <v>98.82</v>
          </cell>
          <cell r="AH465">
            <v>98.82</v>
          </cell>
          <cell r="AI465">
            <v>98.82</v>
          </cell>
          <cell r="AJ465">
            <v>98.82</v>
          </cell>
        </row>
        <row r="466">
          <cell r="M466">
            <v>20.949839999999998</v>
          </cell>
          <cell r="N466">
            <v>0</v>
          </cell>
          <cell r="O466">
            <v>0</v>
          </cell>
          <cell r="P466">
            <v>0</v>
          </cell>
          <cell r="Q466">
            <v>0</v>
          </cell>
          <cell r="R466">
            <v>0</v>
          </cell>
          <cell r="S466">
            <v>0</v>
          </cell>
          <cell r="T466">
            <v>0</v>
          </cell>
          <cell r="U466">
            <v>0</v>
          </cell>
          <cell r="V466">
            <v>2.6681400000000002</v>
          </cell>
          <cell r="W466">
            <v>1.7787599999999997</v>
          </cell>
          <cell r="X466">
            <v>1.0870199999999999</v>
          </cell>
          <cell r="Y466">
            <v>0</v>
          </cell>
          <cell r="Z466">
            <v>0</v>
          </cell>
          <cell r="AA466">
            <v>0</v>
          </cell>
          <cell r="AB466">
            <v>1.38348</v>
          </cell>
          <cell r="AC466">
            <v>2.4704999999999999</v>
          </cell>
          <cell r="AD466">
            <v>0</v>
          </cell>
          <cell r="AE466">
            <v>1.7787599999999997</v>
          </cell>
          <cell r="AF466">
            <v>2.1740399999999998</v>
          </cell>
          <cell r="AG466">
            <v>2.2728600000000001</v>
          </cell>
          <cell r="AH466">
            <v>0</v>
          </cell>
          <cell r="AI466">
            <v>5.3362800000000004</v>
          </cell>
          <cell r="AJ466">
            <v>0</v>
          </cell>
        </row>
        <row r="467">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row>
        <row r="468">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row>
        <row r="469">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row>
        <row r="470">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row>
        <row r="471">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row>
        <row r="472">
          <cell r="M472">
            <v>16.95</v>
          </cell>
          <cell r="N472">
            <v>0</v>
          </cell>
          <cell r="O472">
            <v>0</v>
          </cell>
          <cell r="P472">
            <v>6</v>
          </cell>
          <cell r="Q472">
            <v>0</v>
          </cell>
          <cell r="R472">
            <v>0</v>
          </cell>
          <cell r="S472">
            <v>0</v>
          </cell>
          <cell r="T472">
            <v>0</v>
          </cell>
          <cell r="U472">
            <v>0</v>
          </cell>
          <cell r="V472">
            <v>0</v>
          </cell>
          <cell r="W472">
            <v>0.61</v>
          </cell>
          <cell r="X472">
            <v>0</v>
          </cell>
          <cell r="Y472">
            <v>0.9</v>
          </cell>
          <cell r="Z472">
            <v>0</v>
          </cell>
          <cell r="AA472">
            <v>0</v>
          </cell>
          <cell r="AB472">
            <v>1.1200000000000001</v>
          </cell>
          <cell r="AC472">
            <v>0</v>
          </cell>
          <cell r="AD472">
            <v>3.2</v>
          </cell>
          <cell r="AE472">
            <v>0</v>
          </cell>
          <cell r="AF472">
            <v>0</v>
          </cell>
          <cell r="AG472">
            <v>0</v>
          </cell>
          <cell r="AH472">
            <v>0</v>
          </cell>
          <cell r="AI472">
            <v>5.12</v>
          </cell>
          <cell r="AJ472">
            <v>0</v>
          </cell>
        </row>
        <row r="473">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row>
        <row r="474">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row>
        <row r="475">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row>
        <row r="476">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row>
        <row r="477">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row>
        <row r="478">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row>
        <row r="479">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row>
        <row r="480">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row>
        <row r="481">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row>
        <row r="482">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row>
        <row r="483">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row>
        <row r="484">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row>
        <row r="485">
          <cell r="M485">
            <v>0.33999999999999997</v>
          </cell>
          <cell r="W485">
            <v>0.1</v>
          </cell>
          <cell r="AB485">
            <v>0.12</v>
          </cell>
          <cell r="AI485">
            <v>0.12</v>
          </cell>
        </row>
        <row r="486">
          <cell r="M486">
            <v>0.33999999999999997</v>
          </cell>
          <cell r="N486">
            <v>0</v>
          </cell>
          <cell r="O486">
            <v>0</v>
          </cell>
          <cell r="P486">
            <v>0</v>
          </cell>
          <cell r="Q486">
            <v>0</v>
          </cell>
          <cell r="R486">
            <v>0</v>
          </cell>
          <cell r="S486">
            <v>0</v>
          </cell>
          <cell r="T486">
            <v>0</v>
          </cell>
          <cell r="U486">
            <v>0</v>
          </cell>
          <cell r="V486">
            <v>0</v>
          </cell>
          <cell r="W486">
            <v>0.1</v>
          </cell>
          <cell r="X486">
            <v>0</v>
          </cell>
          <cell r="Y486">
            <v>0</v>
          </cell>
          <cell r="Z486">
            <v>0</v>
          </cell>
          <cell r="AA486">
            <v>0</v>
          </cell>
          <cell r="AB486">
            <v>0.12</v>
          </cell>
          <cell r="AC486">
            <v>0</v>
          </cell>
          <cell r="AD486">
            <v>0</v>
          </cell>
          <cell r="AE486">
            <v>0</v>
          </cell>
          <cell r="AF486">
            <v>0</v>
          </cell>
          <cell r="AG486">
            <v>0</v>
          </cell>
          <cell r="AH486">
            <v>0</v>
          </cell>
          <cell r="AI486">
            <v>0.12</v>
          </cell>
          <cell r="AJ486">
            <v>0</v>
          </cell>
        </row>
        <row r="487">
          <cell r="M487">
            <v>186.20000000000002</v>
          </cell>
          <cell r="N487">
            <v>186.2</v>
          </cell>
          <cell r="O487">
            <v>186.2</v>
          </cell>
          <cell r="P487">
            <v>186.2</v>
          </cell>
          <cell r="Q487">
            <v>186.2</v>
          </cell>
          <cell r="R487">
            <v>186.2</v>
          </cell>
          <cell r="S487">
            <v>186.2</v>
          </cell>
          <cell r="T487">
            <v>186.2</v>
          </cell>
          <cell r="U487">
            <v>186.2</v>
          </cell>
          <cell r="V487">
            <v>186.2</v>
          </cell>
          <cell r="W487">
            <v>186.2</v>
          </cell>
          <cell r="X487">
            <v>186.2</v>
          </cell>
          <cell r="Y487">
            <v>186.2</v>
          </cell>
          <cell r="Z487">
            <v>186.2</v>
          </cell>
          <cell r="AA487">
            <v>186.2</v>
          </cell>
          <cell r="AB487">
            <v>186.2</v>
          </cell>
          <cell r="AC487">
            <v>186.2</v>
          </cell>
          <cell r="AD487">
            <v>186.2</v>
          </cell>
          <cell r="AE487">
            <v>186.2</v>
          </cell>
          <cell r="AF487">
            <v>186.2</v>
          </cell>
          <cell r="AG487">
            <v>186.2</v>
          </cell>
          <cell r="AH487">
            <v>186.2</v>
          </cell>
          <cell r="AI487">
            <v>186.2</v>
          </cell>
          <cell r="AJ487">
            <v>186.2</v>
          </cell>
        </row>
        <row r="488">
          <cell r="M488">
            <v>6.3308</v>
          </cell>
          <cell r="N488">
            <v>0</v>
          </cell>
          <cell r="O488">
            <v>0</v>
          </cell>
          <cell r="P488">
            <v>0</v>
          </cell>
          <cell r="Q488">
            <v>0</v>
          </cell>
          <cell r="R488">
            <v>0</v>
          </cell>
          <cell r="S488">
            <v>0</v>
          </cell>
          <cell r="T488">
            <v>0</v>
          </cell>
          <cell r="U488">
            <v>0</v>
          </cell>
          <cell r="V488">
            <v>0</v>
          </cell>
          <cell r="W488">
            <v>1.8620000000000001</v>
          </cell>
          <cell r="X488">
            <v>0</v>
          </cell>
          <cell r="Y488">
            <v>0</v>
          </cell>
          <cell r="Z488">
            <v>0</v>
          </cell>
          <cell r="AA488">
            <v>0</v>
          </cell>
          <cell r="AB488">
            <v>2.2343999999999999</v>
          </cell>
          <cell r="AC488">
            <v>0</v>
          </cell>
          <cell r="AD488">
            <v>0</v>
          </cell>
          <cell r="AE488">
            <v>0</v>
          </cell>
          <cell r="AF488">
            <v>0</v>
          </cell>
          <cell r="AG488">
            <v>0</v>
          </cell>
          <cell r="AH488">
            <v>0</v>
          </cell>
          <cell r="AI488">
            <v>2.2343999999999999</v>
          </cell>
          <cell r="AJ488">
            <v>0</v>
          </cell>
        </row>
        <row r="489">
          <cell r="M489">
            <v>16.61</v>
          </cell>
          <cell r="P489">
            <v>6</v>
          </cell>
          <cell r="W489">
            <v>0.51</v>
          </cell>
          <cell r="Y489">
            <v>0.9</v>
          </cell>
          <cell r="AB489">
            <v>1</v>
          </cell>
          <cell r="AD489">
            <v>3.2</v>
          </cell>
          <cell r="AI489">
            <v>5</v>
          </cell>
        </row>
        <row r="490">
          <cell r="M490">
            <v>16.61</v>
          </cell>
          <cell r="N490">
            <v>0</v>
          </cell>
          <cell r="O490">
            <v>0</v>
          </cell>
          <cell r="P490">
            <v>6</v>
          </cell>
          <cell r="Q490">
            <v>0</v>
          </cell>
          <cell r="R490">
            <v>0</v>
          </cell>
          <cell r="S490">
            <v>0</v>
          </cell>
          <cell r="T490">
            <v>0</v>
          </cell>
          <cell r="U490">
            <v>0</v>
          </cell>
          <cell r="V490">
            <v>0</v>
          </cell>
          <cell r="W490">
            <v>0.51</v>
          </cell>
          <cell r="X490">
            <v>0</v>
          </cell>
          <cell r="Y490">
            <v>0.9</v>
          </cell>
          <cell r="Z490">
            <v>0</v>
          </cell>
          <cell r="AA490">
            <v>0</v>
          </cell>
          <cell r="AB490">
            <v>1</v>
          </cell>
          <cell r="AC490">
            <v>0</v>
          </cell>
          <cell r="AD490">
            <v>3.2</v>
          </cell>
          <cell r="AE490">
            <v>0</v>
          </cell>
          <cell r="AF490">
            <v>0</v>
          </cell>
          <cell r="AG490">
            <v>0</v>
          </cell>
          <cell r="AH490">
            <v>0</v>
          </cell>
          <cell r="AI490">
            <v>5</v>
          </cell>
          <cell r="AJ490">
            <v>0</v>
          </cell>
        </row>
        <row r="491">
          <cell r="M491">
            <v>128.74</v>
          </cell>
          <cell r="N491">
            <v>128.74</v>
          </cell>
          <cell r="O491">
            <v>128.74</v>
          </cell>
          <cell r="P491">
            <v>128.74</v>
          </cell>
          <cell r="Q491">
            <v>128.74</v>
          </cell>
          <cell r="R491">
            <v>128.74</v>
          </cell>
          <cell r="S491">
            <v>128.74</v>
          </cell>
          <cell r="T491">
            <v>128.74</v>
          </cell>
          <cell r="U491">
            <v>128.74</v>
          </cell>
          <cell r="V491">
            <v>128.74</v>
          </cell>
          <cell r="W491">
            <v>128.74</v>
          </cell>
          <cell r="X491">
            <v>128.74</v>
          </cell>
          <cell r="Y491">
            <v>128.74</v>
          </cell>
          <cell r="Z491">
            <v>128.74</v>
          </cell>
          <cell r="AA491">
            <v>128.74</v>
          </cell>
          <cell r="AB491">
            <v>128.74</v>
          </cell>
          <cell r="AC491">
            <v>128.74</v>
          </cell>
          <cell r="AD491">
            <v>128.74</v>
          </cell>
          <cell r="AE491">
            <v>128.74</v>
          </cell>
          <cell r="AF491">
            <v>128.74</v>
          </cell>
          <cell r="AG491">
            <v>128.74</v>
          </cell>
          <cell r="AH491">
            <v>128.74</v>
          </cell>
          <cell r="AI491">
            <v>128.74</v>
          </cell>
          <cell r="AJ491">
            <v>128.74</v>
          </cell>
        </row>
        <row r="492">
          <cell r="M492">
            <v>213.83714000000003</v>
          </cell>
          <cell r="N492">
            <v>0</v>
          </cell>
          <cell r="O492">
            <v>0</v>
          </cell>
          <cell r="P492">
            <v>77.244</v>
          </cell>
          <cell r="Q492">
            <v>0</v>
          </cell>
          <cell r="R492">
            <v>0</v>
          </cell>
          <cell r="S492">
            <v>0</v>
          </cell>
          <cell r="T492">
            <v>0</v>
          </cell>
          <cell r="U492">
            <v>0</v>
          </cell>
          <cell r="V492">
            <v>0</v>
          </cell>
          <cell r="W492">
            <v>6.5657400000000008</v>
          </cell>
          <cell r="X492">
            <v>0</v>
          </cell>
          <cell r="Y492">
            <v>11.586600000000001</v>
          </cell>
          <cell r="Z492">
            <v>0</v>
          </cell>
          <cell r="AA492">
            <v>0</v>
          </cell>
          <cell r="AB492">
            <v>12.874000000000001</v>
          </cell>
          <cell r="AC492">
            <v>0</v>
          </cell>
          <cell r="AD492">
            <v>41.19680000000001</v>
          </cell>
          <cell r="AE492">
            <v>0</v>
          </cell>
          <cell r="AF492">
            <v>0</v>
          </cell>
          <cell r="AG492">
            <v>0</v>
          </cell>
          <cell r="AH492">
            <v>0</v>
          </cell>
          <cell r="AI492">
            <v>64.37</v>
          </cell>
          <cell r="AJ492">
            <v>0</v>
          </cell>
        </row>
        <row r="493">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row>
        <row r="494">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row>
        <row r="495">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row>
        <row r="496">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row>
        <row r="497">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row>
        <row r="498">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row>
        <row r="499">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row>
        <row r="500">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M502">
            <v>480.39000000000004</v>
          </cell>
          <cell r="N502">
            <v>0</v>
          </cell>
          <cell r="O502">
            <v>0</v>
          </cell>
          <cell r="P502">
            <v>34</v>
          </cell>
          <cell r="Q502">
            <v>0</v>
          </cell>
          <cell r="R502">
            <v>0</v>
          </cell>
          <cell r="S502">
            <v>0</v>
          </cell>
          <cell r="T502">
            <v>3.8</v>
          </cell>
          <cell r="U502">
            <v>0</v>
          </cell>
          <cell r="V502">
            <v>49.989999999999995</v>
          </cell>
          <cell r="W502">
            <v>10.8</v>
          </cell>
          <cell r="X502">
            <v>22</v>
          </cell>
          <cell r="Y502">
            <v>27</v>
          </cell>
          <cell r="Z502">
            <v>0</v>
          </cell>
          <cell r="AA502">
            <v>80</v>
          </cell>
          <cell r="AB502">
            <v>44.8</v>
          </cell>
          <cell r="AC502">
            <v>40</v>
          </cell>
          <cell r="AD502">
            <v>19</v>
          </cell>
          <cell r="AE502">
            <v>14</v>
          </cell>
          <cell r="AF502">
            <v>28</v>
          </cell>
          <cell r="AG502">
            <v>67</v>
          </cell>
          <cell r="AH502">
            <v>2</v>
          </cell>
          <cell r="AI502">
            <v>38</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row>
        <row r="503">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row>
        <row r="504">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row>
        <row r="505">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row>
        <row r="506">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row>
        <row r="507">
          <cell r="M507">
            <v>438.21000000000004</v>
          </cell>
          <cell r="P507">
            <v>26</v>
          </cell>
          <cell r="T507">
            <v>3.8</v>
          </cell>
          <cell r="V507">
            <v>49.51</v>
          </cell>
          <cell r="W507">
            <v>10.8</v>
          </cell>
          <cell r="X507">
            <v>20</v>
          </cell>
          <cell r="Y507">
            <v>17</v>
          </cell>
          <cell r="AA507">
            <v>78</v>
          </cell>
          <cell r="AB507">
            <v>37.799999999999997</v>
          </cell>
          <cell r="AC507">
            <v>40</v>
          </cell>
          <cell r="AD507">
            <v>18.3</v>
          </cell>
          <cell r="AE507">
            <v>14</v>
          </cell>
          <cell r="AF507">
            <v>26</v>
          </cell>
          <cell r="AG507">
            <v>57</v>
          </cell>
          <cell r="AH507">
            <v>2</v>
          </cell>
          <cell r="AI507">
            <v>38</v>
          </cell>
        </row>
        <row r="508">
          <cell r="M508">
            <v>438.21000000000004</v>
          </cell>
          <cell r="N508">
            <v>0</v>
          </cell>
          <cell r="O508">
            <v>0</v>
          </cell>
          <cell r="P508">
            <v>26</v>
          </cell>
          <cell r="Q508">
            <v>0</v>
          </cell>
          <cell r="R508">
            <v>0</v>
          </cell>
          <cell r="S508">
            <v>0</v>
          </cell>
          <cell r="T508">
            <v>3.8</v>
          </cell>
          <cell r="U508">
            <v>0</v>
          </cell>
          <cell r="V508">
            <v>49.51</v>
          </cell>
          <cell r="W508">
            <v>10.8</v>
          </cell>
          <cell r="X508">
            <v>20</v>
          </cell>
          <cell r="Y508">
            <v>17</v>
          </cell>
          <cell r="Z508">
            <v>0</v>
          </cell>
          <cell r="AA508">
            <v>78</v>
          </cell>
          <cell r="AB508">
            <v>37.799999999999997</v>
          </cell>
          <cell r="AC508">
            <v>40</v>
          </cell>
          <cell r="AD508">
            <v>18.3</v>
          </cell>
          <cell r="AE508">
            <v>14</v>
          </cell>
          <cell r="AF508">
            <v>26</v>
          </cell>
          <cell r="AG508">
            <v>57</v>
          </cell>
          <cell r="AH508">
            <v>2</v>
          </cell>
          <cell r="AI508">
            <v>38</v>
          </cell>
          <cell r="AJ508">
            <v>0</v>
          </cell>
        </row>
        <row r="509">
          <cell r="M509">
            <v>361.2</v>
          </cell>
          <cell r="N509">
            <v>361.2</v>
          </cell>
          <cell r="O509">
            <v>361.2</v>
          </cell>
          <cell r="P509">
            <v>361.2</v>
          </cell>
          <cell r="Q509">
            <v>361.2</v>
          </cell>
          <cell r="R509">
            <v>361.2</v>
          </cell>
          <cell r="S509">
            <v>361.2</v>
          </cell>
          <cell r="T509">
            <v>361.2</v>
          </cell>
          <cell r="U509">
            <v>361.2</v>
          </cell>
          <cell r="V509">
            <v>361.2</v>
          </cell>
          <cell r="W509">
            <v>361.2</v>
          </cell>
          <cell r="X509">
            <v>361.2</v>
          </cell>
          <cell r="Y509">
            <v>361.2</v>
          </cell>
          <cell r="Z509">
            <v>361.2</v>
          </cell>
          <cell r="AA509">
            <v>361.2</v>
          </cell>
          <cell r="AB509">
            <v>361.2</v>
          </cell>
          <cell r="AC509">
            <v>361.2</v>
          </cell>
          <cell r="AD509">
            <v>361.2</v>
          </cell>
          <cell r="AE509">
            <v>361.2</v>
          </cell>
          <cell r="AF509">
            <v>361.2</v>
          </cell>
          <cell r="AG509">
            <v>361.2</v>
          </cell>
          <cell r="AH509">
            <v>361.2</v>
          </cell>
          <cell r="AI509">
            <v>361.2</v>
          </cell>
          <cell r="AJ509">
            <v>361.2</v>
          </cell>
        </row>
        <row r="510">
          <cell r="M510">
            <v>15828.145199999999</v>
          </cell>
          <cell r="N510">
            <v>0</v>
          </cell>
          <cell r="O510">
            <v>0</v>
          </cell>
          <cell r="P510">
            <v>939.11999999999989</v>
          </cell>
          <cell r="Q510">
            <v>0</v>
          </cell>
          <cell r="R510">
            <v>0</v>
          </cell>
          <cell r="S510">
            <v>0</v>
          </cell>
          <cell r="T510">
            <v>137.256</v>
          </cell>
          <cell r="U510">
            <v>0</v>
          </cell>
          <cell r="V510">
            <v>1788.3011999999999</v>
          </cell>
          <cell r="W510">
            <v>390.096</v>
          </cell>
          <cell r="X510">
            <v>722.4</v>
          </cell>
          <cell r="Y510">
            <v>614.04</v>
          </cell>
          <cell r="Z510">
            <v>0</v>
          </cell>
          <cell r="AA510">
            <v>2817.3599999999997</v>
          </cell>
          <cell r="AB510">
            <v>1365.3359999999998</v>
          </cell>
          <cell r="AC510">
            <v>1444.8</v>
          </cell>
          <cell r="AD510">
            <v>660.99599999999998</v>
          </cell>
          <cell r="AE510">
            <v>505.68</v>
          </cell>
          <cell r="AF510">
            <v>939.11999999999989</v>
          </cell>
          <cell r="AG510">
            <v>2058.8399999999997</v>
          </cell>
          <cell r="AH510">
            <v>72.239999999999995</v>
          </cell>
          <cell r="AI510">
            <v>1372.56</v>
          </cell>
          <cell r="AJ510">
            <v>0</v>
          </cell>
        </row>
        <row r="511">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row>
        <row r="512">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row>
        <row r="513">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row>
        <row r="514">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row>
        <row r="515">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row>
        <row r="516">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row>
        <row r="517">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row>
        <row r="518">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row>
        <row r="519">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row>
        <row r="522">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row>
        <row r="523">
          <cell r="M523">
            <v>42.18</v>
          </cell>
          <cell r="P523">
            <v>8</v>
          </cell>
          <cell r="V523">
            <v>0.48</v>
          </cell>
          <cell r="X523">
            <v>2</v>
          </cell>
          <cell r="Y523">
            <v>10</v>
          </cell>
          <cell r="AA523">
            <v>2</v>
          </cell>
          <cell r="AB523">
            <v>7</v>
          </cell>
          <cell r="AD523">
            <v>0.7</v>
          </cell>
          <cell r="AF523">
            <v>2</v>
          </cell>
          <cell r="AG523">
            <v>10</v>
          </cell>
        </row>
        <row r="524">
          <cell r="M524">
            <v>42.18</v>
          </cell>
          <cell r="N524">
            <v>0</v>
          </cell>
          <cell r="O524">
            <v>0</v>
          </cell>
          <cell r="P524">
            <v>8</v>
          </cell>
          <cell r="Q524">
            <v>0</v>
          </cell>
          <cell r="R524">
            <v>0</v>
          </cell>
          <cell r="S524">
            <v>0</v>
          </cell>
          <cell r="T524">
            <v>0</v>
          </cell>
          <cell r="U524">
            <v>0</v>
          </cell>
          <cell r="V524">
            <v>0.48</v>
          </cell>
          <cell r="W524">
            <v>0</v>
          </cell>
          <cell r="X524">
            <v>2</v>
          </cell>
          <cell r="Y524">
            <v>10</v>
          </cell>
          <cell r="Z524">
            <v>0</v>
          </cell>
          <cell r="AA524">
            <v>2</v>
          </cell>
          <cell r="AB524">
            <v>7</v>
          </cell>
          <cell r="AC524">
            <v>0</v>
          </cell>
          <cell r="AD524">
            <v>0.7</v>
          </cell>
          <cell r="AE524">
            <v>0</v>
          </cell>
          <cell r="AF524">
            <v>2</v>
          </cell>
          <cell r="AG524">
            <v>10</v>
          </cell>
          <cell r="AH524">
            <v>0</v>
          </cell>
          <cell r="AI524">
            <v>0</v>
          </cell>
          <cell r="AJ524">
            <v>0</v>
          </cell>
        </row>
        <row r="525">
          <cell r="M525">
            <v>164.60000000000002</v>
          </cell>
          <cell r="N525">
            <v>164.6</v>
          </cell>
          <cell r="O525">
            <v>164.6</v>
          </cell>
          <cell r="P525">
            <v>164.6</v>
          </cell>
          <cell r="Q525">
            <v>164.6</v>
          </cell>
          <cell r="R525">
            <v>164.6</v>
          </cell>
          <cell r="S525">
            <v>164.6</v>
          </cell>
          <cell r="T525">
            <v>164.6</v>
          </cell>
          <cell r="U525">
            <v>164.6</v>
          </cell>
          <cell r="V525">
            <v>164.6</v>
          </cell>
          <cell r="W525">
            <v>164.6</v>
          </cell>
          <cell r="X525">
            <v>164.6</v>
          </cell>
          <cell r="Y525">
            <v>164.6</v>
          </cell>
          <cell r="Z525">
            <v>164.6</v>
          </cell>
          <cell r="AA525">
            <v>164.6</v>
          </cell>
          <cell r="AB525">
            <v>164.6</v>
          </cell>
          <cell r="AC525">
            <v>164.6</v>
          </cell>
          <cell r="AD525">
            <v>164.6</v>
          </cell>
          <cell r="AE525">
            <v>164.6</v>
          </cell>
          <cell r="AF525">
            <v>164.6</v>
          </cell>
          <cell r="AG525">
            <v>164.6</v>
          </cell>
          <cell r="AH525">
            <v>164.6</v>
          </cell>
          <cell r="AI525">
            <v>164.6</v>
          </cell>
          <cell r="AJ525">
            <v>164.6</v>
          </cell>
        </row>
        <row r="526">
          <cell r="M526">
            <v>694.28280000000007</v>
          </cell>
          <cell r="N526">
            <v>0</v>
          </cell>
          <cell r="O526">
            <v>0</v>
          </cell>
          <cell r="P526">
            <v>131.68</v>
          </cell>
          <cell r="Q526">
            <v>0</v>
          </cell>
          <cell r="R526">
            <v>0</v>
          </cell>
          <cell r="S526">
            <v>0</v>
          </cell>
          <cell r="T526">
            <v>0</v>
          </cell>
          <cell r="U526">
            <v>0</v>
          </cell>
          <cell r="V526">
            <v>7.9007999999999994</v>
          </cell>
          <cell r="W526">
            <v>0</v>
          </cell>
          <cell r="X526">
            <v>32.92</v>
          </cell>
          <cell r="Y526">
            <v>164.6</v>
          </cell>
          <cell r="Z526">
            <v>0</v>
          </cell>
          <cell r="AA526">
            <v>32.92</v>
          </cell>
          <cell r="AB526">
            <v>115.22</v>
          </cell>
          <cell r="AC526">
            <v>0</v>
          </cell>
          <cell r="AD526">
            <v>11.521999999999998</v>
          </cell>
          <cell r="AE526">
            <v>0</v>
          </cell>
          <cell r="AF526">
            <v>32.92</v>
          </cell>
          <cell r="AG526">
            <v>164.6</v>
          </cell>
          <cell r="AH526">
            <v>0</v>
          </cell>
          <cell r="AI526">
            <v>0</v>
          </cell>
          <cell r="AJ526">
            <v>0</v>
          </cell>
        </row>
        <row r="527">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row>
        <row r="528">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row>
        <row r="529">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row>
        <row r="530">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row>
        <row r="531">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row>
        <row r="532">
          <cell r="M532">
            <v>13240.206593999997</v>
          </cell>
          <cell r="N532">
            <v>0</v>
          </cell>
          <cell r="O532">
            <v>0</v>
          </cell>
          <cell r="P532">
            <v>564.7109624096687</v>
          </cell>
          <cell r="Q532">
            <v>24.864964098273084</v>
          </cell>
          <cell r="R532">
            <v>0</v>
          </cell>
          <cell r="S532">
            <v>0</v>
          </cell>
          <cell r="T532">
            <v>160.24087974442654</v>
          </cell>
          <cell r="U532">
            <v>0</v>
          </cell>
          <cell r="V532">
            <v>580.18249562637197</v>
          </cell>
          <cell r="W532">
            <v>1214.8468903658488</v>
          </cell>
          <cell r="X532">
            <v>552.55475773940179</v>
          </cell>
          <cell r="Y532">
            <v>2044.452603635787</v>
          </cell>
          <cell r="Z532">
            <v>0</v>
          </cell>
          <cell r="AA532">
            <v>1851.0584384269962</v>
          </cell>
          <cell r="AB532">
            <v>1118.9233844222888</v>
          </cell>
          <cell r="AC532">
            <v>888.61856139650604</v>
          </cell>
          <cell r="AD532">
            <v>1294.0832426256791</v>
          </cell>
          <cell r="AE532">
            <v>576.86716707993548</v>
          </cell>
          <cell r="AF532">
            <v>626.04454051874234</v>
          </cell>
          <cell r="AG532">
            <v>124.87737524910483</v>
          </cell>
          <cell r="AH532">
            <v>26.52262837149129</v>
          </cell>
          <cell r="AI532">
            <v>1591.3577022894774</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row>
        <row r="533">
          <cell r="M533">
            <v>8938.98</v>
          </cell>
          <cell r="N533">
            <v>0</v>
          </cell>
          <cell r="O533">
            <v>0</v>
          </cell>
          <cell r="P533">
            <v>381.25840128871778</v>
          </cell>
          <cell r="Q533">
            <v>16.787307297448436</v>
          </cell>
          <cell r="R533">
            <v>0</v>
          </cell>
          <cell r="S533">
            <v>0</v>
          </cell>
          <cell r="T533">
            <v>108.18486925022326</v>
          </cell>
          <cell r="U533">
            <v>0</v>
          </cell>
          <cell r="V533">
            <v>391.70383694046353</v>
          </cell>
          <cell r="W533">
            <v>820.19052942600285</v>
          </cell>
          <cell r="X533">
            <v>373.05127327663183</v>
          </cell>
          <cell r="Y533">
            <v>1380.2897111235382</v>
          </cell>
          <cell r="Z533">
            <v>0</v>
          </cell>
          <cell r="AA533">
            <v>1249.7217654767169</v>
          </cell>
          <cell r="AB533">
            <v>755.42882838517971</v>
          </cell>
          <cell r="AC533">
            <v>599.94105768347947</v>
          </cell>
          <cell r="AD533">
            <v>873.6860820138719</v>
          </cell>
          <cell r="AE533">
            <v>389.46552930080372</v>
          </cell>
          <cell r="AF533">
            <v>422.66709262242398</v>
          </cell>
          <cell r="AG533">
            <v>84.309587760518824</v>
          </cell>
          <cell r="AH533">
            <v>17.906461117278333</v>
          </cell>
          <cell r="AI533">
            <v>1074.3876670366999</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row>
        <row r="534">
          <cell r="M534">
            <v>2394.3962999999994</v>
          </cell>
          <cell r="N534">
            <v>0</v>
          </cell>
          <cell r="O534">
            <v>0</v>
          </cell>
          <cell r="P534">
            <v>212.43867447431464</v>
          </cell>
          <cell r="Q534">
            <v>13.100384925916069</v>
          </cell>
          <cell r="R534">
            <v>0</v>
          </cell>
          <cell r="S534">
            <v>0</v>
          </cell>
          <cell r="T534">
            <v>25.492640936917759</v>
          </cell>
          <cell r="U534">
            <v>0</v>
          </cell>
          <cell r="V534">
            <v>188.75176227042854</v>
          </cell>
          <cell r="W534">
            <v>35.937542431904895</v>
          </cell>
          <cell r="X534">
            <v>88.516114364297763</v>
          </cell>
          <cell r="Y534">
            <v>155.78836128116407</v>
          </cell>
          <cell r="Z534">
            <v>0</v>
          </cell>
          <cell r="AA534">
            <v>215.97931904888654</v>
          </cell>
          <cell r="AB534">
            <v>60.19095776772248</v>
          </cell>
          <cell r="AC534">
            <v>99.138048088013505</v>
          </cell>
          <cell r="AD534">
            <v>136.66888057847575</v>
          </cell>
          <cell r="AE534">
            <v>53.10966861857866</v>
          </cell>
          <cell r="AF534">
            <v>134.54449383373262</v>
          </cell>
          <cell r="AG534">
            <v>407.17412607576972</v>
          </cell>
          <cell r="AH534">
            <v>3.5406445745719108</v>
          </cell>
          <cell r="AI534">
            <v>564.02468072930537</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row>
        <row r="535">
          <cell r="M535">
            <v>1036.25</v>
          </cell>
          <cell r="N535">
            <v>0</v>
          </cell>
          <cell r="O535">
            <v>0</v>
          </cell>
          <cell r="P535">
            <v>91.939490728418065</v>
          </cell>
          <cell r="Q535">
            <v>5.6696019282524475</v>
          </cell>
          <cell r="R535">
            <v>0</v>
          </cell>
          <cell r="S535">
            <v>0</v>
          </cell>
          <cell r="T535">
            <v>11.032738887410169</v>
          </cell>
          <cell r="U535">
            <v>0</v>
          </cell>
          <cell r="V535">
            <v>81.688237512199436</v>
          </cell>
          <cell r="W535">
            <v>15.553097181557389</v>
          </cell>
          <cell r="X535">
            <v>38.30812113684086</v>
          </cell>
          <cell r="Y535">
            <v>67.422293200839917</v>
          </cell>
          <cell r="Z535">
            <v>0</v>
          </cell>
          <cell r="AA535">
            <v>93.471815573891689</v>
          </cell>
          <cell r="AB535">
            <v>26.049522373051783</v>
          </cell>
          <cell r="AC535">
            <v>42.905095673261762</v>
          </cell>
          <cell r="AD535">
            <v>59.147739035282285</v>
          </cell>
          <cell r="AE535">
            <v>22.984872682104516</v>
          </cell>
          <cell r="AF535">
            <v>58.228344127998113</v>
          </cell>
          <cell r="AG535">
            <v>176.21735722946795</v>
          </cell>
          <cell r="AH535">
            <v>1.5323248454736345</v>
          </cell>
          <cell r="AI535">
            <v>244.09934788394995</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DM 67"/>
      <sheetName val="TH CT"/>
      <sheetName val="KS P"/>
      <sheetName val="SL dau tien"/>
      <sheetName val="TKP"/>
      <sheetName val="DLNS"/>
      <sheetName val="CPTV"/>
      <sheetName val="Bia 35"/>
      <sheetName val="TH dz 22"/>
      <sheetName val="vt 22"/>
      <sheetName val="TNGHIEM 22"/>
      <sheetName val="VCDD DZ 22"/>
      <sheetName val="Chlech -22"/>
      <sheetName val="TB dz"/>
      <sheetName val="DG vat tu"/>
      <sheetName val="vc vat tu CHUNG "/>
      <sheetName val="DG 36"/>
      <sheetName val="PQ tuyen"/>
      <sheetName val="Trung chuyen"/>
      <sheetName val="DGCLVC 67"/>
      <sheetName val="T T CL VC DZ 22"/>
      <sheetName val="TLCB"/>
      <sheetName val="Gvlcht"/>
      <sheetName val="CPDB"/>
      <sheetName val="LP cap dat"/>
      <sheetName val="chi tiet dz 22 kv"/>
      <sheetName val="SLVC"/>
      <sheetName val="VC dd TBA"/>
      <sheetName val="DM 85"/>
      <sheetName val="DM 66"/>
      <sheetName val="1600 kVA"/>
      <sheetName val="chi tiet TBA"/>
      <sheetName val="chitietdatdao"/>
      <sheetName val="TH TBA"/>
      <sheetName val="Bia TBA"/>
      <sheetName val="tkct"/>
      <sheetName val="DTCD"/>
      <sheetName val="TONG KE DZ 35"/>
      <sheetName val="TH VT22"/>
      <sheetName val="HSDC GOC"/>
      <sheetName val="Th Thao do 0,4"/>
      <sheetName val="Bia Thao do 0,4"/>
      <sheetName val="TH thao do 22"/>
      <sheetName val="Bia Thao do 22"/>
      <sheetName val="LK-CS"/>
      <sheetName val="Bia CS"/>
      <sheetName val="TN-CS"/>
      <sheetName val="VCDD CS"/>
      <sheetName val="DGVCTC 67"/>
      <sheetName val="bang dien"/>
      <sheetName val="TD-CS"/>
      <sheetName val="Cl lech-cs"/>
      <sheetName val="vt CS"/>
      <sheetName val="SLVC CS"/>
      <sheetName val="Chi tiet - CS"/>
      <sheetName val="th CS"/>
      <sheetName val="TH VTCS"/>
      <sheetName val="th-cpk"/>
      <sheetName val="TH-XL"/>
      <sheetName val="KS-KT"/>
      <sheetName val="chiet tinh"/>
      <sheetName val="LP-BTC"/>
      <sheetName val="bia22KV"/>
      <sheetName val="SLVC 22"/>
      <sheetName val="VCDD 22"/>
      <sheetName val="vt A cap"/>
      <sheetName val="TNGHIEM 0,4"/>
      <sheetName val="TDIEN-PHAn PHOI"/>
      <sheetName val="VT ds 0,4"/>
      <sheetName val="DG 89"/>
      <sheetName val="SLVC 0.4"/>
      <sheetName val="VCDD 0.4"/>
      <sheetName val="CHITIET 0.4 KV"/>
      <sheetName val="Th 0,4"/>
      <sheetName val="Bia 0.4"/>
      <sheetName val="Ch lech -0,4"/>
      <sheetName val="TU BU"/>
      <sheetName val="VT_TB TBA"/>
      <sheetName val="TU DIEN"/>
      <sheetName val="TH 400"/>
      <sheetName val="Bia 400"/>
      <sheetName val="SLVC TBA"/>
      <sheetName val="VC TBA"/>
      <sheetName val="kl tt"/>
      <sheetName val="TONG KE DZ 22 KV"/>
      <sheetName val="TH VT0,4"/>
      <sheetName val="TONG DZ 0.4 KV"/>
      <sheetName val="klbtong"/>
      <sheetName val="gia vt_nc_may"/>
      <sheetName val="DS-Thuong 6T dau"/>
      <sheetName val="VL XD"/>
      <sheetName val="Chech lech Ma Kem"/>
      <sheetName val="Chi tiet ma"/>
      <sheetName val="Chenh lech 22"/>
      <sheetName val="TH 22"/>
      <sheetName val="chi tiet22 kV"/>
      <sheetName val="LK-22"/>
      <sheetName val="KL datdaolap "/>
      <sheetName val="chitiet 22MK"/>
      <sheetName val="Bia VL_22"/>
      <sheetName val="BIA TB_22"/>
      <sheetName val="THVT0.4"/>
      <sheetName val="Chenh lech 0.4"/>
      <sheetName val="Chi tiet 0.4MK "/>
      <sheetName val="LK-0.4"/>
      <sheetName val="TH 0.4"/>
      <sheetName val="VT 0.4"/>
      <sheetName val="Chi iet 0,4 Kv"/>
      <sheetName val="TH - TD"/>
      <sheetName val="VT-TH"/>
      <sheetName val="Nghiemthu"/>
      <sheetName val="TH-CT"/>
      <sheetName val="LK TD"/>
      <sheetName val="Bia VL_TBA"/>
      <sheetName val="BIA TB-TBA"/>
      <sheetName val="TB TBA"/>
      <sheetName val="Chi tiet TBA MK "/>
      <sheetName val="Chenh Lech TBA"/>
      <sheetName val="VCDD TBA"/>
      <sheetName val="LK-TBA"/>
      <sheetName val="LK-TD"/>
      <sheetName val="BIA TD "/>
      <sheetName val="Bia TD"/>
      <sheetName val="TH TD"/>
      <sheetName val="chi tiet TD"/>
      <sheetName val="THVT TBA"/>
      <sheetName val="00000000"/>
      <sheetName val="DinhMuc"/>
      <sheetName val="BO"/>
      <sheetName val="Thepma"/>
      <sheetName val="VT 0,4"/>
      <sheetName val="Chi tiet Kho bai"/>
      <sheetName val="Bia kho bai"/>
      <sheetName val="KLTT"/>
      <sheetName val="LIET KE 22 KV"/>
      <sheetName val="LIET KE 0.4 KV"/>
      <sheetName val="LIET KE TBA"/>
      <sheetName val="THDT"/>
      <sheetName val="THDZ22kV"/>
      <sheetName val="BTDZ22kV"/>
      <sheetName val="CTDZ22kV"/>
      <sheetName val="VC89DZ22"/>
      <sheetName val="THTBACongTo"/>
      <sheetName val="TB+TNTBACongTo"/>
      <sheetName val="BTTBACongTo"/>
      <sheetName val="VC89TBACongTo"/>
      <sheetName val="THTBAKheTien"/>
      <sheetName val="TB+TNTBAKheTien"/>
      <sheetName val="BTTBAKheTien"/>
      <sheetName val="VCDDTBAKhetien"/>
      <sheetName val="CTTBA"/>
      <sheetName val="THDZ0,4"/>
      <sheetName val="BTDZ0,4"/>
      <sheetName val="VC89DZ0,4"/>
      <sheetName val="CTDZ0,4"/>
      <sheetName val="CTBT"/>
      <sheetName val="KS"/>
      <sheetName val="DGVT"/>
      <sheetName val="Sum"/>
      <sheetName val="BIA 1"/>
      <sheetName val="bia"/>
      <sheetName val="Sheet1"/>
      <sheetName val="TMDADT"/>
      <sheetName val="Tong dt"/>
      <sheetName val="TV"/>
      <sheetName val="luong"/>
      <sheetName val="XD"/>
      <sheetName val="tbi320"/>
      <sheetName val="tbi"/>
      <sheetName val="MUATB"/>
      <sheetName val="GIAMBA"/>
      <sheetName val="TH160"/>
      <sheetName val="th04"/>
      <sheetName val="th22"/>
      <sheetName val="thcto"/>
      <sheetName val="TH khao sat"/>
      <sheetName val="tn04"/>
      <sheetName val="tn22"/>
      <sheetName val="tntba"/>
      <sheetName val="tntb"/>
      <sheetName val="kluong"/>
      <sheetName val="vc22"/>
      <sheetName val="vc04"/>
      <sheetName val="2963"/>
      <sheetName val="Tong hop"/>
      <sheetName val="ct160"/>
      <sheetName val="cto"/>
      <sheetName val="ct04"/>
      <sheetName val="ct22"/>
      <sheetName val="denbu"/>
      <sheetName val="chitiet"/>
      <sheetName val="KL Dao"/>
      <sheetName val="T"/>
      <sheetName val="m3"/>
      <sheetName val="dz"/>
      <sheetName val="gia"/>
      <sheetName val="TH qui mô"/>
      <sheetName val="TK thu hoi T.247B"/>
      <sheetName val="TK cai tao T.247"/>
      <sheetName val="HT Tho Loc"/>
      <sheetName val="DZ 22 Tho Loc"/>
      <sheetName val="HT T643 TanDinh"/>
      <sheetName val="HT T.645 DiemHoi"/>
      <sheetName val="HT T.621 Tanan"/>
      <sheetName val="7606 DZ"/>
      <sheetName val="7606 TBA"/>
      <sheetName val="366"/>
      <sheetName val="1426"/>
      <sheetName val="Sheet2"/>
      <sheetName val="Bản chào chính thức"/>
      <sheetName val="XXXXXXXX"/>
      <sheetName val="XXXXXXX0"/>
      <sheetName val="XXXXXXX1"/>
      <sheetName val="XXXXXXX2"/>
      <sheetName val="XXXXXXX3"/>
      <sheetName val="Compatibility Report"/>
      <sheetName val="dutoan"/>
      <sheetName val="CT gia"/>
      <sheetName val="Sheet3"/>
      <sheetName val="THKP"/>
      <sheetName val="noisuy"/>
      <sheetName val="TH"/>
      <sheetName val="cp-ks-k"/>
      <sheetName val="CAMAY"/>
      <sheetName val="THVT"/>
      <sheetName val="PTVT"/>
      <sheetName val="CUOC"/>
      <sheetName val="Ktcl"/>
      <sheetName val="DT"/>
      <sheetName val="Tl"/>
      <sheetName val="VLMD"/>
      <sheetName val="DD"/>
      <sheetName val="Cuoc Vc"/>
      <sheetName val="Dinh nghia"/>
      <sheetName val="TDT"/>
      <sheetName val="MTL$-INTER"/>
      <sheetName val="7 THAI NGUYEN"/>
    </sheetNames>
    <sheetDataSet>
      <sheetData sheetId="0" refreshError="1"/>
      <sheetData sheetId="1" refreshError="1"/>
      <sheetData sheetId="2" refreshError="1">
        <row r="7">
          <cell r="H7" t="str">
            <v>Maùy troän 250 lít</v>
          </cell>
          <cell r="I7">
            <v>1</v>
          </cell>
        </row>
        <row r="8">
          <cell r="H8" t="str">
            <v>Maùy ñaàm baøn 1kw</v>
          </cell>
          <cell r="I8">
            <v>2</v>
          </cell>
        </row>
        <row r="9">
          <cell r="H9" t="str">
            <v>Maùy ñaàm duøi 1,5Kw</v>
          </cell>
          <cell r="I9">
            <v>3</v>
          </cell>
        </row>
        <row r="10">
          <cell r="H10" t="str">
            <v>Maùy caét uoán</v>
          </cell>
          <cell r="I10">
            <v>4</v>
          </cell>
        </row>
        <row r="11">
          <cell r="H11" t="str">
            <v>Maùy haøn 23Kw</v>
          </cell>
          <cell r="I11">
            <v>5</v>
          </cell>
        </row>
        <row r="12">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VT,NC,M"/>
      <sheetName val="dt"/>
      <sheetName val="Sheet3"/>
      <sheetName val="dt (2)"/>
      <sheetName val="XL4Poppy"/>
      <sheetName val="gia vt,nc,may"/>
      <sheetName val="THKP"/>
      <sheetName val="2.withQSXK"/>
    </sheetNames>
    <sheetDataSet>
      <sheetData sheetId="0"/>
      <sheetData sheetId="1" refreshError="1">
        <row r="5">
          <cell r="A5" t="str">
            <v>VT</v>
          </cell>
          <cell r="D5" t="str">
            <v>M</v>
          </cell>
          <cell r="G5" t="str">
            <v>NC</v>
          </cell>
        </row>
        <row r="6">
          <cell r="A6" t="str">
            <v>Baät saét 20x4x250</v>
          </cell>
          <cell r="B6">
            <v>1500</v>
          </cell>
          <cell r="D6" t="str">
            <v>Maùy bôm BT 50m3/h</v>
          </cell>
          <cell r="E6">
            <v>1533650.26</v>
          </cell>
          <cell r="G6" t="str">
            <v>NHAÂN COÂNG 2,7/7</v>
          </cell>
          <cell r="H6">
            <v>18250</v>
          </cell>
        </row>
        <row r="7">
          <cell r="A7" t="str">
            <v>Baät saét d = 10mm</v>
          </cell>
          <cell r="B7">
            <v>1000</v>
          </cell>
          <cell r="D7" t="str">
            <v>Maùy caåu 10T</v>
          </cell>
          <cell r="E7">
            <v>658596.77</v>
          </cell>
          <cell r="G7" t="str">
            <v>NHAÂN COÂNG 3,5/7</v>
          </cell>
          <cell r="H7">
            <v>18980</v>
          </cell>
        </row>
        <row r="8">
          <cell r="A8" t="str">
            <v>Baät saét d = 10mm</v>
          </cell>
          <cell r="B8">
            <v>1000</v>
          </cell>
          <cell r="D8" t="str">
            <v>Maùy caét uoán</v>
          </cell>
          <cell r="E8">
            <v>42574.23</v>
          </cell>
          <cell r="G8" t="str">
            <v>NHAÂN COÂNG 3,7/7</v>
          </cell>
          <cell r="H8">
            <v>19710</v>
          </cell>
        </row>
        <row r="9">
          <cell r="A9" t="str">
            <v>Baät saét Þ6mm</v>
          </cell>
          <cell r="B9">
            <v>800</v>
          </cell>
          <cell r="D9" t="str">
            <v>Maùy haøn 15kw</v>
          </cell>
          <cell r="E9">
            <v>59577.600000000006</v>
          </cell>
          <cell r="G9" t="str">
            <v>NHAÂN COÂNG 3/7</v>
          </cell>
          <cell r="H9">
            <v>18980</v>
          </cell>
        </row>
        <row r="10">
          <cell r="A10" t="str">
            <v>Baûn leà</v>
          </cell>
          <cell r="B10">
            <v>1500</v>
          </cell>
          <cell r="D10" t="str">
            <v>Maùy haøn 23Kw</v>
          </cell>
          <cell r="E10">
            <v>82751.66</v>
          </cell>
          <cell r="G10" t="str">
            <v>NHAÂN COÂNG 4,5/7</v>
          </cell>
          <cell r="H10">
            <v>22776</v>
          </cell>
        </row>
        <row r="11">
          <cell r="A11" t="str">
            <v>Boät maøu</v>
          </cell>
          <cell r="B11">
            <v>45000</v>
          </cell>
          <cell r="D11" t="str">
            <v>Maùy khoan 4,5Kw</v>
          </cell>
          <cell r="E11">
            <v>77397.38</v>
          </cell>
          <cell r="G11" t="str">
            <v>NHAÂN COÂNG 4/7</v>
          </cell>
          <cell r="H11">
            <v>21170</v>
          </cell>
        </row>
        <row r="12">
          <cell r="A12" t="str">
            <v>Boät ñaù</v>
          </cell>
          <cell r="B12">
            <v>500</v>
          </cell>
          <cell r="D12" t="str">
            <v>Maùy ñaàm baøn 1kw</v>
          </cell>
          <cell r="E12">
            <v>34801.75</v>
          </cell>
        </row>
        <row r="13">
          <cell r="A13" t="str">
            <v>Bulong M20x80</v>
          </cell>
          <cell r="B13">
            <v>1500</v>
          </cell>
          <cell r="D13" t="str">
            <v>Maùy ñaàm baùnh loáp 25T</v>
          </cell>
          <cell r="E13">
            <v>541046.57000000007</v>
          </cell>
        </row>
        <row r="14">
          <cell r="A14" t="str">
            <v>Caây choáng</v>
          </cell>
          <cell r="B14">
            <v>16000</v>
          </cell>
          <cell r="D14" t="str">
            <v>Maùy ñaàm coùc</v>
          </cell>
          <cell r="E14">
            <v>53681.9</v>
          </cell>
        </row>
        <row r="15">
          <cell r="A15" t="str">
            <v>Caùt vaøng</v>
          </cell>
          <cell r="B15">
            <v>58000</v>
          </cell>
          <cell r="D15" t="str">
            <v>Maùy ñaàm duøi 1,5Kw</v>
          </cell>
          <cell r="E15">
            <v>40077.920000000006</v>
          </cell>
        </row>
        <row r="16">
          <cell r="A16" t="str">
            <v>Cöûa goã</v>
          </cell>
          <cell r="B16">
            <v>520000</v>
          </cell>
          <cell r="D16" t="str">
            <v>Maùy ñaøo &lt;=0,8m3</v>
          </cell>
          <cell r="E16">
            <v>755258.43</v>
          </cell>
        </row>
        <row r="17">
          <cell r="A17" t="str">
            <v>Cöûa khung saét, khung nhoâm</v>
          </cell>
          <cell r="B17">
            <v>425000</v>
          </cell>
          <cell r="D17" t="str">
            <v>Maùy san 110CV</v>
          </cell>
          <cell r="E17">
            <v>625169.97000000009</v>
          </cell>
        </row>
        <row r="18">
          <cell r="A18" t="str">
            <v>Cöûa saét xeáp, cöûa cuoán</v>
          </cell>
          <cell r="B18">
            <v>345000</v>
          </cell>
          <cell r="D18" t="str">
            <v>Maùy troän 250 lít</v>
          </cell>
          <cell r="E18">
            <v>103011.04000000001</v>
          </cell>
        </row>
        <row r="19">
          <cell r="A19" t="str">
            <v>Cuûi ñun</v>
          </cell>
          <cell r="B19">
            <v>400</v>
          </cell>
          <cell r="D19" t="str">
            <v>Maùy troän vöõa 80 lít</v>
          </cell>
          <cell r="E19">
            <v>48464.58</v>
          </cell>
        </row>
        <row r="20">
          <cell r="A20" t="str">
            <v>Daàu boùng</v>
          </cell>
          <cell r="B20">
            <v>22000</v>
          </cell>
          <cell r="D20" t="str">
            <v>Maùy uûi 110CV</v>
          </cell>
          <cell r="E20">
            <v>716202.36</v>
          </cell>
        </row>
        <row r="21">
          <cell r="A21" t="str">
            <v>Daây theùp</v>
          </cell>
          <cell r="B21">
            <v>7000</v>
          </cell>
          <cell r="D21" t="str">
            <v>Maùy vaän thaêng 0,8T</v>
          </cell>
          <cell r="E21">
            <v>58309.65</v>
          </cell>
        </row>
        <row r="22">
          <cell r="A22" t="str">
            <v>Flinkote</v>
          </cell>
          <cell r="B22">
            <v>11500</v>
          </cell>
          <cell r="D22" t="str">
            <v>Maùy, oâ toâ 5T</v>
          </cell>
          <cell r="E22">
            <v>331529.87</v>
          </cell>
        </row>
        <row r="23">
          <cell r="A23" t="str">
            <v>Gaïch ceramic 30x30</v>
          </cell>
          <cell r="B23">
            <v>13500</v>
          </cell>
          <cell r="D23" t="str">
            <v>Maùy, oâ toâ töôùi nöôùc 5m3</v>
          </cell>
          <cell r="E23">
            <v>367065.64</v>
          </cell>
        </row>
        <row r="24">
          <cell r="A24" t="str">
            <v>Gaïch ceramic 40x40</v>
          </cell>
          <cell r="B24">
            <v>27500</v>
          </cell>
        </row>
        <row r="25">
          <cell r="A25" t="str">
            <v>Gaïch men söù 20x20</v>
          </cell>
          <cell r="B25">
            <v>3200</v>
          </cell>
        </row>
        <row r="26">
          <cell r="A26" t="str">
            <v>Gaïch men söù 20x30</v>
          </cell>
          <cell r="B26">
            <v>5000</v>
          </cell>
        </row>
        <row r="27">
          <cell r="A27" t="str">
            <v>Gaïch oáng 8x8x19</v>
          </cell>
          <cell r="B27">
            <v>350</v>
          </cell>
        </row>
        <row r="28">
          <cell r="A28" t="str">
            <v>Gaïch theû 4x8x19</v>
          </cell>
          <cell r="B28">
            <v>350</v>
          </cell>
        </row>
        <row r="29">
          <cell r="A29" t="str">
            <v>Gaïch xi maêng</v>
          </cell>
          <cell r="B29">
            <v>7500</v>
          </cell>
        </row>
        <row r="30">
          <cell r="A30" t="str">
            <v>Giaáy nhaùm</v>
          </cell>
          <cell r="B30">
            <v>8000</v>
          </cell>
        </row>
        <row r="31">
          <cell r="A31" t="str">
            <v>Giaáy nhaùm mòn</v>
          </cell>
          <cell r="B31">
            <v>12000</v>
          </cell>
        </row>
        <row r="32">
          <cell r="A32" t="str">
            <v>Giaáy nhaùm thoâ</v>
          </cell>
          <cell r="B32">
            <v>8000</v>
          </cell>
        </row>
        <row r="33">
          <cell r="A33" t="str">
            <v>Goã cheøn</v>
          </cell>
          <cell r="B33">
            <v>2150000</v>
          </cell>
        </row>
        <row r="34">
          <cell r="A34" t="str">
            <v>Goã choáng</v>
          </cell>
          <cell r="B34">
            <v>2150000</v>
          </cell>
        </row>
        <row r="35">
          <cell r="A35" t="str">
            <v>Goã ñaø neïp</v>
          </cell>
          <cell r="B35">
            <v>2200000</v>
          </cell>
        </row>
        <row r="36">
          <cell r="A36" t="str">
            <v>Goã ñaø, caây choáng</v>
          </cell>
          <cell r="B36">
            <v>2200000</v>
          </cell>
        </row>
        <row r="37">
          <cell r="A37" t="str">
            <v>Goã vaùn</v>
          </cell>
          <cell r="B37">
            <v>2500000</v>
          </cell>
        </row>
        <row r="38">
          <cell r="A38" t="str">
            <v>Goã vaùn caàu coâng taùc</v>
          </cell>
          <cell r="B38">
            <v>2350000</v>
          </cell>
        </row>
        <row r="39">
          <cell r="A39" t="str">
            <v>Keõm buoäc</v>
          </cell>
          <cell r="B39">
            <v>7000</v>
          </cell>
        </row>
        <row r="40">
          <cell r="A40" t="str">
            <v>Khuoân cöûa goã</v>
          </cell>
          <cell r="B40">
            <v>75000</v>
          </cell>
        </row>
        <row r="41">
          <cell r="A41" t="str">
            <v>Lan can inox</v>
          </cell>
          <cell r="B41">
            <v>1550000</v>
          </cell>
        </row>
        <row r="42">
          <cell r="A42" t="str">
            <v>Matit deûo</v>
          </cell>
          <cell r="B42">
            <v>8600</v>
          </cell>
        </row>
        <row r="43">
          <cell r="A43" t="str">
            <v>Moùc saét</v>
          </cell>
          <cell r="B43">
            <v>1000</v>
          </cell>
        </row>
        <row r="44">
          <cell r="A44" t="str">
            <v>Ñaát caáp 3</v>
          </cell>
          <cell r="B44">
            <v>38000</v>
          </cell>
        </row>
        <row r="45">
          <cell r="A45" t="str">
            <v>Ñaát ñeøn</v>
          </cell>
          <cell r="B45">
            <v>7200</v>
          </cell>
        </row>
        <row r="46">
          <cell r="A46" t="str">
            <v>Ñaù 1x2</v>
          </cell>
          <cell r="B46">
            <v>127000</v>
          </cell>
        </row>
        <row r="47">
          <cell r="A47" t="str">
            <v>Ñaù 4x6</v>
          </cell>
          <cell r="B47">
            <v>110000</v>
          </cell>
        </row>
        <row r="48">
          <cell r="A48" t="str">
            <v>ñaù hoa cöông 60x60cm</v>
          </cell>
          <cell r="B48">
            <v>875000</v>
          </cell>
        </row>
        <row r="49">
          <cell r="A49" t="str">
            <v>ñaù maøi 30x30(cm)</v>
          </cell>
          <cell r="B49">
            <v>115000</v>
          </cell>
        </row>
        <row r="50">
          <cell r="A50" t="str">
            <v>Neïp goã 20x30</v>
          </cell>
          <cell r="B50">
            <v>7500</v>
          </cell>
        </row>
        <row r="51">
          <cell r="A51" t="str">
            <v>Nhöïa bitum soá 4</v>
          </cell>
          <cell r="B51">
            <v>3640</v>
          </cell>
        </row>
        <row r="52">
          <cell r="A52" t="str">
            <v>Ñinh</v>
          </cell>
          <cell r="B52">
            <v>7000</v>
          </cell>
        </row>
        <row r="53">
          <cell r="A53" t="str">
            <v>Ñinh ñæa</v>
          </cell>
          <cell r="B53">
            <v>1200</v>
          </cell>
        </row>
        <row r="54">
          <cell r="A54" t="str">
            <v>Ñinh vít</v>
          </cell>
          <cell r="B54">
            <v>1500</v>
          </cell>
        </row>
        <row r="55">
          <cell r="A55" t="str">
            <v>Nöôùc</v>
          </cell>
          <cell r="B55">
            <v>4</v>
          </cell>
        </row>
        <row r="56">
          <cell r="A56" t="str">
            <v>OÂ xy</v>
          </cell>
          <cell r="B56">
            <v>16000</v>
          </cell>
        </row>
        <row r="57">
          <cell r="A57" t="str">
            <v>Phaán talc</v>
          </cell>
          <cell r="B57">
            <v>45000</v>
          </cell>
        </row>
        <row r="58">
          <cell r="A58" t="str">
            <v>Que haøn</v>
          </cell>
          <cell r="B58">
            <v>10000</v>
          </cell>
        </row>
        <row r="59">
          <cell r="A59" t="str">
            <v>Sôn daàu</v>
          </cell>
          <cell r="B59">
            <v>30000</v>
          </cell>
        </row>
        <row r="60">
          <cell r="A60" t="str">
            <v>Sôn töôøng</v>
          </cell>
          <cell r="B60">
            <v>45000</v>
          </cell>
        </row>
        <row r="61">
          <cell r="A61" t="str">
            <v>Soûi haït lôùn</v>
          </cell>
          <cell r="B61">
            <v>1000</v>
          </cell>
        </row>
        <row r="62">
          <cell r="A62" t="str">
            <v>Taám traàn thaïch cao + khung nhoâm</v>
          </cell>
          <cell r="B62">
            <v>145000</v>
          </cell>
        </row>
        <row r="63">
          <cell r="A63" t="str">
            <v>Theùp hình</v>
          </cell>
          <cell r="B63">
            <v>4400</v>
          </cell>
        </row>
        <row r="64">
          <cell r="A64" t="str">
            <v>Theùp taám</v>
          </cell>
          <cell r="B64">
            <v>4500</v>
          </cell>
        </row>
        <row r="65">
          <cell r="A65" t="str">
            <v>Theùp troøn Þ&lt;=10</v>
          </cell>
          <cell r="B65">
            <v>4300</v>
          </cell>
        </row>
        <row r="66">
          <cell r="A66" t="str">
            <v>Theùp troøn Þ&lt;=18</v>
          </cell>
          <cell r="B66">
            <v>4700</v>
          </cell>
        </row>
        <row r="67">
          <cell r="A67" t="str">
            <v>Theùp troøn Þ&gt;18</v>
          </cell>
          <cell r="B67">
            <v>4700</v>
          </cell>
        </row>
        <row r="68">
          <cell r="A68" t="str">
            <v>Tole muùi</v>
          </cell>
          <cell r="B68">
            <v>125000</v>
          </cell>
        </row>
        <row r="69">
          <cell r="A69" t="str">
            <v>Tole uùp noùc</v>
          </cell>
          <cell r="B69">
            <v>89000</v>
          </cell>
        </row>
        <row r="70">
          <cell r="A70" t="str">
            <v>Vaùch kính khung nhoâm A</v>
          </cell>
          <cell r="B70">
            <v>720000</v>
          </cell>
        </row>
        <row r="71">
          <cell r="A71" t="str">
            <v>Vaùch kính khung nhoâm B</v>
          </cell>
          <cell r="B71">
            <v>385000</v>
          </cell>
        </row>
        <row r="72">
          <cell r="A72" t="str">
            <v>Vöõa M250</v>
          </cell>
          <cell r="B72">
            <v>640000</v>
          </cell>
        </row>
        <row r="73">
          <cell r="A73" t="str">
            <v>Vöõa M300</v>
          </cell>
          <cell r="B73">
            <v>700000</v>
          </cell>
        </row>
        <row r="74">
          <cell r="A74" t="str">
            <v>Xaêng</v>
          </cell>
          <cell r="B74">
            <v>5500</v>
          </cell>
        </row>
        <row r="75">
          <cell r="A75" t="str">
            <v>Xi maêng PC.30</v>
          </cell>
          <cell r="B75">
            <v>860</v>
          </cell>
        </row>
        <row r="76">
          <cell r="A76" t="str">
            <v>Xi maêng PC.40</v>
          </cell>
          <cell r="B76">
            <v>920</v>
          </cell>
        </row>
        <row r="77">
          <cell r="A77" t="str">
            <v>Xi maêng traéng</v>
          </cell>
          <cell r="B77">
            <v>2200</v>
          </cell>
        </row>
        <row r="78">
          <cell r="A78" t="str">
            <v>Gaïch ceramic 50x50</v>
          </cell>
          <cell r="B78">
            <v>52000</v>
          </cell>
        </row>
        <row r="79">
          <cell r="A79" t="str">
            <v>Xaø goà C150</v>
          </cell>
          <cell r="B79">
            <v>46500</v>
          </cell>
        </row>
      </sheetData>
      <sheetData sheetId="2"/>
      <sheetData sheetId="3"/>
      <sheetData sheetId="4"/>
      <sheetData sheetId="5"/>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1 HAGIANG"/>
      <sheetName val="2 TUYEN QUANG"/>
      <sheetName val="3 CAOBANG"/>
      <sheetName val="4 LANGSON"/>
      <sheetName val="5 LAOCAI"/>
      <sheetName val="6 YENBAI"/>
      <sheetName val="7 THAI NGUYEN"/>
      <sheetName val="8 BAC CAN"/>
      <sheetName val="9 PHU THO"/>
      <sheetName val="10 VINH PHUC"/>
      <sheetName val="11 BAC GIANG"/>
      <sheetName val="12 BAC NINH"/>
      <sheetName val="13 QUANG NINH"/>
      <sheetName val="14 HOA BINH"/>
      <sheetName val="15 SON LA"/>
      <sheetName val="16 LAI CHAU"/>
      <sheetName val="17 HA NOI"/>
      <sheetName val="18 HAI PHONG"/>
      <sheetName val="19 HAI DUONG"/>
      <sheetName val="20 HUNG YEN"/>
      <sheetName val="21 HA TAY"/>
      <sheetName val="22 THAI BINH"/>
      <sheetName val="23 NAM DINH"/>
      <sheetName val="24 HA NAM"/>
      <sheetName val="25 NINH BINH"/>
      <sheetName val="26 THANH HOA"/>
      <sheetName val="27 NGHE AN"/>
      <sheetName val="28 HA TINH"/>
      <sheetName val="29 QUANG BINH"/>
      <sheetName val="30 QUANG TRI"/>
      <sheetName val="31 THUA THIEN HUE"/>
      <sheetName val="32 TP DA NANG"/>
      <sheetName val="33 QUANG NAM"/>
      <sheetName val="34 QUANG NGAI "/>
      <sheetName val="35 BINH DINH"/>
      <sheetName val="36 PHU YEN"/>
      <sheetName val="37 KHANH HOA"/>
      <sheetName val="38 DAC LAC "/>
      <sheetName val="39 GIA LAI"/>
      <sheetName val="40 KON TUM "/>
      <sheetName val="41 LAM DONG"/>
      <sheetName val="42 TP HO CHI MINH"/>
      <sheetName val="43 DONG NAI"/>
      <sheetName val="44 BINH DUONG"/>
      <sheetName val="45 BINH PHUOC"/>
      <sheetName val="46 TAY NINH"/>
      <sheetName val="47 BA RIA VT"/>
      <sheetName val="48 NINH THUAN"/>
      <sheetName val="49 BINH THUAN "/>
      <sheetName val="50 LONG AN"/>
      <sheetName val="51 TIEN GIANG"/>
      <sheetName val="52 BEN TRE"/>
      <sheetName val="53 TRA VINH"/>
      <sheetName val="54 VINH LONG"/>
      <sheetName val="55 CAN THO"/>
      <sheetName val="56 SOC TRANG"/>
      <sheetName val="57 AN GIANG"/>
      <sheetName val="58 DONG THAP"/>
      <sheetName val="59 KIEN GIANG"/>
      <sheetName val="60 BAC LIEU"/>
      <sheetName val="61 CA MAU"/>
      <sheetName val="Sheet1"/>
      <sheetName val="NEW-PANEL"/>
      <sheetName val="Du_lieu"/>
      <sheetName val="DanhMuc"/>
      <sheetName val="IBASE"/>
      <sheetName val="MTL$-INTER"/>
      <sheetName val="THKP"/>
      <sheetName val="gia vt,nc,may"/>
      <sheetName val="LKVL-CK-HT-GD1"/>
      <sheetName val="VT,NC,M"/>
      <sheetName val="1_HAGIANG"/>
      <sheetName val="2_TUYEN_QUANG"/>
      <sheetName val="3_CAOBANG"/>
      <sheetName val="4_LANGSON"/>
      <sheetName val="5_LAOCAI"/>
      <sheetName val="6_YENBAI"/>
      <sheetName val="7_THAI_NGUYEN"/>
      <sheetName val="8_BAC_CAN"/>
      <sheetName val="9_PHU_THO"/>
      <sheetName val="10_VINH_PHUC"/>
      <sheetName val="11_BAC_GIANG"/>
      <sheetName val="12_BAC_NINH"/>
      <sheetName val="13_QUANG_NINH"/>
      <sheetName val="14_HOA_BINH"/>
      <sheetName val="15_SON_LA"/>
      <sheetName val="16_LAI_CHAU"/>
      <sheetName val="17_HA_NOI"/>
      <sheetName val="18_HAI_PHONG"/>
      <sheetName val="19_HAI_DUONG"/>
      <sheetName val="20_HUNG_YEN"/>
      <sheetName val="21_HA_TAY"/>
      <sheetName val="22_THAI_BINH"/>
      <sheetName val="23_NAM_DINH"/>
      <sheetName val="24_HA_NAM"/>
      <sheetName val="25_NINH_BINH"/>
      <sheetName val="26_THANH_HOA"/>
      <sheetName val="27_NGHE_AN"/>
      <sheetName val="28_HA_TINH"/>
      <sheetName val="29_QUANG_BINH"/>
      <sheetName val="30_QUANG_TRI"/>
      <sheetName val="31_THUA_THIEN_HUE"/>
      <sheetName val="32_TP_DA_NANG"/>
      <sheetName val="33_QUANG_NAM"/>
      <sheetName val="34_QUANG_NGAI_"/>
      <sheetName val="35_BINH_DINH"/>
      <sheetName val="36_PHU_YEN"/>
      <sheetName val="37_KHANH_HOA"/>
      <sheetName val="38_DAC_LAC_"/>
      <sheetName val="39_GIA_LAI"/>
      <sheetName val="40_KON_TUM_"/>
      <sheetName val="41_LAM_DONG"/>
      <sheetName val="42_TP_HO_CHI_MINH"/>
      <sheetName val="43_DONG_NAI"/>
      <sheetName val="44_BINH_DUONG"/>
      <sheetName val="45_BINH_PHUOC"/>
      <sheetName val="46_TAY_NINH"/>
      <sheetName val="47_BA_RIA_VT"/>
      <sheetName val="48_NINH_THUAN"/>
      <sheetName val="49_BINH_THUAN_"/>
      <sheetName val="50_LONG_AN"/>
      <sheetName val="51_TIEN_GIANG"/>
      <sheetName val="52_BEN_TRE"/>
      <sheetName val="53_TRA_VINH"/>
      <sheetName val="54_VINH_LONG"/>
      <sheetName val="55_CAN_THO"/>
      <sheetName val="56_SOC_TRANG"/>
      <sheetName val="57_AN_GIANG"/>
      <sheetName val="58_DONG_THAP"/>
      <sheetName val="59_KIEN_GIANG"/>
      <sheetName val="60_BAC_LIEU"/>
      <sheetName val="61_CA_MAU"/>
      <sheetName val="NS"/>
      <sheetName val="GVL"/>
      <sheetName val="J(Priv.Cap)"/>
      <sheetName val="Old Table"/>
      <sheetName val="gia_vt,nc,may"/>
      <sheetName val="2.74"/>
      <sheetName val="KH-Q1,Q2,0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A11">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TS"/>
      <sheetName val="2.59.1"/>
      <sheetName val="2.1"/>
      <sheetName val="2.2"/>
      <sheetName val="2.3 "/>
      <sheetName val="2.4"/>
      <sheetName val="2.5"/>
      <sheetName val="2.6"/>
      <sheetName val="2.7"/>
      <sheetName val="2.8"/>
      <sheetName val="2.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8.1"/>
      <sheetName val="2.38.2"/>
      <sheetName val="2.38.3"/>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4.1"/>
      <sheetName val="2.90"/>
      <sheetName val="7 THAI NGUYEN"/>
      <sheetName val="MTL$-INTER"/>
      <sheetName val="Ban ra"/>
      <sheetName val="NS"/>
      <sheetName val="dtxl"/>
      <sheetName val="2.withQSXK"/>
      <sheetName val="2_59_1"/>
      <sheetName val="2_1"/>
      <sheetName val="2_2"/>
      <sheetName val="2_3_"/>
      <sheetName val="2_4"/>
      <sheetName val="2_5"/>
      <sheetName val="2_6"/>
      <sheetName val="2_7"/>
      <sheetName val="2_8"/>
      <sheetName val="2_9"/>
      <sheetName val="2_10"/>
      <sheetName val="2_11"/>
      <sheetName val="2_12"/>
      <sheetName val="2_13"/>
      <sheetName val="2_14"/>
      <sheetName val="2_15"/>
      <sheetName val="2_16"/>
      <sheetName val="2_17"/>
      <sheetName val="2_18"/>
      <sheetName val="2_19"/>
      <sheetName val="2_20"/>
      <sheetName val="2_21"/>
      <sheetName val="2_22"/>
      <sheetName val="2_23"/>
      <sheetName val="2_24"/>
      <sheetName val="2_25"/>
      <sheetName val="2_26"/>
      <sheetName val="2_27"/>
      <sheetName val="2_28"/>
      <sheetName val="2_29"/>
      <sheetName val="2_30"/>
      <sheetName val="2_31"/>
      <sheetName val="2_32"/>
      <sheetName val="2_33"/>
      <sheetName val="2_34"/>
      <sheetName val="2_35"/>
      <sheetName val="2_36"/>
      <sheetName val="2_37"/>
      <sheetName val="2_38"/>
      <sheetName val="2_38_1"/>
      <sheetName val="2_38_2"/>
      <sheetName val="2_38_3"/>
      <sheetName val="2_39"/>
      <sheetName val="2_40"/>
      <sheetName val="2_41"/>
      <sheetName val="2_42"/>
      <sheetName val="2_43"/>
      <sheetName val="2_44"/>
      <sheetName val="2_45"/>
      <sheetName val="2_46"/>
      <sheetName val="2_47"/>
      <sheetName val="2_48"/>
      <sheetName val="2_49"/>
      <sheetName val="2_50"/>
      <sheetName val="2_51"/>
      <sheetName val="2_52"/>
      <sheetName val="2_53"/>
      <sheetName val="2_54"/>
      <sheetName val="2_55"/>
      <sheetName val="2_56"/>
      <sheetName val="2_57"/>
      <sheetName val="2_58"/>
      <sheetName val="2_59"/>
      <sheetName val="2_60"/>
      <sheetName val="2_61"/>
      <sheetName val="2_62"/>
      <sheetName val="2_63"/>
      <sheetName val="2_64"/>
      <sheetName val="2_65"/>
      <sheetName val="2_66"/>
      <sheetName val="2_67"/>
      <sheetName val="2_68"/>
      <sheetName val="2_69"/>
      <sheetName val="2_70"/>
      <sheetName val="2_71"/>
      <sheetName val="2_72"/>
      <sheetName val="2_73"/>
      <sheetName val="2_74"/>
      <sheetName val="2_74_1"/>
      <sheetName val="2_90"/>
      <sheetName val="7_THAI_NGUYEN"/>
      <sheetName val="Ban_ra"/>
      <sheetName val="2_withQSXK"/>
      <sheetName val="HT"/>
      <sheetName val="VT,NC,M"/>
      <sheetName val="IBASE"/>
      <sheetName val="Du_lieu"/>
      <sheetName val="KH-Q1,Q2,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TS"/>
      <sheetName val="2.59.1"/>
      <sheetName val="2.1"/>
      <sheetName val="2.2"/>
      <sheetName val="2.3 "/>
      <sheetName val="2.4"/>
      <sheetName val="2.5"/>
      <sheetName val="2.6"/>
      <sheetName val="2.7"/>
      <sheetName val="2.8"/>
      <sheetName val="2.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8.1"/>
      <sheetName val="2.38.2"/>
      <sheetName val="2.38.3"/>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4.1"/>
      <sheetName val="2.9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27"/>
  <sheetViews>
    <sheetView view="pageBreakPreview" zoomScale="70" zoomScaleNormal="55" zoomScaleSheetLayoutView="70" zoomScalePageLayoutView="55" workbookViewId="0">
      <selection activeCell="C7" sqref="C7"/>
    </sheetView>
  </sheetViews>
  <sheetFormatPr defaultRowHeight="15" x14ac:dyDescent="0.25"/>
  <cols>
    <col min="1" max="1" width="9.7109375" customWidth="1"/>
    <col min="2" max="3" width="30.85546875" customWidth="1"/>
    <col min="4" max="4" width="35.5703125" customWidth="1"/>
    <col min="5" max="5" width="0.28515625" hidden="1" customWidth="1"/>
    <col min="6" max="6" width="7.85546875" hidden="1" customWidth="1"/>
    <col min="7" max="7" width="0.140625" hidden="1" customWidth="1"/>
    <col min="8" max="8" width="16.7109375" customWidth="1"/>
    <col min="9" max="9" width="16" customWidth="1"/>
    <col min="10" max="10" width="15.7109375" customWidth="1"/>
    <col min="11" max="11" width="16.140625" customWidth="1"/>
    <col min="12" max="12" width="14.42578125" customWidth="1"/>
    <col min="13" max="13" width="16.140625" customWidth="1"/>
    <col min="14" max="14" width="16.5703125" customWidth="1"/>
    <col min="15" max="15" width="17.140625" customWidth="1"/>
    <col min="16" max="17" width="15.140625" customWidth="1"/>
    <col min="18" max="18" width="31.42578125" customWidth="1"/>
    <col min="20" max="20" width="15.7109375" customWidth="1"/>
  </cols>
  <sheetData>
    <row r="1" spans="1:20" ht="20.25" customHeight="1" x14ac:dyDescent="0.25">
      <c r="A1" s="153" t="s">
        <v>6328</v>
      </c>
    </row>
    <row r="2" spans="1:20" ht="20.25" customHeight="1" x14ac:dyDescent="0.25">
      <c r="A2" s="153" t="s">
        <v>282</v>
      </c>
      <c r="B2" s="32"/>
      <c r="C2" s="32"/>
      <c r="D2" s="32"/>
      <c r="E2" s="33"/>
      <c r="F2" s="100"/>
      <c r="G2" s="33"/>
      <c r="H2" s="101"/>
      <c r="I2" s="101"/>
      <c r="J2" s="101"/>
      <c r="K2" s="101"/>
      <c r="L2" s="101"/>
      <c r="M2" s="33"/>
      <c r="N2" s="33"/>
      <c r="O2" s="33"/>
      <c r="P2" s="33"/>
      <c r="Q2" s="33"/>
      <c r="T2" s="398">
        <f>MAX(M12:M215)</f>
        <v>147420000</v>
      </c>
    </row>
    <row r="3" spans="1:20" ht="19.5" x14ac:dyDescent="0.3">
      <c r="A3" s="381"/>
      <c r="B3" s="382"/>
      <c r="C3" s="382"/>
      <c r="D3" s="382"/>
      <c r="E3" s="383"/>
      <c r="F3" s="386"/>
      <c r="G3" s="383"/>
      <c r="H3" s="387"/>
      <c r="I3" s="387"/>
      <c r="J3" s="387"/>
      <c r="K3" s="387"/>
      <c r="L3" s="387"/>
      <c r="M3" s="383"/>
      <c r="N3" s="383"/>
      <c r="O3" s="383"/>
      <c r="P3" s="383"/>
      <c r="Q3" s="383"/>
      <c r="T3" s="398">
        <f>MIN(M12:M215)</f>
        <v>7800000</v>
      </c>
    </row>
    <row r="4" spans="1:20" ht="19.5" x14ac:dyDescent="0.25">
      <c r="A4" s="594" t="s">
        <v>6329</v>
      </c>
      <c r="B4" s="594"/>
      <c r="C4" s="594"/>
      <c r="D4" s="594"/>
      <c r="E4" s="594"/>
      <c r="F4" s="594"/>
      <c r="G4" s="594"/>
      <c r="H4" s="594"/>
      <c r="I4" s="594"/>
      <c r="J4" s="594"/>
      <c r="K4" s="594"/>
      <c r="L4" s="594"/>
      <c r="M4" s="594"/>
      <c r="N4" s="594"/>
      <c r="O4" s="594"/>
      <c r="P4" s="594"/>
      <c r="Q4" s="594"/>
      <c r="R4" s="594"/>
    </row>
    <row r="5" spans="1:20" ht="19.5" x14ac:dyDescent="0.25">
      <c r="A5" s="595" t="s">
        <v>6642</v>
      </c>
      <c r="B5" s="595"/>
      <c r="C5" s="595"/>
      <c r="D5" s="595"/>
      <c r="E5" s="595"/>
      <c r="F5" s="595"/>
      <c r="G5" s="595"/>
      <c r="H5" s="595"/>
      <c r="I5" s="595"/>
      <c r="J5" s="595"/>
      <c r="K5" s="595"/>
      <c r="L5" s="595"/>
      <c r="M5" s="595"/>
      <c r="N5" s="595"/>
      <c r="O5" s="595"/>
      <c r="P5" s="595"/>
      <c r="Q5" s="595"/>
      <c r="R5" s="595"/>
    </row>
    <row r="6" spans="1:20" ht="19.5" x14ac:dyDescent="0.25">
      <c r="A6" s="588"/>
      <c r="B6" s="588"/>
      <c r="C6" s="588"/>
      <c r="D6" s="588"/>
      <c r="E6" s="588"/>
      <c r="F6" s="588"/>
      <c r="G6" s="588"/>
      <c r="H6" s="588"/>
      <c r="I6" s="588"/>
      <c r="J6" s="588"/>
      <c r="K6" s="588"/>
      <c r="L6" s="588"/>
      <c r="M6" s="588"/>
      <c r="N6" s="588"/>
      <c r="O6" s="588"/>
      <c r="P6" s="588"/>
      <c r="Q6" s="588"/>
      <c r="R6" s="588"/>
    </row>
    <row r="7" spans="1:20" s="543" customFormat="1" ht="24" customHeight="1" x14ac:dyDescent="0.3">
      <c r="A7" s="88"/>
      <c r="B7" s="34" t="s">
        <v>6447</v>
      </c>
      <c r="C7" s="412">
        <f>54000*2</f>
        <v>108000</v>
      </c>
      <c r="D7" s="410" t="s">
        <v>6448</v>
      </c>
      <c r="E7" s="106"/>
      <c r="F7" s="107"/>
      <c r="G7" s="106"/>
      <c r="H7" s="108"/>
      <c r="I7" s="108"/>
      <c r="J7" s="101"/>
      <c r="K7" s="101"/>
      <c r="L7" s="101"/>
      <c r="M7" s="33"/>
      <c r="N7" s="33"/>
      <c r="O7" s="33"/>
      <c r="P7" s="33"/>
      <c r="Q7" s="33"/>
      <c r="R7" s="34"/>
    </row>
    <row r="8" spans="1:20" ht="24" customHeight="1" x14ac:dyDescent="0.25">
      <c r="A8" s="74"/>
      <c r="B8" s="34" t="s">
        <v>6449</v>
      </c>
      <c r="C8" s="32"/>
      <c r="D8" s="32"/>
      <c r="E8" s="33"/>
      <c r="F8" s="100"/>
      <c r="G8" s="33"/>
      <c r="H8" s="101"/>
      <c r="I8" s="101"/>
      <c r="J8" s="101"/>
      <c r="K8" s="101"/>
      <c r="L8" s="101"/>
      <c r="M8" s="33"/>
      <c r="N8" s="33"/>
      <c r="O8" s="33"/>
      <c r="P8" s="596" t="s">
        <v>5966</v>
      </c>
      <c r="Q8" s="596"/>
      <c r="R8" s="34"/>
    </row>
    <row r="9" spans="1:20" ht="27.75" customHeight="1" x14ac:dyDescent="0.25">
      <c r="A9" s="597" t="s">
        <v>0</v>
      </c>
      <c r="B9" s="598" t="s">
        <v>1</v>
      </c>
      <c r="C9" s="598" t="s">
        <v>2</v>
      </c>
      <c r="D9" s="598"/>
      <c r="E9" s="599" t="s">
        <v>5</v>
      </c>
      <c r="F9" s="599"/>
      <c r="G9" s="599"/>
      <c r="H9" s="599"/>
      <c r="I9" s="599"/>
      <c r="J9" s="599"/>
      <c r="K9" s="599"/>
      <c r="L9" s="599"/>
      <c r="M9" s="600" t="s">
        <v>5969</v>
      </c>
      <c r="N9" s="600"/>
      <c r="O9" s="600"/>
      <c r="P9" s="600"/>
      <c r="Q9" s="600"/>
      <c r="R9" s="13"/>
    </row>
    <row r="10" spans="1:20" ht="36" customHeight="1" x14ac:dyDescent="0.25">
      <c r="A10" s="597"/>
      <c r="B10" s="598"/>
      <c r="C10" s="13" t="s">
        <v>6</v>
      </c>
      <c r="D10" s="13" t="s">
        <v>7</v>
      </c>
      <c r="E10" s="145" t="s">
        <v>3</v>
      </c>
      <c r="F10" s="143" t="s">
        <v>4</v>
      </c>
      <c r="G10" s="388" t="s">
        <v>5968</v>
      </c>
      <c r="H10" s="66" t="s">
        <v>8</v>
      </c>
      <c r="I10" s="389" t="s">
        <v>9</v>
      </c>
      <c r="J10" s="389" t="s">
        <v>10</v>
      </c>
      <c r="K10" s="389" t="s">
        <v>11</v>
      </c>
      <c r="L10" s="389" t="s">
        <v>12</v>
      </c>
      <c r="M10" s="66" t="s">
        <v>8</v>
      </c>
      <c r="N10" s="389" t="s">
        <v>9</v>
      </c>
      <c r="O10" s="389" t="s">
        <v>10</v>
      </c>
      <c r="P10" s="389" t="s">
        <v>11</v>
      </c>
      <c r="Q10" s="389" t="s">
        <v>12</v>
      </c>
      <c r="R10" s="13" t="s">
        <v>13</v>
      </c>
    </row>
    <row r="11" spans="1:20" s="479" customFormat="1" ht="27" customHeight="1" x14ac:dyDescent="0.25">
      <c r="A11" s="13" t="s">
        <v>14</v>
      </c>
      <c r="B11" s="12" t="s">
        <v>283</v>
      </c>
      <c r="C11" s="9"/>
      <c r="D11" s="9"/>
      <c r="E11" s="21"/>
      <c r="F11" s="144"/>
      <c r="G11" s="560"/>
      <c r="H11" s="131"/>
      <c r="I11" s="131"/>
      <c r="J11" s="131"/>
      <c r="K11" s="131"/>
      <c r="L11" s="131"/>
      <c r="M11" s="31"/>
      <c r="N11" s="21"/>
      <c r="O11" s="21"/>
      <c r="P11" s="21"/>
      <c r="Q11" s="21"/>
      <c r="R11" s="21"/>
    </row>
    <row r="12" spans="1:20" ht="24" customHeight="1" x14ac:dyDescent="0.25">
      <c r="A12" s="10">
        <v>1</v>
      </c>
      <c r="B12" s="21" t="s">
        <v>15</v>
      </c>
      <c r="C12" s="21" t="s">
        <v>16</v>
      </c>
      <c r="D12" s="21" t="s">
        <v>17</v>
      </c>
      <c r="E12" s="109">
        <v>4</v>
      </c>
      <c r="F12" s="121">
        <v>0.9</v>
      </c>
      <c r="G12" s="110"/>
      <c r="H12" s="130">
        <v>21060000</v>
      </c>
      <c r="I12" s="130">
        <v>12636000</v>
      </c>
      <c r="J12" s="130">
        <v>10530000</v>
      </c>
      <c r="K12" s="130">
        <v>5265000</v>
      </c>
      <c r="L12" s="130">
        <v>2808000</v>
      </c>
      <c r="M12" s="404">
        <v>21060000</v>
      </c>
      <c r="N12" s="403">
        <v>12636000</v>
      </c>
      <c r="O12" s="403">
        <v>10530000</v>
      </c>
      <c r="P12" s="403">
        <v>5265000</v>
      </c>
      <c r="Q12" s="403">
        <v>2808000</v>
      </c>
      <c r="R12" s="21"/>
    </row>
    <row r="13" spans="1:20" ht="24" customHeight="1" x14ac:dyDescent="0.25">
      <c r="A13" s="10">
        <v>2</v>
      </c>
      <c r="B13" s="21" t="s">
        <v>18</v>
      </c>
      <c r="C13" s="21" t="s">
        <v>19</v>
      </c>
      <c r="D13" s="21" t="s">
        <v>20</v>
      </c>
      <c r="E13" s="109">
        <v>5</v>
      </c>
      <c r="F13" s="121">
        <v>0.8</v>
      </c>
      <c r="G13" s="110"/>
      <c r="H13" s="130">
        <v>12480000</v>
      </c>
      <c r="I13" s="130">
        <v>7488000</v>
      </c>
      <c r="J13" s="130">
        <v>6240000</v>
      </c>
      <c r="K13" s="130">
        <v>3120000</v>
      </c>
      <c r="L13" s="130">
        <v>2184000</v>
      </c>
      <c r="M13" s="404">
        <v>12480000</v>
      </c>
      <c r="N13" s="403">
        <v>7488000</v>
      </c>
      <c r="O13" s="403">
        <v>6240000</v>
      </c>
      <c r="P13" s="403">
        <v>3120000</v>
      </c>
      <c r="Q13" s="403">
        <v>2184000</v>
      </c>
      <c r="R13" s="21"/>
    </row>
    <row r="14" spans="1:20" ht="24" customHeight="1" x14ac:dyDescent="0.25">
      <c r="A14" s="10">
        <v>3</v>
      </c>
      <c r="B14" s="21" t="s">
        <v>21</v>
      </c>
      <c r="C14" s="21" t="s">
        <v>16</v>
      </c>
      <c r="D14" s="21" t="s">
        <v>22</v>
      </c>
      <c r="E14" s="109">
        <v>4</v>
      </c>
      <c r="F14" s="121">
        <v>1</v>
      </c>
      <c r="G14" s="110"/>
      <c r="H14" s="130">
        <v>23400000</v>
      </c>
      <c r="I14" s="130">
        <v>14040000</v>
      </c>
      <c r="J14" s="130">
        <v>11700000</v>
      </c>
      <c r="K14" s="130">
        <v>5850000</v>
      </c>
      <c r="L14" s="130">
        <v>3120000</v>
      </c>
      <c r="M14" s="404">
        <v>23400000</v>
      </c>
      <c r="N14" s="403">
        <v>14040000</v>
      </c>
      <c r="O14" s="403">
        <v>11700000</v>
      </c>
      <c r="P14" s="403">
        <v>5850000</v>
      </c>
      <c r="Q14" s="403">
        <v>3120000</v>
      </c>
      <c r="R14" s="21"/>
    </row>
    <row r="15" spans="1:20" ht="24" customHeight="1" x14ac:dyDescent="0.25">
      <c r="A15" s="10">
        <v>4</v>
      </c>
      <c r="B15" s="21" t="s">
        <v>20</v>
      </c>
      <c r="C15" s="21" t="s">
        <v>23</v>
      </c>
      <c r="D15" s="21" t="s">
        <v>24</v>
      </c>
      <c r="E15" s="109">
        <v>5</v>
      </c>
      <c r="F15" s="121">
        <v>0.8</v>
      </c>
      <c r="G15" s="110"/>
      <c r="H15" s="130">
        <v>12480000</v>
      </c>
      <c r="I15" s="130">
        <v>7488000</v>
      </c>
      <c r="J15" s="130">
        <v>6240000</v>
      </c>
      <c r="K15" s="130">
        <v>3120000</v>
      </c>
      <c r="L15" s="130">
        <v>2184000</v>
      </c>
      <c r="M15" s="404">
        <v>12480000</v>
      </c>
      <c r="N15" s="403">
        <v>7488000</v>
      </c>
      <c r="O15" s="403">
        <v>6240000</v>
      </c>
      <c r="P15" s="403">
        <v>3120000</v>
      </c>
      <c r="Q15" s="403">
        <v>2184000</v>
      </c>
      <c r="R15" s="21"/>
    </row>
    <row r="16" spans="1:20" s="491" customFormat="1" ht="24" customHeight="1" x14ac:dyDescent="0.25">
      <c r="A16" s="433">
        <v>5</v>
      </c>
      <c r="B16" s="419" t="s">
        <v>25</v>
      </c>
      <c r="C16" s="419" t="s">
        <v>27</v>
      </c>
      <c r="D16" s="419" t="s">
        <v>29</v>
      </c>
      <c r="E16" s="433"/>
      <c r="F16" s="434"/>
      <c r="G16" s="492"/>
      <c r="H16" s="493">
        <v>38758500</v>
      </c>
      <c r="I16" s="493">
        <v>16848000</v>
      </c>
      <c r="J16" s="493">
        <v>14040000</v>
      </c>
      <c r="K16" s="493">
        <v>7020000</v>
      </c>
      <c r="L16" s="493">
        <v>3510000</v>
      </c>
      <c r="M16" s="494">
        <v>38758500</v>
      </c>
      <c r="N16" s="457">
        <v>16848000</v>
      </c>
      <c r="O16" s="457">
        <v>14040000</v>
      </c>
      <c r="P16" s="457">
        <v>7020000</v>
      </c>
      <c r="Q16" s="457">
        <v>3510000</v>
      </c>
      <c r="R16" s="419"/>
    </row>
    <row r="17" spans="1:18" ht="24" customHeight="1" x14ac:dyDescent="0.25">
      <c r="A17" s="10">
        <v>6</v>
      </c>
      <c r="B17" s="21" t="s">
        <v>30</v>
      </c>
      <c r="C17" s="21" t="s">
        <v>31</v>
      </c>
      <c r="D17" s="1" t="s">
        <v>32</v>
      </c>
      <c r="E17" s="109">
        <v>3</v>
      </c>
      <c r="F17" s="121">
        <v>0.9</v>
      </c>
      <c r="G17" s="112"/>
      <c r="H17" s="130">
        <v>38758500</v>
      </c>
      <c r="I17" s="130">
        <v>16848000</v>
      </c>
      <c r="J17" s="130">
        <v>14040000</v>
      </c>
      <c r="K17" s="130">
        <v>7020000</v>
      </c>
      <c r="L17" s="130">
        <v>3510000</v>
      </c>
      <c r="M17" s="404">
        <v>38758500</v>
      </c>
      <c r="N17" s="403">
        <v>16848000</v>
      </c>
      <c r="O17" s="403">
        <v>14040000</v>
      </c>
      <c r="P17" s="403">
        <v>7020000</v>
      </c>
      <c r="Q17" s="403">
        <v>3510000</v>
      </c>
      <c r="R17" s="1"/>
    </row>
    <row r="18" spans="1:18" ht="24" customHeight="1" x14ac:dyDescent="0.25">
      <c r="A18" s="10"/>
      <c r="B18" s="21"/>
      <c r="C18" s="21" t="s">
        <v>31</v>
      </c>
      <c r="D18" s="21" t="s">
        <v>33</v>
      </c>
      <c r="E18" s="109">
        <v>3</v>
      </c>
      <c r="F18" s="121">
        <v>0.7</v>
      </c>
      <c r="G18" s="112"/>
      <c r="H18" s="130">
        <v>30145499.999999996</v>
      </c>
      <c r="I18" s="130">
        <v>13104000</v>
      </c>
      <c r="J18" s="130">
        <v>10920000</v>
      </c>
      <c r="K18" s="130">
        <v>5460000</v>
      </c>
      <c r="L18" s="130">
        <v>2730000</v>
      </c>
      <c r="M18" s="404">
        <v>30145499.999999996</v>
      </c>
      <c r="N18" s="403">
        <v>13104000</v>
      </c>
      <c r="O18" s="403">
        <v>10920000</v>
      </c>
      <c r="P18" s="403">
        <v>5460000</v>
      </c>
      <c r="Q18" s="403">
        <v>2730000</v>
      </c>
      <c r="R18" s="21"/>
    </row>
    <row r="19" spans="1:18" s="491" customFormat="1" ht="24" customHeight="1" x14ac:dyDescent="0.25">
      <c r="A19" s="433">
        <v>7</v>
      </c>
      <c r="B19" s="419" t="s">
        <v>34</v>
      </c>
      <c r="C19" s="419" t="s">
        <v>35</v>
      </c>
      <c r="D19" s="419" t="s">
        <v>36</v>
      </c>
      <c r="E19" s="495"/>
      <c r="F19" s="434"/>
      <c r="G19" s="492"/>
      <c r="H19" s="493">
        <v>80190000</v>
      </c>
      <c r="I19" s="493">
        <v>33696000</v>
      </c>
      <c r="J19" s="493">
        <v>28080000</v>
      </c>
      <c r="K19" s="493">
        <v>14040000</v>
      </c>
      <c r="L19" s="493">
        <v>6318000</v>
      </c>
      <c r="M19" s="494">
        <v>80190000</v>
      </c>
      <c r="N19" s="457">
        <v>33696000</v>
      </c>
      <c r="O19" s="457">
        <v>28080000</v>
      </c>
      <c r="P19" s="457">
        <v>14040000</v>
      </c>
      <c r="Q19" s="457">
        <v>6318000</v>
      </c>
      <c r="R19" s="419"/>
    </row>
    <row r="20" spans="1:18" ht="24" customHeight="1" x14ac:dyDescent="0.25">
      <c r="A20" s="433">
        <v>8</v>
      </c>
      <c r="B20" s="21" t="s">
        <v>37</v>
      </c>
      <c r="C20" s="21" t="s">
        <v>38</v>
      </c>
      <c r="D20" s="21" t="s">
        <v>39</v>
      </c>
      <c r="E20" s="109">
        <v>5</v>
      </c>
      <c r="F20" s="121">
        <v>0.8</v>
      </c>
      <c r="G20" s="110"/>
      <c r="H20" s="130">
        <v>12480000</v>
      </c>
      <c r="I20" s="130">
        <v>7488000</v>
      </c>
      <c r="J20" s="130">
        <v>6240000</v>
      </c>
      <c r="K20" s="130">
        <v>3120000</v>
      </c>
      <c r="L20" s="130">
        <v>2184000</v>
      </c>
      <c r="M20" s="404">
        <v>12480000</v>
      </c>
      <c r="N20" s="403">
        <v>7488000</v>
      </c>
      <c r="O20" s="403">
        <v>6240000</v>
      </c>
      <c r="P20" s="403">
        <v>3120000</v>
      </c>
      <c r="Q20" s="403">
        <v>2184000</v>
      </c>
      <c r="R20" s="21"/>
    </row>
    <row r="21" spans="1:18" ht="24" customHeight="1" x14ac:dyDescent="0.25">
      <c r="A21" s="433">
        <v>9</v>
      </c>
      <c r="B21" s="21" t="s">
        <v>40</v>
      </c>
      <c r="C21" s="21" t="s">
        <v>41</v>
      </c>
      <c r="D21" s="21" t="s">
        <v>42</v>
      </c>
      <c r="E21" s="109">
        <v>3</v>
      </c>
      <c r="F21" s="121">
        <v>0.8</v>
      </c>
      <c r="G21" s="112"/>
      <c r="H21" s="130">
        <v>34452000</v>
      </c>
      <c r="I21" s="130">
        <v>14976000</v>
      </c>
      <c r="J21" s="130">
        <v>12480000</v>
      </c>
      <c r="K21" s="130">
        <v>6240000</v>
      </c>
      <c r="L21" s="130">
        <v>3120000</v>
      </c>
      <c r="M21" s="404">
        <v>34452000</v>
      </c>
      <c r="N21" s="403">
        <v>14976000</v>
      </c>
      <c r="O21" s="403">
        <v>12480000</v>
      </c>
      <c r="P21" s="403">
        <v>6240000</v>
      </c>
      <c r="Q21" s="403">
        <v>3120000</v>
      </c>
      <c r="R21" s="21"/>
    </row>
    <row r="22" spans="1:18" ht="24" customHeight="1" x14ac:dyDescent="0.25">
      <c r="A22" s="433">
        <v>10</v>
      </c>
      <c r="B22" s="21" t="s">
        <v>43</v>
      </c>
      <c r="C22" s="21" t="s">
        <v>16</v>
      </c>
      <c r="D22" s="21" t="s">
        <v>22</v>
      </c>
      <c r="E22" s="109">
        <v>3</v>
      </c>
      <c r="F22" s="121">
        <v>0.9</v>
      </c>
      <c r="G22" s="112"/>
      <c r="H22" s="130">
        <v>38758500</v>
      </c>
      <c r="I22" s="130">
        <v>16848000</v>
      </c>
      <c r="J22" s="130">
        <v>14040000</v>
      </c>
      <c r="K22" s="130">
        <v>7020000</v>
      </c>
      <c r="L22" s="130">
        <v>3510000</v>
      </c>
      <c r="M22" s="404">
        <v>38758500</v>
      </c>
      <c r="N22" s="403">
        <v>16848000</v>
      </c>
      <c r="O22" s="403">
        <v>14040000</v>
      </c>
      <c r="P22" s="403">
        <v>7020000</v>
      </c>
      <c r="Q22" s="403">
        <v>3510000</v>
      </c>
      <c r="R22" s="21"/>
    </row>
    <row r="23" spans="1:18" ht="24" customHeight="1" x14ac:dyDescent="0.25">
      <c r="A23" s="433">
        <v>11</v>
      </c>
      <c r="B23" s="21" t="s">
        <v>44</v>
      </c>
      <c r="C23" s="21" t="s">
        <v>45</v>
      </c>
      <c r="D23" s="21" t="s">
        <v>21</v>
      </c>
      <c r="E23" s="109">
        <v>4</v>
      </c>
      <c r="F23" s="121">
        <v>1</v>
      </c>
      <c r="G23" s="110"/>
      <c r="H23" s="130">
        <v>23400000</v>
      </c>
      <c r="I23" s="130">
        <v>14040000</v>
      </c>
      <c r="J23" s="130">
        <v>11700000</v>
      </c>
      <c r="K23" s="130">
        <v>5850000</v>
      </c>
      <c r="L23" s="130">
        <v>3120000</v>
      </c>
      <c r="M23" s="404">
        <v>23400000</v>
      </c>
      <c r="N23" s="403">
        <v>14040000</v>
      </c>
      <c r="O23" s="403">
        <v>11700000</v>
      </c>
      <c r="P23" s="403">
        <v>5850000</v>
      </c>
      <c r="Q23" s="403">
        <v>3120000</v>
      </c>
      <c r="R23" s="21"/>
    </row>
    <row r="24" spans="1:18" ht="24" customHeight="1" x14ac:dyDescent="0.25">
      <c r="A24" s="433">
        <v>12</v>
      </c>
      <c r="B24" s="21" t="s">
        <v>46</v>
      </c>
      <c r="C24" s="21" t="s">
        <v>47</v>
      </c>
      <c r="D24" s="21" t="s">
        <v>48</v>
      </c>
      <c r="E24" s="109">
        <v>6</v>
      </c>
      <c r="F24" s="121">
        <v>1</v>
      </c>
      <c r="G24" s="110"/>
      <c r="H24" s="130">
        <v>9750000</v>
      </c>
      <c r="I24" s="130">
        <v>5850000</v>
      </c>
      <c r="J24" s="130">
        <v>4875000</v>
      </c>
      <c r="K24" s="130">
        <v>2730000</v>
      </c>
      <c r="L24" s="130">
        <v>2340000</v>
      </c>
      <c r="M24" s="404">
        <v>9750000</v>
      </c>
      <c r="N24" s="403">
        <v>5850000</v>
      </c>
      <c r="O24" s="403">
        <v>4875000</v>
      </c>
      <c r="P24" s="403">
        <v>2730000</v>
      </c>
      <c r="Q24" s="403">
        <v>2340000</v>
      </c>
      <c r="R24" s="21"/>
    </row>
    <row r="25" spans="1:18" ht="24" customHeight="1" x14ac:dyDescent="0.25">
      <c r="A25" s="433">
        <v>13</v>
      </c>
      <c r="B25" s="21" t="s">
        <v>49</v>
      </c>
      <c r="C25" s="21" t="s">
        <v>50</v>
      </c>
      <c r="D25" s="21" t="s">
        <v>33</v>
      </c>
      <c r="E25" s="109">
        <v>4</v>
      </c>
      <c r="F25" s="121">
        <v>1</v>
      </c>
      <c r="G25" s="110"/>
      <c r="H25" s="130">
        <v>23400000</v>
      </c>
      <c r="I25" s="130">
        <v>14040000</v>
      </c>
      <c r="J25" s="130">
        <v>11700000</v>
      </c>
      <c r="K25" s="130">
        <v>5850000</v>
      </c>
      <c r="L25" s="130">
        <v>3120000</v>
      </c>
      <c r="M25" s="404">
        <v>23400000</v>
      </c>
      <c r="N25" s="403">
        <v>14040000</v>
      </c>
      <c r="O25" s="403">
        <v>11700000</v>
      </c>
      <c r="P25" s="403">
        <v>5850000</v>
      </c>
      <c r="Q25" s="403">
        <v>3120000</v>
      </c>
      <c r="R25" s="21"/>
    </row>
    <row r="26" spans="1:18" ht="24" customHeight="1" x14ac:dyDescent="0.25">
      <c r="A26" s="433">
        <v>14</v>
      </c>
      <c r="B26" s="21" t="s">
        <v>51</v>
      </c>
      <c r="C26" s="21" t="s">
        <v>52</v>
      </c>
      <c r="D26" s="21" t="s">
        <v>31</v>
      </c>
      <c r="E26" s="109">
        <v>2</v>
      </c>
      <c r="F26" s="121">
        <v>0.9</v>
      </c>
      <c r="G26" s="110"/>
      <c r="H26" s="130">
        <v>55687500</v>
      </c>
      <c r="I26" s="130">
        <v>23587200</v>
      </c>
      <c r="J26" s="130">
        <v>19656000</v>
      </c>
      <c r="K26" s="130">
        <v>10530000</v>
      </c>
      <c r="L26" s="130">
        <v>4914000</v>
      </c>
      <c r="M26" s="404">
        <v>55687500</v>
      </c>
      <c r="N26" s="403">
        <v>23587200</v>
      </c>
      <c r="O26" s="403">
        <v>19656000</v>
      </c>
      <c r="P26" s="403">
        <v>10530000</v>
      </c>
      <c r="Q26" s="403">
        <v>4914000</v>
      </c>
      <c r="R26" s="21"/>
    </row>
    <row r="27" spans="1:18" ht="24" customHeight="1" x14ac:dyDescent="0.25">
      <c r="A27" s="433">
        <v>15</v>
      </c>
      <c r="B27" s="21" t="s">
        <v>53</v>
      </c>
      <c r="C27" s="21" t="s">
        <v>54</v>
      </c>
      <c r="D27" s="21" t="s">
        <v>42</v>
      </c>
      <c r="E27" s="109">
        <v>4</v>
      </c>
      <c r="F27" s="121">
        <v>1</v>
      </c>
      <c r="G27" s="110"/>
      <c r="H27" s="130">
        <v>23400000</v>
      </c>
      <c r="I27" s="130">
        <v>14040000</v>
      </c>
      <c r="J27" s="130">
        <v>11700000</v>
      </c>
      <c r="K27" s="130">
        <v>5850000</v>
      </c>
      <c r="L27" s="130">
        <v>3120000</v>
      </c>
      <c r="M27" s="404">
        <v>23400000</v>
      </c>
      <c r="N27" s="403">
        <v>14040000</v>
      </c>
      <c r="O27" s="403">
        <v>11700000</v>
      </c>
      <c r="P27" s="403">
        <v>5850000</v>
      </c>
      <c r="Q27" s="403">
        <v>3120000</v>
      </c>
      <c r="R27" s="21"/>
    </row>
    <row r="28" spans="1:18" ht="24" customHeight="1" x14ac:dyDescent="0.25">
      <c r="A28" s="433">
        <v>16</v>
      </c>
      <c r="B28" s="21" t="s">
        <v>55</v>
      </c>
      <c r="C28" s="21" t="s">
        <v>56</v>
      </c>
      <c r="D28" s="21" t="s">
        <v>21</v>
      </c>
      <c r="E28" s="109">
        <v>4</v>
      </c>
      <c r="F28" s="121">
        <v>0.9</v>
      </c>
      <c r="G28" s="110"/>
      <c r="H28" s="130">
        <v>21060000</v>
      </c>
      <c r="I28" s="130">
        <v>12636000</v>
      </c>
      <c r="J28" s="130">
        <v>10530000</v>
      </c>
      <c r="K28" s="130">
        <v>5265000</v>
      </c>
      <c r="L28" s="130">
        <v>2808000</v>
      </c>
      <c r="M28" s="404">
        <v>21060000</v>
      </c>
      <c r="N28" s="403">
        <v>12636000</v>
      </c>
      <c r="O28" s="403">
        <v>10530000</v>
      </c>
      <c r="P28" s="403">
        <v>5265000</v>
      </c>
      <c r="Q28" s="403">
        <v>2808000</v>
      </c>
      <c r="R28" s="21"/>
    </row>
    <row r="29" spans="1:18" ht="24" customHeight="1" x14ac:dyDescent="0.25">
      <c r="A29" s="433">
        <v>17</v>
      </c>
      <c r="B29" s="21" t="s">
        <v>48</v>
      </c>
      <c r="C29" s="21" t="s">
        <v>57</v>
      </c>
      <c r="D29" s="21" t="s">
        <v>22</v>
      </c>
      <c r="E29" s="109">
        <v>3</v>
      </c>
      <c r="F29" s="121">
        <v>1</v>
      </c>
      <c r="G29" s="112"/>
      <c r="H29" s="130">
        <v>43065000</v>
      </c>
      <c r="I29" s="130">
        <v>18720000</v>
      </c>
      <c r="J29" s="130">
        <v>15600000</v>
      </c>
      <c r="K29" s="130">
        <v>7800000</v>
      </c>
      <c r="L29" s="130">
        <v>3900000</v>
      </c>
      <c r="M29" s="404">
        <v>43065000</v>
      </c>
      <c r="N29" s="403">
        <v>18720000</v>
      </c>
      <c r="O29" s="403">
        <v>15600000</v>
      </c>
      <c r="P29" s="403">
        <v>7800000</v>
      </c>
      <c r="Q29" s="403">
        <v>3900000</v>
      </c>
      <c r="R29" s="21"/>
    </row>
    <row r="30" spans="1:18" ht="24" customHeight="1" x14ac:dyDescent="0.25">
      <c r="A30" s="433">
        <v>18</v>
      </c>
      <c r="B30" s="21" t="s">
        <v>58</v>
      </c>
      <c r="C30" s="21" t="s">
        <v>59</v>
      </c>
      <c r="D30" s="21" t="s">
        <v>60</v>
      </c>
      <c r="E30" s="109">
        <v>5</v>
      </c>
      <c r="F30" s="121">
        <v>0.8</v>
      </c>
      <c r="G30" s="110"/>
      <c r="H30" s="130">
        <v>12480000</v>
      </c>
      <c r="I30" s="130">
        <v>7488000</v>
      </c>
      <c r="J30" s="130">
        <v>6240000</v>
      </c>
      <c r="K30" s="130">
        <v>3120000</v>
      </c>
      <c r="L30" s="130">
        <v>2184000</v>
      </c>
      <c r="M30" s="404">
        <v>12480000</v>
      </c>
      <c r="N30" s="403">
        <v>7488000</v>
      </c>
      <c r="O30" s="403">
        <v>6240000</v>
      </c>
      <c r="P30" s="403">
        <v>3120000</v>
      </c>
      <c r="Q30" s="403">
        <v>2184000</v>
      </c>
      <c r="R30" s="21"/>
    </row>
    <row r="31" spans="1:18" ht="24" customHeight="1" x14ac:dyDescent="0.25">
      <c r="A31" s="433">
        <v>19</v>
      </c>
      <c r="B31" s="21" t="s">
        <v>61</v>
      </c>
      <c r="C31" s="21" t="s">
        <v>35</v>
      </c>
      <c r="D31" s="21" t="s">
        <v>62</v>
      </c>
      <c r="E31" s="109">
        <v>3</v>
      </c>
      <c r="F31" s="121">
        <v>0.8</v>
      </c>
      <c r="G31" s="112"/>
      <c r="H31" s="130">
        <v>34452000</v>
      </c>
      <c r="I31" s="130">
        <v>14976000</v>
      </c>
      <c r="J31" s="130">
        <v>12480000</v>
      </c>
      <c r="K31" s="130">
        <v>6240000</v>
      </c>
      <c r="L31" s="130">
        <v>3120000</v>
      </c>
      <c r="M31" s="404">
        <v>34452000</v>
      </c>
      <c r="N31" s="403">
        <v>14976000</v>
      </c>
      <c r="O31" s="403">
        <v>12480000</v>
      </c>
      <c r="P31" s="403">
        <v>6240000</v>
      </c>
      <c r="Q31" s="403">
        <v>3120000</v>
      </c>
      <c r="R31" s="21"/>
    </row>
    <row r="32" spans="1:18" ht="24" customHeight="1" x14ac:dyDescent="0.25">
      <c r="A32" s="433">
        <v>20</v>
      </c>
      <c r="B32" s="21" t="s">
        <v>23</v>
      </c>
      <c r="C32" s="21" t="s">
        <v>19</v>
      </c>
      <c r="D32" s="21" t="s">
        <v>63</v>
      </c>
      <c r="E32" s="109">
        <v>5</v>
      </c>
      <c r="F32" s="121">
        <v>0.9</v>
      </c>
      <c r="G32" s="110"/>
      <c r="H32" s="130">
        <v>14040000</v>
      </c>
      <c r="I32" s="130">
        <v>8424000</v>
      </c>
      <c r="J32" s="130">
        <v>7020000</v>
      </c>
      <c r="K32" s="130">
        <v>3510000</v>
      </c>
      <c r="L32" s="130">
        <v>2457000</v>
      </c>
      <c r="M32" s="404">
        <v>14040000</v>
      </c>
      <c r="N32" s="403">
        <v>8424000</v>
      </c>
      <c r="O32" s="403">
        <v>7020000</v>
      </c>
      <c r="P32" s="403">
        <v>3510000</v>
      </c>
      <c r="Q32" s="403">
        <v>2457000</v>
      </c>
      <c r="R32" s="21"/>
    </row>
    <row r="33" spans="1:18" ht="24" customHeight="1" x14ac:dyDescent="0.25">
      <c r="A33" s="433">
        <v>21</v>
      </c>
      <c r="B33" s="21" t="s">
        <v>64</v>
      </c>
      <c r="C33" s="21" t="s">
        <v>65</v>
      </c>
      <c r="D33" s="21" t="s">
        <v>66</v>
      </c>
      <c r="E33" s="109">
        <v>3</v>
      </c>
      <c r="F33" s="121">
        <v>0.8</v>
      </c>
      <c r="G33" s="112"/>
      <c r="H33" s="130">
        <v>34452000</v>
      </c>
      <c r="I33" s="130">
        <v>14976000</v>
      </c>
      <c r="J33" s="130">
        <v>12480000</v>
      </c>
      <c r="K33" s="130">
        <v>6240000</v>
      </c>
      <c r="L33" s="130">
        <v>3120000</v>
      </c>
      <c r="M33" s="404">
        <v>34452000</v>
      </c>
      <c r="N33" s="403">
        <v>14976000</v>
      </c>
      <c r="O33" s="403">
        <v>12480000</v>
      </c>
      <c r="P33" s="403">
        <v>6240000</v>
      </c>
      <c r="Q33" s="403">
        <v>3120000</v>
      </c>
      <c r="R33" s="21"/>
    </row>
    <row r="34" spans="1:18" ht="24" customHeight="1" x14ac:dyDescent="0.25">
      <c r="A34" s="433">
        <v>22</v>
      </c>
      <c r="B34" s="21" t="s">
        <v>67</v>
      </c>
      <c r="C34" s="21" t="s">
        <v>16</v>
      </c>
      <c r="D34" s="21" t="s">
        <v>68</v>
      </c>
      <c r="E34" s="109">
        <v>4</v>
      </c>
      <c r="F34" s="121">
        <v>0.7</v>
      </c>
      <c r="G34" s="110"/>
      <c r="H34" s="130">
        <v>16379999.999999998</v>
      </c>
      <c r="I34" s="130">
        <v>9828000</v>
      </c>
      <c r="J34" s="130">
        <v>8189999.9999999991</v>
      </c>
      <c r="K34" s="130">
        <v>4094999.9999999995</v>
      </c>
      <c r="L34" s="130">
        <v>2184000</v>
      </c>
      <c r="M34" s="404">
        <v>16379999.999999998</v>
      </c>
      <c r="N34" s="403">
        <v>9828000</v>
      </c>
      <c r="O34" s="403">
        <v>8189999.9999999991</v>
      </c>
      <c r="P34" s="403">
        <v>4094999.9999999995</v>
      </c>
      <c r="Q34" s="403">
        <v>2184000</v>
      </c>
      <c r="R34" s="21"/>
    </row>
    <row r="35" spans="1:18" ht="24" customHeight="1" x14ac:dyDescent="0.25">
      <c r="A35" s="433">
        <v>23</v>
      </c>
      <c r="B35" s="21" t="s">
        <v>69</v>
      </c>
      <c r="C35" s="21" t="s">
        <v>70</v>
      </c>
      <c r="D35" s="21" t="s">
        <v>41</v>
      </c>
      <c r="E35" s="109">
        <v>2</v>
      </c>
      <c r="F35" s="121">
        <v>0.8</v>
      </c>
      <c r="G35" s="110"/>
      <c r="H35" s="130">
        <v>49500000</v>
      </c>
      <c r="I35" s="130">
        <v>20966400</v>
      </c>
      <c r="J35" s="130">
        <v>17472000</v>
      </c>
      <c r="K35" s="130">
        <v>9360000</v>
      </c>
      <c r="L35" s="130">
        <v>4368000</v>
      </c>
      <c r="M35" s="404">
        <v>49500000</v>
      </c>
      <c r="N35" s="403">
        <v>20966400</v>
      </c>
      <c r="O35" s="403">
        <v>17472000</v>
      </c>
      <c r="P35" s="403">
        <v>9360000</v>
      </c>
      <c r="Q35" s="403">
        <v>4368000</v>
      </c>
      <c r="R35" s="21"/>
    </row>
    <row r="36" spans="1:18" ht="24" customHeight="1" x14ac:dyDescent="0.25">
      <c r="A36" s="433">
        <v>24</v>
      </c>
      <c r="B36" s="21" t="s">
        <v>71</v>
      </c>
      <c r="C36" s="21" t="s">
        <v>72</v>
      </c>
      <c r="D36" s="21" t="s">
        <v>28</v>
      </c>
      <c r="E36" s="109">
        <v>6</v>
      </c>
      <c r="F36" s="121">
        <v>0.8</v>
      </c>
      <c r="G36" s="110"/>
      <c r="H36" s="130">
        <v>7800000</v>
      </c>
      <c r="I36" s="130">
        <v>4680000</v>
      </c>
      <c r="J36" s="130">
        <v>3900000</v>
      </c>
      <c r="K36" s="130">
        <v>2184000</v>
      </c>
      <c r="L36" s="130">
        <v>1872000</v>
      </c>
      <c r="M36" s="404">
        <v>7800000</v>
      </c>
      <c r="N36" s="403">
        <v>4680000</v>
      </c>
      <c r="O36" s="403">
        <v>3900000</v>
      </c>
      <c r="P36" s="403">
        <v>2184000</v>
      </c>
      <c r="Q36" s="403">
        <v>1872000</v>
      </c>
      <c r="R36" s="21"/>
    </row>
    <row r="37" spans="1:18" ht="24" customHeight="1" x14ac:dyDescent="0.25">
      <c r="A37" s="433">
        <v>25</v>
      </c>
      <c r="B37" s="21" t="s">
        <v>71</v>
      </c>
      <c r="C37" s="21" t="s">
        <v>28</v>
      </c>
      <c r="D37" s="21" t="s">
        <v>73</v>
      </c>
      <c r="E37" s="109">
        <v>5</v>
      </c>
      <c r="F37" s="121">
        <v>0.9</v>
      </c>
      <c r="G37" s="110"/>
      <c r="H37" s="130">
        <v>14040000</v>
      </c>
      <c r="I37" s="130">
        <v>8424000</v>
      </c>
      <c r="J37" s="130">
        <v>7020000</v>
      </c>
      <c r="K37" s="130">
        <v>3510000</v>
      </c>
      <c r="L37" s="130">
        <v>2457000</v>
      </c>
      <c r="M37" s="404">
        <v>14040000</v>
      </c>
      <c r="N37" s="403">
        <v>8424000</v>
      </c>
      <c r="O37" s="403">
        <v>7020000</v>
      </c>
      <c r="P37" s="403">
        <v>3510000</v>
      </c>
      <c r="Q37" s="403">
        <v>2457000</v>
      </c>
      <c r="R37" s="21"/>
    </row>
    <row r="38" spans="1:18" ht="24" customHeight="1" x14ac:dyDescent="0.25">
      <c r="A38" s="433">
        <v>26</v>
      </c>
      <c r="B38" s="21" t="s">
        <v>74</v>
      </c>
      <c r="C38" s="21" t="s">
        <v>75</v>
      </c>
      <c r="D38" s="21" t="s">
        <v>76</v>
      </c>
      <c r="E38" s="109">
        <v>5</v>
      </c>
      <c r="F38" s="121">
        <v>0.9</v>
      </c>
      <c r="G38" s="110"/>
      <c r="H38" s="130">
        <v>14040000</v>
      </c>
      <c r="I38" s="130">
        <v>8424000</v>
      </c>
      <c r="J38" s="130">
        <v>7020000</v>
      </c>
      <c r="K38" s="130">
        <v>3510000</v>
      </c>
      <c r="L38" s="130">
        <v>2457000</v>
      </c>
      <c r="M38" s="404">
        <v>14040000</v>
      </c>
      <c r="N38" s="403">
        <v>8424000</v>
      </c>
      <c r="O38" s="403">
        <v>7020000</v>
      </c>
      <c r="P38" s="403">
        <v>3510000</v>
      </c>
      <c r="Q38" s="403">
        <v>2457000</v>
      </c>
      <c r="R38" s="21"/>
    </row>
    <row r="39" spans="1:18" ht="24" customHeight="1" x14ac:dyDescent="0.25">
      <c r="A39" s="433">
        <v>27</v>
      </c>
      <c r="B39" s="21" t="s">
        <v>63</v>
      </c>
      <c r="C39" s="21" t="s">
        <v>23</v>
      </c>
      <c r="D39" s="21" t="s">
        <v>24</v>
      </c>
      <c r="E39" s="109">
        <v>5</v>
      </c>
      <c r="F39" s="121">
        <v>0.8</v>
      </c>
      <c r="G39" s="110"/>
      <c r="H39" s="130">
        <v>12480000</v>
      </c>
      <c r="I39" s="130">
        <v>7488000</v>
      </c>
      <c r="J39" s="130">
        <v>6240000</v>
      </c>
      <c r="K39" s="130">
        <v>3120000</v>
      </c>
      <c r="L39" s="130">
        <v>2184000</v>
      </c>
      <c r="M39" s="404">
        <v>12480000</v>
      </c>
      <c r="N39" s="403">
        <v>7488000</v>
      </c>
      <c r="O39" s="403">
        <v>6240000</v>
      </c>
      <c r="P39" s="403">
        <v>3120000</v>
      </c>
      <c r="Q39" s="403">
        <v>2184000</v>
      </c>
      <c r="R39" s="21"/>
    </row>
    <row r="40" spans="1:18" ht="24" customHeight="1" x14ac:dyDescent="0.25">
      <c r="A40" s="433">
        <v>28</v>
      </c>
      <c r="B40" s="21" t="s">
        <v>77</v>
      </c>
      <c r="C40" s="21" t="s">
        <v>28</v>
      </c>
      <c r="D40" s="21" t="s">
        <v>78</v>
      </c>
      <c r="E40" s="109">
        <v>3</v>
      </c>
      <c r="F40" s="121">
        <v>0.8</v>
      </c>
      <c r="G40" s="112"/>
      <c r="H40" s="130">
        <v>34452000</v>
      </c>
      <c r="I40" s="130">
        <v>14976000</v>
      </c>
      <c r="J40" s="130">
        <v>12480000</v>
      </c>
      <c r="K40" s="130">
        <v>6240000</v>
      </c>
      <c r="L40" s="130">
        <v>3120000</v>
      </c>
      <c r="M40" s="404">
        <v>34452000</v>
      </c>
      <c r="N40" s="403">
        <v>14976000</v>
      </c>
      <c r="O40" s="403">
        <v>12480000</v>
      </c>
      <c r="P40" s="403">
        <v>6240000</v>
      </c>
      <c r="Q40" s="403">
        <v>3120000</v>
      </c>
      <c r="R40" s="21"/>
    </row>
    <row r="41" spans="1:18" ht="24" customHeight="1" x14ac:dyDescent="0.25">
      <c r="A41" s="433">
        <v>29</v>
      </c>
      <c r="B41" s="21" t="s">
        <v>79</v>
      </c>
      <c r="C41" s="21" t="s">
        <v>50</v>
      </c>
      <c r="D41" s="21" t="s">
        <v>33</v>
      </c>
      <c r="E41" s="109">
        <v>4</v>
      </c>
      <c r="F41" s="121">
        <v>0.9</v>
      </c>
      <c r="G41" s="110"/>
      <c r="H41" s="130">
        <v>21060000</v>
      </c>
      <c r="I41" s="130">
        <v>12636000</v>
      </c>
      <c r="J41" s="130">
        <v>10530000</v>
      </c>
      <c r="K41" s="130">
        <v>5265000</v>
      </c>
      <c r="L41" s="130">
        <v>2808000</v>
      </c>
      <c r="M41" s="404">
        <v>21060000</v>
      </c>
      <c r="N41" s="403">
        <v>12636000</v>
      </c>
      <c r="O41" s="403">
        <v>10530000</v>
      </c>
      <c r="P41" s="403">
        <v>5265000</v>
      </c>
      <c r="Q41" s="403">
        <v>2808000</v>
      </c>
      <c r="R41" s="21"/>
    </row>
    <row r="42" spans="1:18" ht="24" customHeight="1" x14ac:dyDescent="0.25">
      <c r="A42" s="433">
        <v>30</v>
      </c>
      <c r="B42" s="21" t="s">
        <v>80</v>
      </c>
      <c r="C42" s="21" t="s">
        <v>81</v>
      </c>
      <c r="D42" s="21" t="s">
        <v>82</v>
      </c>
      <c r="E42" s="109">
        <v>5</v>
      </c>
      <c r="F42" s="121">
        <v>0.9</v>
      </c>
      <c r="G42" s="110"/>
      <c r="H42" s="130">
        <v>14040000</v>
      </c>
      <c r="I42" s="130">
        <v>8424000</v>
      </c>
      <c r="J42" s="130">
        <v>7020000</v>
      </c>
      <c r="K42" s="130">
        <v>3510000</v>
      </c>
      <c r="L42" s="130">
        <v>2457000</v>
      </c>
      <c r="M42" s="404">
        <v>14040000</v>
      </c>
      <c r="N42" s="403">
        <v>8424000</v>
      </c>
      <c r="O42" s="403">
        <v>7020000</v>
      </c>
      <c r="P42" s="403">
        <v>3510000</v>
      </c>
      <c r="Q42" s="403">
        <v>2457000</v>
      </c>
      <c r="R42" s="21"/>
    </row>
    <row r="43" spans="1:18" ht="24" customHeight="1" x14ac:dyDescent="0.25">
      <c r="A43" s="433">
        <v>31</v>
      </c>
      <c r="B43" s="21" t="s">
        <v>83</v>
      </c>
      <c r="C43" s="21" t="s">
        <v>84</v>
      </c>
      <c r="D43" s="21" t="s">
        <v>85</v>
      </c>
      <c r="E43" s="109">
        <v>2</v>
      </c>
      <c r="F43" s="121">
        <v>0.9</v>
      </c>
      <c r="G43" s="110"/>
      <c r="H43" s="130">
        <v>55687500</v>
      </c>
      <c r="I43" s="130">
        <v>23587200</v>
      </c>
      <c r="J43" s="130">
        <v>19656000</v>
      </c>
      <c r="K43" s="130">
        <v>10530000</v>
      </c>
      <c r="L43" s="130">
        <v>4914000</v>
      </c>
      <c r="M43" s="404">
        <v>55687500</v>
      </c>
      <c r="N43" s="403">
        <v>23587200</v>
      </c>
      <c r="O43" s="403">
        <v>19656000</v>
      </c>
      <c r="P43" s="403">
        <v>10530000</v>
      </c>
      <c r="Q43" s="403">
        <v>4914000</v>
      </c>
      <c r="R43" s="21"/>
    </row>
    <row r="44" spans="1:18" ht="39.75" customHeight="1" x14ac:dyDescent="0.25">
      <c r="A44" s="433">
        <v>32</v>
      </c>
      <c r="B44" s="1" t="s">
        <v>86</v>
      </c>
      <c r="C44" s="1" t="s">
        <v>87</v>
      </c>
      <c r="D44" s="1" t="s">
        <v>88</v>
      </c>
      <c r="E44" s="109">
        <v>3</v>
      </c>
      <c r="F44" s="121">
        <v>0.9</v>
      </c>
      <c r="G44" s="112"/>
      <c r="H44" s="130">
        <v>38758500</v>
      </c>
      <c r="I44" s="130">
        <v>16848000</v>
      </c>
      <c r="J44" s="130">
        <v>14040000</v>
      </c>
      <c r="K44" s="130">
        <v>7020000</v>
      </c>
      <c r="L44" s="130">
        <v>3510000</v>
      </c>
      <c r="M44" s="404">
        <v>38758500</v>
      </c>
      <c r="N44" s="403">
        <v>16848000</v>
      </c>
      <c r="O44" s="403">
        <v>14040000</v>
      </c>
      <c r="P44" s="403">
        <v>7020000</v>
      </c>
      <c r="Q44" s="403">
        <v>3510000</v>
      </c>
      <c r="R44" s="1"/>
    </row>
    <row r="45" spans="1:18" ht="36" customHeight="1" x14ac:dyDescent="0.25">
      <c r="A45" s="10"/>
      <c r="B45" s="1"/>
      <c r="C45" s="1" t="s">
        <v>89</v>
      </c>
      <c r="D45" s="1" t="s">
        <v>90</v>
      </c>
      <c r="E45" s="109">
        <v>2</v>
      </c>
      <c r="F45" s="121">
        <v>0.9</v>
      </c>
      <c r="G45" s="110"/>
      <c r="H45" s="130">
        <v>55687500</v>
      </c>
      <c r="I45" s="130">
        <v>23587200</v>
      </c>
      <c r="J45" s="130">
        <v>19656000</v>
      </c>
      <c r="K45" s="130">
        <v>10530000</v>
      </c>
      <c r="L45" s="130">
        <v>4914000</v>
      </c>
      <c r="M45" s="404">
        <v>55687500</v>
      </c>
      <c r="N45" s="403">
        <v>23587200</v>
      </c>
      <c r="O45" s="403">
        <v>19656000</v>
      </c>
      <c r="P45" s="403">
        <v>10530000</v>
      </c>
      <c r="Q45" s="403">
        <v>4914000</v>
      </c>
      <c r="R45" s="1"/>
    </row>
    <row r="46" spans="1:18" ht="24.75" customHeight="1" x14ac:dyDescent="0.25">
      <c r="A46" s="10">
        <v>33</v>
      </c>
      <c r="B46" s="1" t="s">
        <v>91</v>
      </c>
      <c r="C46" s="1" t="s">
        <v>52</v>
      </c>
      <c r="D46" s="1" t="s">
        <v>92</v>
      </c>
      <c r="E46" s="109">
        <v>1</v>
      </c>
      <c r="F46" s="121">
        <v>0.8</v>
      </c>
      <c r="G46" s="110"/>
      <c r="H46" s="130">
        <v>71280000</v>
      </c>
      <c r="I46" s="130">
        <v>29952000</v>
      </c>
      <c r="J46" s="130">
        <v>24960000</v>
      </c>
      <c r="K46" s="130">
        <v>12480000</v>
      </c>
      <c r="L46" s="130">
        <v>5616000</v>
      </c>
      <c r="M46" s="404">
        <v>71280000</v>
      </c>
      <c r="N46" s="403">
        <v>29952000</v>
      </c>
      <c r="O46" s="403">
        <v>24960000</v>
      </c>
      <c r="P46" s="403">
        <v>12480000</v>
      </c>
      <c r="Q46" s="403">
        <v>5616000</v>
      </c>
      <c r="R46" s="1"/>
    </row>
    <row r="47" spans="1:18" ht="24.75" customHeight="1" x14ac:dyDescent="0.25">
      <c r="A47" s="10">
        <v>34</v>
      </c>
      <c r="B47" s="21" t="s">
        <v>93</v>
      </c>
      <c r="C47" s="21" t="s">
        <v>94</v>
      </c>
      <c r="D47" s="21" t="s">
        <v>95</v>
      </c>
      <c r="E47" s="109">
        <v>6</v>
      </c>
      <c r="F47" s="121">
        <v>1</v>
      </c>
      <c r="G47" s="110"/>
      <c r="H47" s="130">
        <v>9750000</v>
      </c>
      <c r="I47" s="130">
        <v>5850000</v>
      </c>
      <c r="J47" s="130">
        <v>4875000</v>
      </c>
      <c r="K47" s="130">
        <v>2730000</v>
      </c>
      <c r="L47" s="130">
        <v>2340000</v>
      </c>
      <c r="M47" s="404">
        <v>9750000</v>
      </c>
      <c r="N47" s="403">
        <v>5850000</v>
      </c>
      <c r="O47" s="403">
        <v>4875000</v>
      </c>
      <c r="P47" s="403">
        <v>2730000</v>
      </c>
      <c r="Q47" s="403">
        <v>2340000</v>
      </c>
      <c r="R47" s="21"/>
    </row>
    <row r="48" spans="1:18" ht="24.75" customHeight="1" x14ac:dyDescent="0.25">
      <c r="A48" s="10">
        <v>35</v>
      </c>
      <c r="B48" s="21" t="s">
        <v>96</v>
      </c>
      <c r="C48" s="21" t="s">
        <v>94</v>
      </c>
      <c r="D48" s="21" t="s">
        <v>95</v>
      </c>
      <c r="E48" s="109">
        <v>6</v>
      </c>
      <c r="F48" s="121">
        <v>0.9</v>
      </c>
      <c r="G48" s="110"/>
      <c r="H48" s="130">
        <v>8775000</v>
      </c>
      <c r="I48" s="130">
        <v>5265000</v>
      </c>
      <c r="J48" s="130">
        <v>4387500</v>
      </c>
      <c r="K48" s="130">
        <v>2457000</v>
      </c>
      <c r="L48" s="130">
        <v>2106000</v>
      </c>
      <c r="M48" s="404">
        <v>8775000</v>
      </c>
      <c r="N48" s="403">
        <v>5265000</v>
      </c>
      <c r="O48" s="403">
        <v>4387500</v>
      </c>
      <c r="P48" s="403">
        <v>2457000</v>
      </c>
      <c r="Q48" s="403">
        <v>2106000</v>
      </c>
      <c r="R48" s="21"/>
    </row>
    <row r="49" spans="1:18" ht="24.75" customHeight="1" x14ac:dyDescent="0.25">
      <c r="A49" s="10">
        <v>36</v>
      </c>
      <c r="B49" s="21" t="s">
        <v>97</v>
      </c>
      <c r="C49" s="21" t="s">
        <v>94</v>
      </c>
      <c r="D49" s="21" t="s">
        <v>95</v>
      </c>
      <c r="E49" s="109">
        <v>6</v>
      </c>
      <c r="F49" s="121">
        <v>0.9</v>
      </c>
      <c r="G49" s="110"/>
      <c r="H49" s="130">
        <v>8775000</v>
      </c>
      <c r="I49" s="130">
        <v>5265000</v>
      </c>
      <c r="J49" s="130">
        <v>4387500</v>
      </c>
      <c r="K49" s="130">
        <v>2457000</v>
      </c>
      <c r="L49" s="130">
        <v>2106000</v>
      </c>
      <c r="M49" s="404">
        <v>8775000</v>
      </c>
      <c r="N49" s="403">
        <v>5265000</v>
      </c>
      <c r="O49" s="403">
        <v>4387500</v>
      </c>
      <c r="P49" s="403">
        <v>2457000</v>
      </c>
      <c r="Q49" s="403">
        <v>2106000</v>
      </c>
      <c r="R49" s="21"/>
    </row>
    <row r="50" spans="1:18" ht="24.75" customHeight="1" x14ac:dyDescent="0.25">
      <c r="A50" s="10">
        <v>37</v>
      </c>
      <c r="B50" s="21" t="s">
        <v>98</v>
      </c>
      <c r="C50" s="21" t="s">
        <v>94</v>
      </c>
      <c r="D50" s="21" t="s">
        <v>95</v>
      </c>
      <c r="E50" s="109">
        <v>6</v>
      </c>
      <c r="F50" s="121">
        <v>0.9</v>
      </c>
      <c r="G50" s="110"/>
      <c r="H50" s="130">
        <v>8775000</v>
      </c>
      <c r="I50" s="130">
        <v>5265000</v>
      </c>
      <c r="J50" s="130">
        <v>4387500</v>
      </c>
      <c r="K50" s="130">
        <v>2457000</v>
      </c>
      <c r="L50" s="130">
        <v>2106000</v>
      </c>
      <c r="M50" s="404">
        <v>8775000</v>
      </c>
      <c r="N50" s="403">
        <v>5265000</v>
      </c>
      <c r="O50" s="403">
        <v>4387500</v>
      </c>
      <c r="P50" s="403">
        <v>2457000</v>
      </c>
      <c r="Q50" s="403">
        <v>2106000</v>
      </c>
      <c r="R50" s="21"/>
    </row>
    <row r="51" spans="1:18" ht="99" x14ac:dyDescent="0.25">
      <c r="A51" s="10">
        <v>38</v>
      </c>
      <c r="B51" s="21" t="s">
        <v>99</v>
      </c>
      <c r="C51" s="1" t="s">
        <v>100</v>
      </c>
      <c r="D51" s="21" t="s">
        <v>94</v>
      </c>
      <c r="E51" s="109">
        <v>6</v>
      </c>
      <c r="F51" s="121">
        <v>0.9</v>
      </c>
      <c r="G51" s="110"/>
      <c r="H51" s="130">
        <v>8775000</v>
      </c>
      <c r="I51" s="130">
        <v>5265000</v>
      </c>
      <c r="J51" s="130">
        <v>4387500</v>
      </c>
      <c r="K51" s="130">
        <v>2457000</v>
      </c>
      <c r="L51" s="130">
        <v>2106000</v>
      </c>
      <c r="M51" s="404">
        <v>8775000</v>
      </c>
      <c r="N51" s="403">
        <v>5265000</v>
      </c>
      <c r="O51" s="403">
        <v>4387500</v>
      </c>
      <c r="P51" s="403">
        <v>2457000</v>
      </c>
      <c r="Q51" s="403">
        <v>2106000</v>
      </c>
      <c r="R51" s="21" t="s">
        <v>6161</v>
      </c>
    </row>
    <row r="52" spans="1:18" ht="24" customHeight="1" x14ac:dyDescent="0.25">
      <c r="A52" s="10">
        <v>39</v>
      </c>
      <c r="B52" s="21" t="s">
        <v>101</v>
      </c>
      <c r="C52" s="1" t="s">
        <v>100</v>
      </c>
      <c r="D52" s="21" t="s">
        <v>94</v>
      </c>
      <c r="E52" s="109">
        <v>6</v>
      </c>
      <c r="F52" s="121">
        <v>1</v>
      </c>
      <c r="G52" s="110"/>
      <c r="H52" s="130">
        <v>9750000</v>
      </c>
      <c r="I52" s="130">
        <v>5850000</v>
      </c>
      <c r="J52" s="130">
        <v>4875000</v>
      </c>
      <c r="K52" s="130">
        <v>2730000</v>
      </c>
      <c r="L52" s="130">
        <v>2340000</v>
      </c>
      <c r="M52" s="404">
        <v>9750000</v>
      </c>
      <c r="N52" s="403">
        <v>5850000</v>
      </c>
      <c r="O52" s="403">
        <v>4875000</v>
      </c>
      <c r="P52" s="403">
        <v>2730000</v>
      </c>
      <c r="Q52" s="403">
        <v>2340000</v>
      </c>
      <c r="R52" s="21"/>
    </row>
    <row r="53" spans="1:18" ht="24" customHeight="1" x14ac:dyDescent="0.25">
      <c r="A53" s="10">
        <v>40</v>
      </c>
      <c r="B53" s="21" t="s">
        <v>102</v>
      </c>
      <c r="C53" s="21" t="s">
        <v>103</v>
      </c>
      <c r="D53" s="21" t="s">
        <v>104</v>
      </c>
      <c r="E53" s="109">
        <v>4</v>
      </c>
      <c r="F53" s="121">
        <v>0.8</v>
      </c>
      <c r="G53" s="110"/>
      <c r="H53" s="130">
        <v>18720000</v>
      </c>
      <c r="I53" s="130">
        <v>11232000</v>
      </c>
      <c r="J53" s="130">
        <v>9360000</v>
      </c>
      <c r="K53" s="130">
        <v>4680000</v>
      </c>
      <c r="L53" s="130">
        <v>2496000</v>
      </c>
      <c r="M53" s="404">
        <v>18720000</v>
      </c>
      <c r="N53" s="403">
        <v>11232000</v>
      </c>
      <c r="O53" s="403">
        <v>9360000</v>
      </c>
      <c r="P53" s="403">
        <v>4680000</v>
      </c>
      <c r="Q53" s="403">
        <v>2496000</v>
      </c>
      <c r="R53" s="21"/>
    </row>
    <row r="54" spans="1:18" ht="42.75" customHeight="1" x14ac:dyDescent="0.25">
      <c r="A54" s="10">
        <v>41</v>
      </c>
      <c r="B54" s="21" t="s">
        <v>105</v>
      </c>
      <c r="C54" s="21" t="s">
        <v>106</v>
      </c>
      <c r="D54" s="21" t="s">
        <v>107</v>
      </c>
      <c r="E54" s="109">
        <v>5</v>
      </c>
      <c r="F54" s="121">
        <v>0.9</v>
      </c>
      <c r="G54" s="110"/>
      <c r="H54" s="130">
        <v>14040000</v>
      </c>
      <c r="I54" s="130">
        <v>8424000</v>
      </c>
      <c r="J54" s="130">
        <v>7020000</v>
      </c>
      <c r="K54" s="130">
        <v>3510000</v>
      </c>
      <c r="L54" s="130">
        <v>2457000</v>
      </c>
      <c r="M54" s="404">
        <v>14040000</v>
      </c>
      <c r="N54" s="403">
        <v>8424000</v>
      </c>
      <c r="O54" s="403">
        <v>7020000</v>
      </c>
      <c r="P54" s="403">
        <v>3510000</v>
      </c>
      <c r="Q54" s="403">
        <v>2457000</v>
      </c>
      <c r="R54" s="21"/>
    </row>
    <row r="55" spans="1:18" ht="40.5" customHeight="1" x14ac:dyDescent="0.25">
      <c r="A55" s="10">
        <v>42</v>
      </c>
      <c r="B55" s="21" t="s">
        <v>108</v>
      </c>
      <c r="C55" s="21" t="s">
        <v>109</v>
      </c>
      <c r="D55" s="21" t="s">
        <v>110</v>
      </c>
      <c r="E55" s="109">
        <v>3</v>
      </c>
      <c r="F55" s="121">
        <v>0.8</v>
      </c>
      <c r="G55" s="112"/>
      <c r="H55" s="130">
        <v>34452000</v>
      </c>
      <c r="I55" s="130">
        <v>14976000</v>
      </c>
      <c r="J55" s="130">
        <v>12480000</v>
      </c>
      <c r="K55" s="130">
        <v>6240000</v>
      </c>
      <c r="L55" s="130">
        <v>3120000</v>
      </c>
      <c r="M55" s="404">
        <v>34452000</v>
      </c>
      <c r="N55" s="403">
        <v>14976000</v>
      </c>
      <c r="O55" s="403">
        <v>12480000</v>
      </c>
      <c r="P55" s="403">
        <v>6240000</v>
      </c>
      <c r="Q55" s="403">
        <v>3120000</v>
      </c>
      <c r="R55" s="21"/>
    </row>
    <row r="56" spans="1:18" ht="39.75" customHeight="1" x14ac:dyDescent="0.25">
      <c r="A56" s="10">
        <v>43</v>
      </c>
      <c r="B56" s="1" t="s">
        <v>111</v>
      </c>
      <c r="C56" s="21" t="s">
        <v>112</v>
      </c>
      <c r="D56" s="21" t="s">
        <v>57</v>
      </c>
      <c r="E56" s="109">
        <v>3</v>
      </c>
      <c r="F56" s="121">
        <v>1</v>
      </c>
      <c r="G56" s="112"/>
      <c r="H56" s="130">
        <v>43065000</v>
      </c>
      <c r="I56" s="130">
        <v>18720000</v>
      </c>
      <c r="J56" s="130">
        <v>15600000</v>
      </c>
      <c r="K56" s="130">
        <v>7800000</v>
      </c>
      <c r="L56" s="130">
        <v>3900000</v>
      </c>
      <c r="M56" s="404">
        <v>43065000</v>
      </c>
      <c r="N56" s="403">
        <v>18720000</v>
      </c>
      <c r="O56" s="403">
        <v>15600000</v>
      </c>
      <c r="P56" s="403">
        <v>7800000</v>
      </c>
      <c r="Q56" s="403">
        <v>3900000</v>
      </c>
      <c r="R56" s="21"/>
    </row>
    <row r="57" spans="1:18" ht="70.5" customHeight="1" x14ac:dyDescent="0.25">
      <c r="A57" s="10">
        <v>44</v>
      </c>
      <c r="B57" s="21" t="s">
        <v>113</v>
      </c>
      <c r="C57" s="21" t="s">
        <v>22</v>
      </c>
      <c r="D57" s="1" t="s">
        <v>114</v>
      </c>
      <c r="E57" s="109">
        <v>5</v>
      </c>
      <c r="F57" s="121">
        <v>0.8</v>
      </c>
      <c r="G57" s="110"/>
      <c r="H57" s="130">
        <v>12480000</v>
      </c>
      <c r="I57" s="130">
        <v>7488000</v>
      </c>
      <c r="J57" s="130">
        <v>6240000</v>
      </c>
      <c r="K57" s="130">
        <v>3120000</v>
      </c>
      <c r="L57" s="130">
        <v>2184000</v>
      </c>
      <c r="M57" s="404">
        <v>12480000</v>
      </c>
      <c r="N57" s="403">
        <v>7488000</v>
      </c>
      <c r="O57" s="403">
        <v>6240000</v>
      </c>
      <c r="P57" s="403">
        <v>3120000</v>
      </c>
      <c r="Q57" s="403">
        <v>2184000</v>
      </c>
      <c r="R57" s="1"/>
    </row>
    <row r="58" spans="1:18" ht="49.5" x14ac:dyDescent="0.25">
      <c r="A58" s="10">
        <v>45</v>
      </c>
      <c r="B58" s="1" t="s">
        <v>115</v>
      </c>
      <c r="C58" s="21" t="s">
        <v>22</v>
      </c>
      <c r="D58" s="21" t="s">
        <v>116</v>
      </c>
      <c r="E58" s="109">
        <v>5</v>
      </c>
      <c r="F58" s="121">
        <v>0.8</v>
      </c>
      <c r="G58" s="110"/>
      <c r="H58" s="130">
        <v>12480000</v>
      </c>
      <c r="I58" s="130">
        <v>7488000</v>
      </c>
      <c r="J58" s="130">
        <v>6240000</v>
      </c>
      <c r="K58" s="130">
        <v>3120000</v>
      </c>
      <c r="L58" s="130">
        <v>2184000</v>
      </c>
      <c r="M58" s="404">
        <v>12480000</v>
      </c>
      <c r="N58" s="403">
        <v>7488000</v>
      </c>
      <c r="O58" s="403">
        <v>6240000</v>
      </c>
      <c r="P58" s="403">
        <v>3120000</v>
      </c>
      <c r="Q58" s="403">
        <v>2184000</v>
      </c>
      <c r="R58" s="21" t="s">
        <v>117</v>
      </c>
    </row>
    <row r="59" spans="1:18" ht="40.5" customHeight="1" x14ac:dyDescent="0.25">
      <c r="A59" s="10">
        <v>46</v>
      </c>
      <c r="B59" s="21" t="s">
        <v>118</v>
      </c>
      <c r="C59" s="1" t="s">
        <v>119</v>
      </c>
      <c r="D59" s="21" t="s">
        <v>116</v>
      </c>
      <c r="E59" s="109">
        <v>5</v>
      </c>
      <c r="F59" s="121">
        <v>0.8</v>
      </c>
      <c r="G59" s="110"/>
      <c r="H59" s="130">
        <v>12480000</v>
      </c>
      <c r="I59" s="130">
        <v>7488000</v>
      </c>
      <c r="J59" s="130">
        <v>6240000</v>
      </c>
      <c r="K59" s="130">
        <v>3120000</v>
      </c>
      <c r="L59" s="130">
        <v>2184000</v>
      </c>
      <c r="M59" s="404">
        <v>12480000</v>
      </c>
      <c r="N59" s="403">
        <v>7488000</v>
      </c>
      <c r="O59" s="403">
        <v>6240000</v>
      </c>
      <c r="P59" s="403">
        <v>3120000</v>
      </c>
      <c r="Q59" s="403">
        <v>2184000</v>
      </c>
      <c r="R59" s="21"/>
    </row>
    <row r="60" spans="1:18" ht="24" customHeight="1" x14ac:dyDescent="0.25">
      <c r="A60" s="10">
        <v>47</v>
      </c>
      <c r="B60" s="21" t="s">
        <v>120</v>
      </c>
      <c r="C60" s="21" t="s">
        <v>22</v>
      </c>
      <c r="D60" s="21" t="s">
        <v>121</v>
      </c>
      <c r="E60" s="109">
        <v>5</v>
      </c>
      <c r="F60" s="121">
        <v>0.8</v>
      </c>
      <c r="G60" s="110"/>
      <c r="H60" s="130">
        <v>12480000</v>
      </c>
      <c r="I60" s="130">
        <v>7488000</v>
      </c>
      <c r="J60" s="130">
        <v>6240000</v>
      </c>
      <c r="K60" s="130">
        <v>3120000</v>
      </c>
      <c r="L60" s="130">
        <v>2184000</v>
      </c>
      <c r="M60" s="404">
        <v>12480000</v>
      </c>
      <c r="N60" s="403">
        <v>7488000</v>
      </c>
      <c r="O60" s="403">
        <v>6240000</v>
      </c>
      <c r="P60" s="403">
        <v>3120000</v>
      </c>
      <c r="Q60" s="403">
        <v>2184000</v>
      </c>
      <c r="R60" s="21"/>
    </row>
    <row r="61" spans="1:18" ht="24" customHeight="1" x14ac:dyDescent="0.25">
      <c r="A61" s="10">
        <v>48</v>
      </c>
      <c r="B61" s="21" t="s">
        <v>52</v>
      </c>
      <c r="C61" s="1" t="s">
        <v>122</v>
      </c>
      <c r="D61" s="21" t="s">
        <v>123</v>
      </c>
      <c r="E61" s="109">
        <v>1</v>
      </c>
      <c r="F61" s="121">
        <v>0.8</v>
      </c>
      <c r="G61" s="110"/>
      <c r="H61" s="130">
        <v>71280000</v>
      </c>
      <c r="I61" s="130">
        <v>29952000</v>
      </c>
      <c r="J61" s="130">
        <v>24960000</v>
      </c>
      <c r="K61" s="130">
        <v>12480000</v>
      </c>
      <c r="L61" s="130">
        <v>5616000</v>
      </c>
      <c r="M61" s="404">
        <v>71280000</v>
      </c>
      <c r="N61" s="403">
        <v>29952000</v>
      </c>
      <c r="O61" s="403">
        <v>24960000</v>
      </c>
      <c r="P61" s="403">
        <v>12480000</v>
      </c>
      <c r="Q61" s="403">
        <v>5616000</v>
      </c>
      <c r="R61" s="21"/>
    </row>
    <row r="62" spans="1:18" ht="24" customHeight="1" x14ac:dyDescent="0.25">
      <c r="A62" s="10"/>
      <c r="B62" s="21"/>
      <c r="C62" s="21" t="s">
        <v>123</v>
      </c>
      <c r="D62" s="21" t="s">
        <v>124</v>
      </c>
      <c r="E62" s="109">
        <v>2</v>
      </c>
      <c r="F62" s="121">
        <v>0.9</v>
      </c>
      <c r="G62" s="110"/>
      <c r="H62" s="130">
        <v>55687500</v>
      </c>
      <c r="I62" s="130">
        <v>23587200</v>
      </c>
      <c r="J62" s="130">
        <v>19656000</v>
      </c>
      <c r="K62" s="130">
        <v>10530000</v>
      </c>
      <c r="L62" s="130">
        <v>4914000</v>
      </c>
      <c r="M62" s="404">
        <v>55687500</v>
      </c>
      <c r="N62" s="403">
        <v>23587200</v>
      </c>
      <c r="O62" s="403">
        <v>19656000</v>
      </c>
      <c r="P62" s="403">
        <v>10530000</v>
      </c>
      <c r="Q62" s="403">
        <v>4914000</v>
      </c>
      <c r="R62" s="21"/>
    </row>
    <row r="63" spans="1:18" ht="24" customHeight="1" x14ac:dyDescent="0.25">
      <c r="A63" s="10">
        <v>49</v>
      </c>
      <c r="B63" s="21" t="s">
        <v>125</v>
      </c>
      <c r="C63" s="21" t="s">
        <v>83</v>
      </c>
      <c r="D63" s="21" t="s">
        <v>122</v>
      </c>
      <c r="E63" s="109">
        <v>4</v>
      </c>
      <c r="F63" s="121">
        <v>1</v>
      </c>
      <c r="G63" s="110"/>
      <c r="H63" s="130">
        <v>23400000</v>
      </c>
      <c r="I63" s="130">
        <v>14040000</v>
      </c>
      <c r="J63" s="130">
        <v>11700000</v>
      </c>
      <c r="K63" s="130">
        <v>5850000</v>
      </c>
      <c r="L63" s="130">
        <v>3120000</v>
      </c>
      <c r="M63" s="404">
        <v>23400000</v>
      </c>
      <c r="N63" s="403">
        <v>14040000</v>
      </c>
      <c r="O63" s="403">
        <v>11700000</v>
      </c>
      <c r="P63" s="403">
        <v>5850000</v>
      </c>
      <c r="Q63" s="403">
        <v>3120000</v>
      </c>
      <c r="R63" s="21"/>
    </row>
    <row r="64" spans="1:18" ht="24" customHeight="1" x14ac:dyDescent="0.25">
      <c r="A64" s="10">
        <v>50</v>
      </c>
      <c r="B64" s="21" t="s">
        <v>126</v>
      </c>
      <c r="C64" s="21" t="s">
        <v>83</v>
      </c>
      <c r="D64" s="21" t="s">
        <v>84</v>
      </c>
      <c r="E64" s="109">
        <v>5</v>
      </c>
      <c r="F64" s="121">
        <v>1</v>
      </c>
      <c r="G64" s="110"/>
      <c r="H64" s="130">
        <v>15600000</v>
      </c>
      <c r="I64" s="130">
        <v>9360000</v>
      </c>
      <c r="J64" s="130">
        <v>7800000</v>
      </c>
      <c r="K64" s="130">
        <v>3900000</v>
      </c>
      <c r="L64" s="130">
        <v>2730000</v>
      </c>
      <c r="M64" s="404">
        <v>15600000</v>
      </c>
      <c r="N64" s="403">
        <v>9360000</v>
      </c>
      <c r="O64" s="403">
        <v>7800000</v>
      </c>
      <c r="P64" s="403">
        <v>3900000</v>
      </c>
      <c r="Q64" s="403">
        <v>2730000</v>
      </c>
      <c r="R64" s="21"/>
    </row>
    <row r="65" spans="1:18" ht="24" customHeight="1" x14ac:dyDescent="0.25">
      <c r="A65" s="10">
        <v>51</v>
      </c>
      <c r="B65" s="21" t="s">
        <v>127</v>
      </c>
      <c r="C65" s="21" t="s">
        <v>128</v>
      </c>
      <c r="D65" s="21" t="s">
        <v>129</v>
      </c>
      <c r="E65" s="109">
        <v>3</v>
      </c>
      <c r="F65" s="121">
        <v>1</v>
      </c>
      <c r="G65" s="112"/>
      <c r="H65" s="130">
        <v>43065000</v>
      </c>
      <c r="I65" s="130">
        <v>18720000</v>
      </c>
      <c r="J65" s="130">
        <v>15600000</v>
      </c>
      <c r="K65" s="130">
        <v>7800000</v>
      </c>
      <c r="L65" s="130">
        <v>3900000</v>
      </c>
      <c r="M65" s="404">
        <v>43065000</v>
      </c>
      <c r="N65" s="403">
        <v>18720000</v>
      </c>
      <c r="O65" s="403">
        <v>15600000</v>
      </c>
      <c r="P65" s="403">
        <v>7800000</v>
      </c>
      <c r="Q65" s="403">
        <v>3900000</v>
      </c>
      <c r="R65" s="21"/>
    </row>
    <row r="66" spans="1:18" ht="24" customHeight="1" x14ac:dyDescent="0.25">
      <c r="A66" s="10">
        <v>52</v>
      </c>
      <c r="B66" s="21" t="s">
        <v>130</v>
      </c>
      <c r="C66" s="21" t="s">
        <v>128</v>
      </c>
      <c r="D66" s="21" t="s">
        <v>131</v>
      </c>
      <c r="E66" s="109">
        <v>3</v>
      </c>
      <c r="F66" s="121">
        <v>0.9</v>
      </c>
      <c r="G66" s="112"/>
      <c r="H66" s="130">
        <v>38758500</v>
      </c>
      <c r="I66" s="130">
        <v>16848000</v>
      </c>
      <c r="J66" s="130">
        <v>14040000</v>
      </c>
      <c r="K66" s="130">
        <v>7020000</v>
      </c>
      <c r="L66" s="130">
        <v>3510000</v>
      </c>
      <c r="M66" s="404">
        <v>38758500</v>
      </c>
      <c r="N66" s="403">
        <v>16848000</v>
      </c>
      <c r="O66" s="403">
        <v>14040000</v>
      </c>
      <c r="P66" s="403">
        <v>7020000</v>
      </c>
      <c r="Q66" s="403">
        <v>3510000</v>
      </c>
      <c r="R66" s="21"/>
    </row>
    <row r="67" spans="1:18" ht="24" customHeight="1" x14ac:dyDescent="0.25">
      <c r="A67" s="10">
        <v>53</v>
      </c>
      <c r="B67" s="21" t="s">
        <v>132</v>
      </c>
      <c r="C67" s="21" t="s">
        <v>47</v>
      </c>
      <c r="D67" s="21" t="s">
        <v>133</v>
      </c>
      <c r="E67" s="109">
        <v>5</v>
      </c>
      <c r="F67" s="121">
        <v>1</v>
      </c>
      <c r="G67" s="110"/>
      <c r="H67" s="130">
        <v>15600000</v>
      </c>
      <c r="I67" s="130">
        <v>9360000</v>
      </c>
      <c r="J67" s="130">
        <v>7800000</v>
      </c>
      <c r="K67" s="130">
        <v>3900000</v>
      </c>
      <c r="L67" s="130">
        <v>2730000</v>
      </c>
      <c r="M67" s="404">
        <v>15600000</v>
      </c>
      <c r="N67" s="403">
        <v>9360000</v>
      </c>
      <c r="O67" s="403">
        <v>7800000</v>
      </c>
      <c r="P67" s="403">
        <v>3900000</v>
      </c>
      <c r="Q67" s="403">
        <v>2730000</v>
      </c>
      <c r="R67" s="21"/>
    </row>
    <row r="68" spans="1:18" ht="24" customHeight="1" x14ac:dyDescent="0.25">
      <c r="A68" s="10">
        <v>54</v>
      </c>
      <c r="B68" s="21" t="s">
        <v>134</v>
      </c>
      <c r="C68" s="21" t="s">
        <v>135</v>
      </c>
      <c r="D68" s="21" t="s">
        <v>48</v>
      </c>
      <c r="E68" s="109">
        <v>5</v>
      </c>
      <c r="F68" s="121">
        <v>1</v>
      </c>
      <c r="G68" s="110"/>
      <c r="H68" s="130">
        <v>15600000</v>
      </c>
      <c r="I68" s="130">
        <v>9360000</v>
      </c>
      <c r="J68" s="130">
        <v>7800000</v>
      </c>
      <c r="K68" s="130">
        <v>3900000</v>
      </c>
      <c r="L68" s="130">
        <v>2730000</v>
      </c>
      <c r="M68" s="404">
        <v>15600000</v>
      </c>
      <c r="N68" s="403">
        <v>9360000</v>
      </c>
      <c r="O68" s="403">
        <v>7800000</v>
      </c>
      <c r="P68" s="403">
        <v>3900000</v>
      </c>
      <c r="Q68" s="403">
        <v>2730000</v>
      </c>
      <c r="R68" s="21"/>
    </row>
    <row r="69" spans="1:18" ht="24" customHeight="1" x14ac:dyDescent="0.25">
      <c r="A69" s="10">
        <v>55</v>
      </c>
      <c r="B69" s="21" t="s">
        <v>136</v>
      </c>
      <c r="C69" s="21" t="s">
        <v>137</v>
      </c>
      <c r="D69" s="21" t="s">
        <v>54</v>
      </c>
      <c r="E69" s="109">
        <v>4</v>
      </c>
      <c r="F69" s="121">
        <v>0.9</v>
      </c>
      <c r="G69" s="110"/>
      <c r="H69" s="130">
        <v>21060000</v>
      </c>
      <c r="I69" s="130">
        <v>12636000</v>
      </c>
      <c r="J69" s="130">
        <v>10530000</v>
      </c>
      <c r="K69" s="130">
        <v>5265000</v>
      </c>
      <c r="L69" s="130">
        <v>2808000</v>
      </c>
      <c r="M69" s="404">
        <v>21060000</v>
      </c>
      <c r="N69" s="403">
        <v>12636000</v>
      </c>
      <c r="O69" s="403">
        <v>10530000</v>
      </c>
      <c r="P69" s="403">
        <v>5265000</v>
      </c>
      <c r="Q69" s="403">
        <v>2808000</v>
      </c>
      <c r="R69" s="21"/>
    </row>
    <row r="70" spans="1:18" ht="33" x14ac:dyDescent="0.25">
      <c r="A70" s="10">
        <v>56</v>
      </c>
      <c r="B70" s="21" t="s">
        <v>47</v>
      </c>
      <c r="C70" s="21" t="s">
        <v>57</v>
      </c>
      <c r="D70" s="21" t="s">
        <v>138</v>
      </c>
      <c r="E70" s="109">
        <v>5</v>
      </c>
      <c r="F70" s="121">
        <v>1</v>
      </c>
      <c r="G70" s="110"/>
      <c r="H70" s="130">
        <v>15600000</v>
      </c>
      <c r="I70" s="130">
        <v>9360000</v>
      </c>
      <c r="J70" s="130">
        <v>7800000</v>
      </c>
      <c r="K70" s="130">
        <v>3900000</v>
      </c>
      <c r="L70" s="130">
        <v>2730000</v>
      </c>
      <c r="M70" s="404">
        <v>15600000</v>
      </c>
      <c r="N70" s="403">
        <v>9360000</v>
      </c>
      <c r="O70" s="403">
        <v>7800000</v>
      </c>
      <c r="P70" s="403">
        <v>3900000</v>
      </c>
      <c r="Q70" s="403">
        <v>2730000</v>
      </c>
      <c r="R70" s="21"/>
    </row>
    <row r="71" spans="1:18" ht="37.5" customHeight="1" x14ac:dyDescent="0.25">
      <c r="A71" s="10"/>
      <c r="B71" s="21"/>
      <c r="C71" s="21" t="s">
        <v>139</v>
      </c>
      <c r="D71" s="21" t="s">
        <v>22</v>
      </c>
      <c r="E71" s="109">
        <v>5</v>
      </c>
      <c r="F71" s="121">
        <v>0.7</v>
      </c>
      <c r="G71" s="110"/>
      <c r="H71" s="130">
        <v>10920000</v>
      </c>
      <c r="I71" s="130">
        <v>6552000</v>
      </c>
      <c r="J71" s="130">
        <v>5460000</v>
      </c>
      <c r="K71" s="130">
        <v>2730000</v>
      </c>
      <c r="L71" s="130">
        <v>1910999.9999999998</v>
      </c>
      <c r="M71" s="404">
        <v>10920000</v>
      </c>
      <c r="N71" s="403">
        <v>6552000</v>
      </c>
      <c r="O71" s="403">
        <v>5460000</v>
      </c>
      <c r="P71" s="403">
        <v>2730000</v>
      </c>
      <c r="Q71" s="403">
        <v>1910999.9999999998</v>
      </c>
      <c r="R71" s="21"/>
    </row>
    <row r="72" spans="1:18" s="491" customFormat="1" ht="24.75" customHeight="1" x14ac:dyDescent="0.25">
      <c r="A72" s="433">
        <v>57</v>
      </c>
      <c r="B72" s="419" t="s">
        <v>137</v>
      </c>
      <c r="C72" s="419" t="s">
        <v>16</v>
      </c>
      <c r="D72" s="419" t="s">
        <v>140</v>
      </c>
      <c r="E72" s="495">
        <v>3</v>
      </c>
      <c r="F72" s="434">
        <v>1</v>
      </c>
      <c r="G72" s="496"/>
      <c r="H72" s="493">
        <v>43065000</v>
      </c>
      <c r="I72" s="493">
        <v>18720000</v>
      </c>
      <c r="J72" s="493">
        <v>15600000</v>
      </c>
      <c r="K72" s="493">
        <v>7800000</v>
      </c>
      <c r="L72" s="493">
        <v>3900000</v>
      </c>
      <c r="M72" s="494">
        <v>43065000</v>
      </c>
      <c r="N72" s="457">
        <v>18720000</v>
      </c>
      <c r="O72" s="457">
        <v>15600000</v>
      </c>
      <c r="P72" s="457">
        <v>7800000</v>
      </c>
      <c r="Q72" s="457">
        <v>3900000</v>
      </c>
      <c r="R72" s="419"/>
    </row>
    <row r="73" spans="1:18" ht="24.75" customHeight="1" x14ac:dyDescent="0.25">
      <c r="A73" s="10">
        <v>58</v>
      </c>
      <c r="B73" s="21" t="s">
        <v>135</v>
      </c>
      <c r="C73" s="21" t="s">
        <v>57</v>
      </c>
      <c r="D73" s="21" t="s">
        <v>22</v>
      </c>
      <c r="E73" s="109">
        <v>3</v>
      </c>
      <c r="F73" s="121">
        <v>0.8</v>
      </c>
      <c r="G73" s="112"/>
      <c r="H73" s="130">
        <v>34452000</v>
      </c>
      <c r="I73" s="130">
        <v>14976000</v>
      </c>
      <c r="J73" s="130">
        <v>12480000</v>
      </c>
      <c r="K73" s="130">
        <v>6240000</v>
      </c>
      <c r="L73" s="130">
        <v>3120000</v>
      </c>
      <c r="M73" s="404">
        <v>34452000</v>
      </c>
      <c r="N73" s="403">
        <v>14976000</v>
      </c>
      <c r="O73" s="403">
        <v>12480000</v>
      </c>
      <c r="P73" s="403">
        <v>6240000</v>
      </c>
      <c r="Q73" s="403">
        <v>3120000</v>
      </c>
      <c r="R73" s="21"/>
    </row>
    <row r="74" spans="1:18" ht="24.75" customHeight="1" x14ac:dyDescent="0.25">
      <c r="A74" s="10">
        <v>59</v>
      </c>
      <c r="B74" s="21" t="s">
        <v>141</v>
      </c>
      <c r="C74" s="21" t="s">
        <v>48</v>
      </c>
      <c r="D74" s="21" t="s">
        <v>47</v>
      </c>
      <c r="E74" s="109">
        <v>5</v>
      </c>
      <c r="F74" s="121">
        <v>0.9</v>
      </c>
      <c r="G74" s="110"/>
      <c r="H74" s="130">
        <v>14040000</v>
      </c>
      <c r="I74" s="130">
        <v>8424000</v>
      </c>
      <c r="J74" s="130">
        <v>7020000</v>
      </c>
      <c r="K74" s="130">
        <v>3510000</v>
      </c>
      <c r="L74" s="130">
        <v>2457000</v>
      </c>
      <c r="M74" s="404">
        <v>14040000</v>
      </c>
      <c r="N74" s="403">
        <v>8424000</v>
      </c>
      <c r="O74" s="403">
        <v>7020000</v>
      </c>
      <c r="P74" s="403">
        <v>3510000</v>
      </c>
      <c r="Q74" s="403">
        <v>2457000</v>
      </c>
      <c r="R74" s="21"/>
    </row>
    <row r="75" spans="1:18" ht="24.75" customHeight="1" x14ac:dyDescent="0.25">
      <c r="A75" s="10">
        <v>60</v>
      </c>
      <c r="B75" s="21" t="s">
        <v>142</v>
      </c>
      <c r="C75" s="21" t="s">
        <v>35</v>
      </c>
      <c r="D75" s="21" t="s">
        <v>143</v>
      </c>
      <c r="E75" s="109">
        <v>3</v>
      </c>
      <c r="F75" s="121">
        <v>0.9</v>
      </c>
      <c r="G75" s="112"/>
      <c r="H75" s="130">
        <v>38758500</v>
      </c>
      <c r="I75" s="130">
        <v>16848000</v>
      </c>
      <c r="J75" s="130">
        <v>14040000</v>
      </c>
      <c r="K75" s="130">
        <v>7020000</v>
      </c>
      <c r="L75" s="130">
        <v>3510000</v>
      </c>
      <c r="M75" s="404">
        <v>38758500</v>
      </c>
      <c r="N75" s="403">
        <v>16848000</v>
      </c>
      <c r="O75" s="403">
        <v>14040000</v>
      </c>
      <c r="P75" s="403">
        <v>7020000</v>
      </c>
      <c r="Q75" s="403">
        <v>3510000</v>
      </c>
      <c r="R75" s="21"/>
    </row>
    <row r="76" spans="1:18" ht="24.75" customHeight="1" x14ac:dyDescent="0.25">
      <c r="A76" s="10">
        <v>61</v>
      </c>
      <c r="B76" s="21" t="s">
        <v>124</v>
      </c>
      <c r="C76" s="21" t="s">
        <v>52</v>
      </c>
      <c r="D76" s="21" t="s">
        <v>41</v>
      </c>
      <c r="E76" s="109">
        <v>2</v>
      </c>
      <c r="F76" s="121">
        <v>0.9</v>
      </c>
      <c r="G76" s="110"/>
      <c r="H76" s="130">
        <v>55687500</v>
      </c>
      <c r="I76" s="130">
        <v>23587200</v>
      </c>
      <c r="J76" s="130">
        <v>19656000</v>
      </c>
      <c r="K76" s="130">
        <v>10530000</v>
      </c>
      <c r="L76" s="130">
        <v>4914000</v>
      </c>
      <c r="M76" s="404">
        <v>55687500</v>
      </c>
      <c r="N76" s="403">
        <v>23587200</v>
      </c>
      <c r="O76" s="403">
        <v>19656000</v>
      </c>
      <c r="P76" s="403">
        <v>10530000</v>
      </c>
      <c r="Q76" s="403">
        <v>4914000</v>
      </c>
      <c r="R76" s="21"/>
    </row>
    <row r="77" spans="1:18" ht="24.75" customHeight="1" x14ac:dyDescent="0.25">
      <c r="A77" s="10">
        <v>62</v>
      </c>
      <c r="B77" s="21" t="s">
        <v>144</v>
      </c>
      <c r="C77" s="21" t="s">
        <v>127</v>
      </c>
      <c r="D77" s="21" t="s">
        <v>145</v>
      </c>
      <c r="E77" s="109">
        <v>3</v>
      </c>
      <c r="F77" s="121">
        <v>1</v>
      </c>
      <c r="G77" s="112"/>
      <c r="H77" s="130">
        <v>43065000</v>
      </c>
      <c r="I77" s="130">
        <v>18720000</v>
      </c>
      <c r="J77" s="130">
        <v>15600000</v>
      </c>
      <c r="K77" s="130">
        <v>7800000</v>
      </c>
      <c r="L77" s="130">
        <v>3900000</v>
      </c>
      <c r="M77" s="404">
        <v>43065000</v>
      </c>
      <c r="N77" s="403">
        <v>18720000</v>
      </c>
      <c r="O77" s="403">
        <v>15600000</v>
      </c>
      <c r="P77" s="403">
        <v>7800000</v>
      </c>
      <c r="Q77" s="403">
        <v>3900000</v>
      </c>
      <c r="R77" s="21"/>
    </row>
    <row r="78" spans="1:18" ht="24.75" customHeight="1" x14ac:dyDescent="0.25">
      <c r="A78" s="10">
        <v>63</v>
      </c>
      <c r="B78" s="21" t="s">
        <v>146</v>
      </c>
      <c r="C78" s="21" t="s">
        <v>61</v>
      </c>
      <c r="D78" s="21" t="s">
        <v>147</v>
      </c>
      <c r="E78" s="109">
        <v>4</v>
      </c>
      <c r="F78" s="121">
        <v>0.8</v>
      </c>
      <c r="G78" s="110"/>
      <c r="H78" s="130">
        <v>18720000</v>
      </c>
      <c r="I78" s="130">
        <v>11232000</v>
      </c>
      <c r="J78" s="130">
        <v>9360000</v>
      </c>
      <c r="K78" s="130">
        <v>4680000</v>
      </c>
      <c r="L78" s="130">
        <v>2496000</v>
      </c>
      <c r="M78" s="404">
        <v>18720000</v>
      </c>
      <c r="N78" s="403">
        <v>11232000</v>
      </c>
      <c r="O78" s="403">
        <v>9360000</v>
      </c>
      <c r="P78" s="403">
        <v>4680000</v>
      </c>
      <c r="Q78" s="403">
        <v>2496000</v>
      </c>
      <c r="R78" s="21"/>
    </row>
    <row r="79" spans="1:18" ht="24.75" customHeight="1" x14ac:dyDescent="0.25">
      <c r="A79" s="10">
        <v>64</v>
      </c>
      <c r="B79" s="21" t="s">
        <v>148</v>
      </c>
      <c r="C79" s="21" t="s">
        <v>57</v>
      </c>
      <c r="D79" s="21" t="s">
        <v>149</v>
      </c>
      <c r="E79" s="109">
        <v>6</v>
      </c>
      <c r="F79" s="121">
        <v>1</v>
      </c>
      <c r="G79" s="110"/>
      <c r="H79" s="130">
        <v>9750000</v>
      </c>
      <c r="I79" s="130">
        <v>5850000</v>
      </c>
      <c r="J79" s="130">
        <v>4875000</v>
      </c>
      <c r="K79" s="130">
        <v>2730000</v>
      </c>
      <c r="L79" s="130">
        <v>2340000</v>
      </c>
      <c r="M79" s="404">
        <v>9750000</v>
      </c>
      <c r="N79" s="403">
        <v>5850000</v>
      </c>
      <c r="O79" s="403">
        <v>4875000</v>
      </c>
      <c r="P79" s="403">
        <v>2730000</v>
      </c>
      <c r="Q79" s="403">
        <v>2340000</v>
      </c>
      <c r="R79" s="21"/>
    </row>
    <row r="80" spans="1:18" ht="24.75" customHeight="1" x14ac:dyDescent="0.25">
      <c r="A80" s="10">
        <v>65</v>
      </c>
      <c r="B80" s="21" t="s">
        <v>150</v>
      </c>
      <c r="C80" s="21" t="s">
        <v>133</v>
      </c>
      <c r="D80" s="21" t="s">
        <v>151</v>
      </c>
      <c r="E80" s="109">
        <v>5</v>
      </c>
      <c r="F80" s="121">
        <v>1</v>
      </c>
      <c r="G80" s="110"/>
      <c r="H80" s="130">
        <v>15600000</v>
      </c>
      <c r="I80" s="130">
        <v>9360000</v>
      </c>
      <c r="J80" s="130">
        <v>7800000</v>
      </c>
      <c r="K80" s="130">
        <v>3900000</v>
      </c>
      <c r="L80" s="130">
        <v>2730000</v>
      </c>
      <c r="M80" s="404">
        <v>15600000</v>
      </c>
      <c r="N80" s="403">
        <v>9360000</v>
      </c>
      <c r="O80" s="403">
        <v>7800000</v>
      </c>
      <c r="P80" s="403">
        <v>3900000</v>
      </c>
      <c r="Q80" s="403">
        <v>2730000</v>
      </c>
      <c r="R80" s="21"/>
    </row>
    <row r="81" spans="1:18" ht="24.75" customHeight="1" x14ac:dyDescent="0.25">
      <c r="A81" s="10">
        <v>66</v>
      </c>
      <c r="B81" s="21" t="s">
        <v>152</v>
      </c>
      <c r="C81" s="21" t="s">
        <v>41</v>
      </c>
      <c r="D81" s="21" t="s">
        <v>109</v>
      </c>
      <c r="E81" s="109">
        <v>1</v>
      </c>
      <c r="F81" s="121">
        <v>1</v>
      </c>
      <c r="G81" s="110"/>
      <c r="H81" s="130">
        <v>89100000</v>
      </c>
      <c r="I81" s="130">
        <v>37440000</v>
      </c>
      <c r="J81" s="130">
        <v>31200000</v>
      </c>
      <c r="K81" s="130">
        <v>15600000</v>
      </c>
      <c r="L81" s="130">
        <v>7020000</v>
      </c>
      <c r="M81" s="404">
        <v>89100000</v>
      </c>
      <c r="N81" s="403">
        <v>37440000</v>
      </c>
      <c r="O81" s="403">
        <v>31200000</v>
      </c>
      <c r="P81" s="403">
        <v>15600000</v>
      </c>
      <c r="Q81" s="403">
        <v>7020000</v>
      </c>
      <c r="R81" s="21"/>
    </row>
    <row r="82" spans="1:18" s="491" customFormat="1" ht="24.75" customHeight="1" x14ac:dyDescent="0.25">
      <c r="A82" s="433">
        <v>67</v>
      </c>
      <c r="B82" s="419" t="s">
        <v>54</v>
      </c>
      <c r="C82" s="419" t="s">
        <v>16</v>
      </c>
      <c r="D82" s="419" t="s">
        <v>78</v>
      </c>
      <c r="E82" s="495"/>
      <c r="F82" s="434"/>
      <c r="G82" s="492"/>
      <c r="H82" s="493">
        <v>34452000</v>
      </c>
      <c r="I82" s="493">
        <v>14976000</v>
      </c>
      <c r="J82" s="493">
        <v>12480000</v>
      </c>
      <c r="K82" s="493">
        <v>6240000</v>
      </c>
      <c r="L82" s="493">
        <v>3120000</v>
      </c>
      <c r="M82" s="493">
        <v>34452000</v>
      </c>
      <c r="N82" s="493">
        <v>14976000</v>
      </c>
      <c r="O82" s="493">
        <v>12480000</v>
      </c>
      <c r="P82" s="493">
        <v>6240000</v>
      </c>
      <c r="Q82" s="493">
        <v>3120000</v>
      </c>
      <c r="R82" s="419" t="s">
        <v>153</v>
      </c>
    </row>
    <row r="83" spans="1:18" ht="24.75" customHeight="1" x14ac:dyDescent="0.25">
      <c r="A83" s="10">
        <v>68</v>
      </c>
      <c r="B83" s="21" t="s">
        <v>39</v>
      </c>
      <c r="C83" s="21" t="s">
        <v>19</v>
      </c>
      <c r="D83" s="21" t="s">
        <v>38</v>
      </c>
      <c r="E83" s="109">
        <v>5</v>
      </c>
      <c r="F83" s="121">
        <v>0.8</v>
      </c>
      <c r="G83" s="110"/>
      <c r="H83" s="130">
        <v>12480000</v>
      </c>
      <c r="I83" s="130">
        <v>7488000</v>
      </c>
      <c r="J83" s="130">
        <v>6240000</v>
      </c>
      <c r="K83" s="130">
        <v>3120000</v>
      </c>
      <c r="L83" s="130">
        <v>2184000</v>
      </c>
      <c r="M83" s="404">
        <v>12480000</v>
      </c>
      <c r="N83" s="403">
        <v>7488000</v>
      </c>
      <c r="O83" s="403">
        <v>6240000</v>
      </c>
      <c r="P83" s="403">
        <v>3120000</v>
      </c>
      <c r="Q83" s="403">
        <v>2184000</v>
      </c>
      <c r="R83" s="21"/>
    </row>
    <row r="84" spans="1:18" ht="24.75" customHeight="1" x14ac:dyDescent="0.25">
      <c r="A84" s="10">
        <v>69</v>
      </c>
      <c r="B84" s="21" t="s">
        <v>155</v>
      </c>
      <c r="C84" s="21" t="s">
        <v>57</v>
      </c>
      <c r="D84" s="21" t="s">
        <v>80</v>
      </c>
      <c r="E84" s="109">
        <v>5</v>
      </c>
      <c r="F84" s="121">
        <v>0.9</v>
      </c>
      <c r="G84" s="110"/>
      <c r="H84" s="130">
        <v>14040000</v>
      </c>
      <c r="I84" s="130">
        <v>8424000</v>
      </c>
      <c r="J84" s="130">
        <v>7020000</v>
      </c>
      <c r="K84" s="130">
        <v>3510000</v>
      </c>
      <c r="L84" s="130">
        <v>2457000</v>
      </c>
      <c r="M84" s="404">
        <v>14040000</v>
      </c>
      <c r="N84" s="403">
        <v>8424000</v>
      </c>
      <c r="O84" s="403">
        <v>7020000</v>
      </c>
      <c r="P84" s="403">
        <v>3510000</v>
      </c>
      <c r="Q84" s="403">
        <v>2457000</v>
      </c>
      <c r="R84" s="21"/>
    </row>
    <row r="85" spans="1:18" ht="24.75" customHeight="1" x14ac:dyDescent="0.25">
      <c r="A85" s="10">
        <v>70</v>
      </c>
      <c r="B85" s="21" t="s">
        <v>156</v>
      </c>
      <c r="C85" s="21" t="s">
        <v>22</v>
      </c>
      <c r="D85" s="21" t="s">
        <v>157</v>
      </c>
      <c r="E85" s="109">
        <v>6</v>
      </c>
      <c r="F85" s="121">
        <v>0.8</v>
      </c>
      <c r="G85" s="110"/>
      <c r="H85" s="130">
        <v>7800000</v>
      </c>
      <c r="I85" s="130">
        <v>4680000</v>
      </c>
      <c r="J85" s="130">
        <v>3900000</v>
      </c>
      <c r="K85" s="130">
        <v>2184000</v>
      </c>
      <c r="L85" s="130">
        <v>1872000</v>
      </c>
      <c r="M85" s="404">
        <v>7800000</v>
      </c>
      <c r="N85" s="403">
        <v>4680000</v>
      </c>
      <c r="O85" s="403">
        <v>3900000</v>
      </c>
      <c r="P85" s="403">
        <v>2184000</v>
      </c>
      <c r="Q85" s="403">
        <v>1872000</v>
      </c>
      <c r="R85" s="21"/>
    </row>
    <row r="86" spans="1:18" ht="24.75" customHeight="1" x14ac:dyDescent="0.25">
      <c r="A86" s="10">
        <v>71</v>
      </c>
      <c r="B86" s="21" t="s">
        <v>45</v>
      </c>
      <c r="C86" s="21" t="s">
        <v>16</v>
      </c>
      <c r="D86" s="21" t="s">
        <v>158</v>
      </c>
      <c r="E86" s="109">
        <v>3</v>
      </c>
      <c r="F86" s="121">
        <v>0.7</v>
      </c>
      <c r="G86" s="112"/>
      <c r="H86" s="130">
        <v>30145499.999999996</v>
      </c>
      <c r="I86" s="130">
        <v>13104000</v>
      </c>
      <c r="J86" s="130">
        <v>10920000</v>
      </c>
      <c r="K86" s="130">
        <v>5460000</v>
      </c>
      <c r="L86" s="130">
        <v>2730000</v>
      </c>
      <c r="M86" s="404">
        <v>30145499.999999996</v>
      </c>
      <c r="N86" s="403">
        <v>13104000</v>
      </c>
      <c r="O86" s="403">
        <v>10920000</v>
      </c>
      <c r="P86" s="403">
        <v>5460000</v>
      </c>
      <c r="Q86" s="403">
        <v>2730000</v>
      </c>
      <c r="R86" s="21"/>
    </row>
    <row r="87" spans="1:18" ht="24.75" customHeight="1" x14ac:dyDescent="0.25">
      <c r="A87" s="10">
        <v>72</v>
      </c>
      <c r="B87" s="21" t="s">
        <v>159</v>
      </c>
      <c r="C87" s="21" t="s">
        <v>57</v>
      </c>
      <c r="D87" s="21" t="s">
        <v>22</v>
      </c>
      <c r="E87" s="109">
        <v>3</v>
      </c>
      <c r="F87" s="121">
        <v>0.8</v>
      </c>
      <c r="G87" s="112"/>
      <c r="H87" s="130">
        <v>34452000</v>
      </c>
      <c r="I87" s="130">
        <v>14976000</v>
      </c>
      <c r="J87" s="130">
        <v>12480000</v>
      </c>
      <c r="K87" s="130">
        <v>6240000</v>
      </c>
      <c r="L87" s="130">
        <v>3120000</v>
      </c>
      <c r="M87" s="404">
        <v>34452000</v>
      </c>
      <c r="N87" s="403">
        <v>14976000</v>
      </c>
      <c r="O87" s="403">
        <v>12480000</v>
      </c>
      <c r="P87" s="403">
        <v>6240000</v>
      </c>
      <c r="Q87" s="403">
        <v>3120000</v>
      </c>
      <c r="R87" s="21"/>
    </row>
    <row r="88" spans="1:18" ht="24.75" customHeight="1" x14ac:dyDescent="0.25">
      <c r="A88" s="10">
        <v>73</v>
      </c>
      <c r="B88" s="21" t="s">
        <v>160</v>
      </c>
      <c r="C88" s="21" t="s">
        <v>144</v>
      </c>
      <c r="D88" s="21" t="s">
        <v>128</v>
      </c>
      <c r="E88" s="109">
        <v>3</v>
      </c>
      <c r="F88" s="121">
        <v>0.8</v>
      </c>
      <c r="G88" s="112"/>
      <c r="H88" s="130">
        <v>34452000</v>
      </c>
      <c r="I88" s="130">
        <v>14976000</v>
      </c>
      <c r="J88" s="130">
        <v>12480000</v>
      </c>
      <c r="K88" s="130">
        <v>6240000</v>
      </c>
      <c r="L88" s="130">
        <v>3120000</v>
      </c>
      <c r="M88" s="404">
        <v>34452000</v>
      </c>
      <c r="N88" s="403">
        <v>14976000</v>
      </c>
      <c r="O88" s="403">
        <v>12480000</v>
      </c>
      <c r="P88" s="403">
        <v>6240000</v>
      </c>
      <c r="Q88" s="403">
        <v>3120000</v>
      </c>
      <c r="R88" s="21"/>
    </row>
    <row r="89" spans="1:18" ht="24.75" customHeight="1" x14ac:dyDescent="0.25">
      <c r="A89" s="10">
        <v>74</v>
      </c>
      <c r="B89" s="21" t="s">
        <v>161</v>
      </c>
      <c r="C89" s="21" t="s">
        <v>56</v>
      </c>
      <c r="D89" s="21" t="s">
        <v>45</v>
      </c>
      <c r="E89" s="109">
        <v>4</v>
      </c>
      <c r="F89" s="121">
        <v>1</v>
      </c>
      <c r="G89" s="110"/>
      <c r="H89" s="130">
        <v>23400000</v>
      </c>
      <c r="I89" s="130">
        <v>14040000</v>
      </c>
      <c r="J89" s="130">
        <v>11700000</v>
      </c>
      <c r="K89" s="130">
        <v>5850000</v>
      </c>
      <c r="L89" s="130">
        <v>3120000</v>
      </c>
      <c r="M89" s="404">
        <v>23400000</v>
      </c>
      <c r="N89" s="403">
        <v>14040000</v>
      </c>
      <c r="O89" s="403">
        <v>11700000</v>
      </c>
      <c r="P89" s="403">
        <v>5850000</v>
      </c>
      <c r="Q89" s="403">
        <v>3120000</v>
      </c>
      <c r="R89" s="21"/>
    </row>
    <row r="90" spans="1:18" ht="24.75" customHeight="1" x14ac:dyDescent="0.25">
      <c r="A90" s="10">
        <v>75</v>
      </c>
      <c r="B90" s="21" t="s">
        <v>162</v>
      </c>
      <c r="C90" s="21" t="s">
        <v>163</v>
      </c>
      <c r="D90" s="21" t="s">
        <v>164</v>
      </c>
      <c r="E90" s="109">
        <v>4</v>
      </c>
      <c r="F90" s="121">
        <v>1</v>
      </c>
      <c r="G90" s="110"/>
      <c r="H90" s="130">
        <v>23400000</v>
      </c>
      <c r="I90" s="130">
        <v>14040000</v>
      </c>
      <c r="J90" s="130">
        <v>11700000</v>
      </c>
      <c r="K90" s="130">
        <v>5850000</v>
      </c>
      <c r="L90" s="130">
        <v>3120000</v>
      </c>
      <c r="M90" s="404">
        <v>23400000</v>
      </c>
      <c r="N90" s="403">
        <v>14040000</v>
      </c>
      <c r="O90" s="403">
        <v>11700000</v>
      </c>
      <c r="P90" s="403">
        <v>5850000</v>
      </c>
      <c r="Q90" s="403">
        <v>3120000</v>
      </c>
      <c r="R90" s="21"/>
    </row>
    <row r="91" spans="1:18" ht="24.75" customHeight="1" x14ac:dyDescent="0.25">
      <c r="A91" s="10">
        <v>76</v>
      </c>
      <c r="B91" s="21" t="s">
        <v>165</v>
      </c>
      <c r="C91" s="21" t="s">
        <v>35</v>
      </c>
      <c r="D91" s="21" t="s">
        <v>128</v>
      </c>
      <c r="E91" s="109">
        <v>2</v>
      </c>
      <c r="F91" s="121">
        <v>1</v>
      </c>
      <c r="G91" s="110"/>
      <c r="H91" s="130">
        <v>61875000</v>
      </c>
      <c r="I91" s="130">
        <v>26208000</v>
      </c>
      <c r="J91" s="130">
        <v>21840000</v>
      </c>
      <c r="K91" s="130">
        <v>11700000</v>
      </c>
      <c r="L91" s="130">
        <v>5460000</v>
      </c>
      <c r="M91" s="404">
        <v>61875000</v>
      </c>
      <c r="N91" s="403">
        <v>26208000</v>
      </c>
      <c r="O91" s="403">
        <v>21840000</v>
      </c>
      <c r="P91" s="403">
        <v>11700000</v>
      </c>
      <c r="Q91" s="403">
        <v>5460000</v>
      </c>
      <c r="R91" s="21"/>
    </row>
    <row r="92" spans="1:18" ht="24.75" customHeight="1" x14ac:dyDescent="0.25">
      <c r="A92" s="10">
        <v>77</v>
      </c>
      <c r="B92" s="21" t="s">
        <v>166</v>
      </c>
      <c r="C92" s="21" t="s">
        <v>16</v>
      </c>
      <c r="D92" s="21" t="s">
        <v>140</v>
      </c>
      <c r="E92" s="109">
        <v>3</v>
      </c>
      <c r="F92" s="121">
        <v>0.8</v>
      </c>
      <c r="G92" s="112"/>
      <c r="H92" s="130">
        <v>34452000</v>
      </c>
      <c r="I92" s="130">
        <v>14976000</v>
      </c>
      <c r="J92" s="130">
        <v>12480000</v>
      </c>
      <c r="K92" s="130">
        <v>6240000</v>
      </c>
      <c r="L92" s="130">
        <v>3120000</v>
      </c>
      <c r="M92" s="404">
        <v>34452000</v>
      </c>
      <c r="N92" s="403">
        <v>14976000</v>
      </c>
      <c r="O92" s="403">
        <v>12480000</v>
      </c>
      <c r="P92" s="403">
        <v>6240000</v>
      </c>
      <c r="Q92" s="403">
        <v>3120000</v>
      </c>
      <c r="R92" s="21"/>
    </row>
    <row r="93" spans="1:18" ht="24.75" customHeight="1" x14ac:dyDescent="0.25">
      <c r="A93" s="10">
        <v>78</v>
      </c>
      <c r="B93" s="21" t="s">
        <v>42</v>
      </c>
      <c r="C93" s="21" t="s">
        <v>167</v>
      </c>
      <c r="D93" s="21" t="s">
        <v>78</v>
      </c>
      <c r="E93" s="109">
        <v>3</v>
      </c>
      <c r="F93" s="121">
        <v>0.8</v>
      </c>
      <c r="G93" s="112"/>
      <c r="H93" s="130">
        <v>34452000</v>
      </c>
      <c r="I93" s="130">
        <v>14976000</v>
      </c>
      <c r="J93" s="130">
        <v>12480000</v>
      </c>
      <c r="K93" s="130">
        <v>6240000</v>
      </c>
      <c r="L93" s="130">
        <v>3120000</v>
      </c>
      <c r="M93" s="404">
        <v>34452000</v>
      </c>
      <c r="N93" s="403">
        <v>14976000</v>
      </c>
      <c r="O93" s="403">
        <v>12480000</v>
      </c>
      <c r="P93" s="403">
        <v>6240000</v>
      </c>
      <c r="Q93" s="403">
        <v>3120000</v>
      </c>
      <c r="R93" s="21"/>
    </row>
    <row r="94" spans="1:18" ht="24.75" customHeight="1" x14ac:dyDescent="0.25">
      <c r="A94" s="10">
        <v>79</v>
      </c>
      <c r="B94" s="21" t="s">
        <v>94</v>
      </c>
      <c r="C94" s="21" t="s">
        <v>61</v>
      </c>
      <c r="D94" s="21" t="s">
        <v>95</v>
      </c>
      <c r="E94" s="109">
        <v>5</v>
      </c>
      <c r="F94" s="121">
        <v>1</v>
      </c>
      <c r="G94" s="110"/>
      <c r="H94" s="130">
        <v>15600000</v>
      </c>
      <c r="I94" s="130">
        <v>9360000</v>
      </c>
      <c r="J94" s="130">
        <v>7800000</v>
      </c>
      <c r="K94" s="130">
        <v>3900000</v>
      </c>
      <c r="L94" s="130">
        <v>2730000</v>
      </c>
      <c r="M94" s="404">
        <v>15600000</v>
      </c>
      <c r="N94" s="403">
        <v>9360000</v>
      </c>
      <c r="O94" s="403">
        <v>7800000</v>
      </c>
      <c r="P94" s="403">
        <v>3900000</v>
      </c>
      <c r="Q94" s="403">
        <v>2730000</v>
      </c>
      <c r="R94" s="21"/>
    </row>
    <row r="95" spans="1:18" ht="24.75" customHeight="1" x14ac:dyDescent="0.25">
      <c r="A95" s="10"/>
      <c r="B95" s="21"/>
      <c r="C95" s="21" t="s">
        <v>19</v>
      </c>
      <c r="D95" s="21" t="s">
        <v>20</v>
      </c>
      <c r="E95" s="109">
        <v>5</v>
      </c>
      <c r="F95" s="121">
        <v>0.9</v>
      </c>
      <c r="G95" s="110"/>
      <c r="H95" s="130">
        <v>14040000</v>
      </c>
      <c r="I95" s="130">
        <v>8424000</v>
      </c>
      <c r="J95" s="130">
        <v>7020000</v>
      </c>
      <c r="K95" s="130">
        <v>3510000</v>
      </c>
      <c r="L95" s="130">
        <v>2457000</v>
      </c>
      <c r="M95" s="404">
        <v>14040000</v>
      </c>
      <c r="N95" s="403">
        <v>8424000</v>
      </c>
      <c r="O95" s="403">
        <v>7020000</v>
      </c>
      <c r="P95" s="403">
        <v>3510000</v>
      </c>
      <c r="Q95" s="403">
        <v>2457000</v>
      </c>
      <c r="R95" s="21"/>
    </row>
    <row r="96" spans="1:18" ht="24" customHeight="1" x14ac:dyDescent="0.25">
      <c r="A96" s="10">
        <v>80</v>
      </c>
      <c r="B96" s="21" t="s">
        <v>41</v>
      </c>
      <c r="C96" s="21" t="s">
        <v>35</v>
      </c>
      <c r="D96" s="21" t="s">
        <v>168</v>
      </c>
      <c r="E96" s="109">
        <v>1</v>
      </c>
      <c r="F96" s="121">
        <v>0.9</v>
      </c>
      <c r="G96" s="110"/>
      <c r="H96" s="130">
        <v>80190000</v>
      </c>
      <c r="I96" s="130">
        <v>33696000</v>
      </c>
      <c r="J96" s="130">
        <v>28080000</v>
      </c>
      <c r="K96" s="130">
        <v>14040000</v>
      </c>
      <c r="L96" s="130">
        <v>6318000</v>
      </c>
      <c r="M96" s="404">
        <v>80190000</v>
      </c>
      <c r="N96" s="403">
        <v>33696000</v>
      </c>
      <c r="O96" s="403">
        <v>28080000</v>
      </c>
      <c r="P96" s="403">
        <v>14040000</v>
      </c>
      <c r="Q96" s="403">
        <v>6318000</v>
      </c>
      <c r="R96" s="21"/>
    </row>
    <row r="97" spans="1:18" ht="24" customHeight="1" x14ac:dyDescent="0.25">
      <c r="A97" s="10">
        <v>81</v>
      </c>
      <c r="B97" s="21" t="s">
        <v>169</v>
      </c>
      <c r="C97" s="21" t="s">
        <v>94</v>
      </c>
      <c r="D97" s="21" t="s">
        <v>95</v>
      </c>
      <c r="E97" s="109">
        <v>6</v>
      </c>
      <c r="F97" s="121">
        <v>1</v>
      </c>
      <c r="G97" s="110"/>
      <c r="H97" s="130">
        <v>9750000</v>
      </c>
      <c r="I97" s="130">
        <v>5850000</v>
      </c>
      <c r="J97" s="130">
        <v>4875000</v>
      </c>
      <c r="K97" s="130">
        <v>2730000</v>
      </c>
      <c r="L97" s="130">
        <v>2340000</v>
      </c>
      <c r="M97" s="404">
        <v>9750000</v>
      </c>
      <c r="N97" s="403">
        <v>5850000</v>
      </c>
      <c r="O97" s="403">
        <v>4875000</v>
      </c>
      <c r="P97" s="403">
        <v>2730000</v>
      </c>
      <c r="Q97" s="403">
        <v>2340000</v>
      </c>
      <c r="R97" s="21"/>
    </row>
    <row r="98" spans="1:18" ht="24" customHeight="1" x14ac:dyDescent="0.25">
      <c r="A98" s="10">
        <v>82</v>
      </c>
      <c r="B98" s="21" t="s">
        <v>170</v>
      </c>
      <c r="C98" s="21" t="s">
        <v>83</v>
      </c>
      <c r="D98" s="21" t="s">
        <v>122</v>
      </c>
      <c r="E98" s="109">
        <v>3</v>
      </c>
      <c r="F98" s="121">
        <v>1</v>
      </c>
      <c r="G98" s="112"/>
      <c r="H98" s="130">
        <v>43065000</v>
      </c>
      <c r="I98" s="130">
        <v>18720000</v>
      </c>
      <c r="J98" s="130">
        <v>15600000</v>
      </c>
      <c r="K98" s="130">
        <v>7800000</v>
      </c>
      <c r="L98" s="130">
        <v>3900000</v>
      </c>
      <c r="M98" s="404">
        <v>43065000</v>
      </c>
      <c r="N98" s="403">
        <v>18720000</v>
      </c>
      <c r="O98" s="403">
        <v>15600000</v>
      </c>
      <c r="P98" s="403">
        <v>7800000</v>
      </c>
      <c r="Q98" s="403">
        <v>3900000</v>
      </c>
      <c r="R98" s="21"/>
    </row>
    <row r="99" spans="1:18" ht="24" customHeight="1" x14ac:dyDescent="0.25">
      <c r="A99" s="10">
        <v>83</v>
      </c>
      <c r="B99" s="21" t="s">
        <v>66</v>
      </c>
      <c r="C99" s="21" t="s">
        <v>64</v>
      </c>
      <c r="D99" s="21" t="s">
        <v>171</v>
      </c>
      <c r="E99" s="109">
        <v>2</v>
      </c>
      <c r="F99" s="121">
        <v>0.8</v>
      </c>
      <c r="G99" s="110"/>
      <c r="H99" s="130">
        <v>49500000</v>
      </c>
      <c r="I99" s="130">
        <v>20966400</v>
      </c>
      <c r="J99" s="130">
        <v>17472000</v>
      </c>
      <c r="K99" s="130">
        <v>9360000</v>
      </c>
      <c r="L99" s="130">
        <v>4368000</v>
      </c>
      <c r="M99" s="404">
        <v>49500000</v>
      </c>
      <c r="N99" s="403">
        <v>20966400</v>
      </c>
      <c r="O99" s="403">
        <v>17472000</v>
      </c>
      <c r="P99" s="403">
        <v>9360000</v>
      </c>
      <c r="Q99" s="403">
        <v>4368000</v>
      </c>
      <c r="R99" s="21"/>
    </row>
    <row r="100" spans="1:18" ht="24" customHeight="1" x14ac:dyDescent="0.25">
      <c r="A100" s="10"/>
      <c r="B100" s="21"/>
      <c r="C100" s="21" t="s">
        <v>172</v>
      </c>
      <c r="D100" s="21" t="s">
        <v>168</v>
      </c>
      <c r="E100" s="109">
        <v>1</v>
      </c>
      <c r="F100" s="121">
        <v>0.8</v>
      </c>
      <c r="G100" s="110"/>
      <c r="H100" s="130">
        <v>71280000</v>
      </c>
      <c r="I100" s="130">
        <v>29952000</v>
      </c>
      <c r="J100" s="130">
        <v>24960000</v>
      </c>
      <c r="K100" s="130">
        <v>12480000</v>
      </c>
      <c r="L100" s="130">
        <v>5616000</v>
      </c>
      <c r="M100" s="404">
        <v>71280000</v>
      </c>
      <c r="N100" s="403">
        <v>29952000</v>
      </c>
      <c r="O100" s="403">
        <v>24960000</v>
      </c>
      <c r="P100" s="403">
        <v>12480000</v>
      </c>
      <c r="Q100" s="403">
        <v>5616000</v>
      </c>
      <c r="R100" s="21"/>
    </row>
    <row r="101" spans="1:18" ht="24" customHeight="1" x14ac:dyDescent="0.25">
      <c r="A101" s="10">
        <v>84</v>
      </c>
      <c r="B101" s="21" t="s">
        <v>173</v>
      </c>
      <c r="C101" s="21" t="s">
        <v>174</v>
      </c>
      <c r="D101" s="21" t="s">
        <v>175</v>
      </c>
      <c r="E101" s="109">
        <v>4</v>
      </c>
      <c r="F101" s="121">
        <v>1</v>
      </c>
      <c r="G101" s="110"/>
      <c r="H101" s="130">
        <v>23400000</v>
      </c>
      <c r="I101" s="130">
        <v>14040000</v>
      </c>
      <c r="J101" s="130">
        <v>11700000</v>
      </c>
      <c r="K101" s="130">
        <v>5850000</v>
      </c>
      <c r="L101" s="130">
        <v>3120000</v>
      </c>
      <c r="M101" s="404">
        <v>23400000</v>
      </c>
      <c r="N101" s="403">
        <v>14040000</v>
      </c>
      <c r="O101" s="403">
        <v>11700000</v>
      </c>
      <c r="P101" s="403">
        <v>5850000</v>
      </c>
      <c r="Q101" s="403">
        <v>3120000</v>
      </c>
      <c r="R101" s="21"/>
    </row>
    <row r="102" spans="1:18" ht="24" customHeight="1" x14ac:dyDescent="0.25">
      <c r="A102" s="10">
        <v>85</v>
      </c>
      <c r="B102" s="21" t="s">
        <v>70</v>
      </c>
      <c r="C102" s="21" t="s">
        <v>35</v>
      </c>
      <c r="D102" s="21" t="s">
        <v>168</v>
      </c>
      <c r="E102" s="109">
        <v>2</v>
      </c>
      <c r="F102" s="121">
        <v>1</v>
      </c>
      <c r="G102" s="110"/>
      <c r="H102" s="130">
        <v>61875000</v>
      </c>
      <c r="I102" s="130">
        <v>26208000</v>
      </c>
      <c r="J102" s="130">
        <v>21840000</v>
      </c>
      <c r="K102" s="130">
        <v>11700000</v>
      </c>
      <c r="L102" s="130">
        <v>5460000</v>
      </c>
      <c r="M102" s="404">
        <v>61875000</v>
      </c>
      <c r="N102" s="403">
        <v>26208000</v>
      </c>
      <c r="O102" s="403">
        <v>21840000</v>
      </c>
      <c r="P102" s="403">
        <v>11700000</v>
      </c>
      <c r="Q102" s="403">
        <v>5460000</v>
      </c>
      <c r="R102" s="21"/>
    </row>
    <row r="103" spans="1:18" ht="24" customHeight="1" x14ac:dyDescent="0.25">
      <c r="A103" s="10">
        <v>86</v>
      </c>
      <c r="B103" s="21" t="s">
        <v>176</v>
      </c>
      <c r="C103" s="21" t="s">
        <v>54</v>
      </c>
      <c r="D103" s="21" t="s">
        <v>177</v>
      </c>
      <c r="E103" s="109">
        <v>4</v>
      </c>
      <c r="F103" s="121">
        <v>0.9</v>
      </c>
      <c r="G103" s="110"/>
      <c r="H103" s="130">
        <v>21060000</v>
      </c>
      <c r="I103" s="130">
        <v>12636000</v>
      </c>
      <c r="J103" s="130">
        <v>10530000</v>
      </c>
      <c r="K103" s="130">
        <v>5265000</v>
      </c>
      <c r="L103" s="130">
        <v>2808000</v>
      </c>
      <c r="M103" s="404">
        <v>21060000</v>
      </c>
      <c r="N103" s="403">
        <v>12636000</v>
      </c>
      <c r="O103" s="403">
        <v>10530000</v>
      </c>
      <c r="P103" s="403">
        <v>5265000</v>
      </c>
      <c r="Q103" s="403">
        <v>2808000</v>
      </c>
      <c r="R103" s="21"/>
    </row>
    <row r="104" spans="1:18" s="491" customFormat="1" ht="24" customHeight="1" x14ac:dyDescent="0.25">
      <c r="A104" s="433">
        <v>87</v>
      </c>
      <c r="B104" s="419" t="s">
        <v>178</v>
      </c>
      <c r="C104" s="419" t="s">
        <v>16</v>
      </c>
      <c r="D104" s="419" t="s">
        <v>140</v>
      </c>
      <c r="E104" s="495">
        <v>3</v>
      </c>
      <c r="F104" s="434">
        <v>0.7</v>
      </c>
      <c r="G104" s="496"/>
      <c r="H104" s="493">
        <v>30145499.999999996</v>
      </c>
      <c r="I104" s="493">
        <v>13104000</v>
      </c>
      <c r="J104" s="493">
        <v>10920000</v>
      </c>
      <c r="K104" s="493">
        <v>5460000</v>
      </c>
      <c r="L104" s="493">
        <v>2730000</v>
      </c>
      <c r="M104" s="494">
        <v>30145499.999999996</v>
      </c>
      <c r="N104" s="457">
        <v>13104000</v>
      </c>
      <c r="O104" s="457">
        <v>10920000</v>
      </c>
      <c r="P104" s="457">
        <v>5460000</v>
      </c>
      <c r="Q104" s="457">
        <v>2730000</v>
      </c>
      <c r="R104" s="419"/>
    </row>
    <row r="105" spans="1:18" ht="24" customHeight="1" x14ac:dyDescent="0.25">
      <c r="A105" s="10">
        <v>88</v>
      </c>
      <c r="B105" s="21" t="s">
        <v>28</v>
      </c>
      <c r="C105" s="21" t="s">
        <v>41</v>
      </c>
      <c r="D105" s="21" t="s">
        <v>25</v>
      </c>
      <c r="E105" s="109">
        <v>2</v>
      </c>
      <c r="F105" s="121">
        <v>1</v>
      </c>
      <c r="G105" s="110"/>
      <c r="H105" s="130">
        <v>61875000</v>
      </c>
      <c r="I105" s="130">
        <v>26208000</v>
      </c>
      <c r="J105" s="130">
        <v>21840000</v>
      </c>
      <c r="K105" s="130">
        <v>11700000</v>
      </c>
      <c r="L105" s="130">
        <v>5460000</v>
      </c>
      <c r="M105" s="404">
        <v>61875000</v>
      </c>
      <c r="N105" s="403">
        <v>26208000</v>
      </c>
      <c r="O105" s="403">
        <v>21840000</v>
      </c>
      <c r="P105" s="403">
        <v>11700000</v>
      </c>
      <c r="Q105" s="403">
        <v>5460000</v>
      </c>
      <c r="R105" s="21"/>
    </row>
    <row r="106" spans="1:18" ht="24" customHeight="1" x14ac:dyDescent="0.25">
      <c r="A106" s="10"/>
      <c r="B106" s="21"/>
      <c r="C106" s="21" t="s">
        <v>25</v>
      </c>
      <c r="D106" s="21" t="s">
        <v>107</v>
      </c>
      <c r="E106" s="109">
        <v>2</v>
      </c>
      <c r="F106" s="121">
        <v>0.8</v>
      </c>
      <c r="G106" s="110"/>
      <c r="H106" s="130">
        <v>49500000</v>
      </c>
      <c r="I106" s="130">
        <v>20966400</v>
      </c>
      <c r="J106" s="130">
        <v>17472000</v>
      </c>
      <c r="K106" s="130">
        <v>9360000</v>
      </c>
      <c r="L106" s="130">
        <v>4368000</v>
      </c>
      <c r="M106" s="404">
        <v>49500000</v>
      </c>
      <c r="N106" s="403">
        <v>20966400</v>
      </c>
      <c r="O106" s="403">
        <v>17472000</v>
      </c>
      <c r="P106" s="403">
        <v>9360000</v>
      </c>
      <c r="Q106" s="403">
        <v>4368000</v>
      </c>
      <c r="R106" s="21"/>
    </row>
    <row r="107" spans="1:18" s="491" customFormat="1" ht="24" customHeight="1" x14ac:dyDescent="0.25">
      <c r="A107" s="433">
        <v>89</v>
      </c>
      <c r="B107" s="419" t="s">
        <v>179</v>
      </c>
      <c r="C107" s="419" t="s">
        <v>54</v>
      </c>
      <c r="D107" s="419" t="s">
        <v>107</v>
      </c>
      <c r="E107" s="495">
        <v>4</v>
      </c>
      <c r="F107" s="434">
        <v>1</v>
      </c>
      <c r="G107" s="492"/>
      <c r="H107" s="493">
        <v>23400000</v>
      </c>
      <c r="I107" s="493">
        <v>14040000</v>
      </c>
      <c r="J107" s="493">
        <v>11700000</v>
      </c>
      <c r="K107" s="493">
        <v>5850000</v>
      </c>
      <c r="L107" s="493">
        <v>3120000</v>
      </c>
      <c r="M107" s="494">
        <v>23400000</v>
      </c>
      <c r="N107" s="457">
        <v>14040000</v>
      </c>
      <c r="O107" s="457">
        <v>11700000</v>
      </c>
      <c r="P107" s="457">
        <v>5850000</v>
      </c>
      <c r="Q107" s="457">
        <v>3120000</v>
      </c>
      <c r="R107" s="419"/>
    </row>
    <row r="108" spans="1:18" ht="24" customHeight="1" x14ac:dyDescent="0.25">
      <c r="A108" s="10">
        <v>90</v>
      </c>
      <c r="B108" s="21" t="s">
        <v>181</v>
      </c>
      <c r="C108" s="21" t="s">
        <v>33</v>
      </c>
      <c r="D108" s="21" t="s">
        <v>165</v>
      </c>
      <c r="E108" s="109">
        <v>2</v>
      </c>
      <c r="F108" s="121">
        <v>0.8</v>
      </c>
      <c r="G108" s="110"/>
      <c r="H108" s="130">
        <v>49500000</v>
      </c>
      <c r="I108" s="130">
        <v>20966400</v>
      </c>
      <c r="J108" s="130">
        <v>17472000</v>
      </c>
      <c r="K108" s="130">
        <v>9360000</v>
      </c>
      <c r="L108" s="130">
        <v>4368000</v>
      </c>
      <c r="M108" s="404">
        <v>49500000</v>
      </c>
      <c r="N108" s="403">
        <v>20966400</v>
      </c>
      <c r="O108" s="403">
        <v>17472000</v>
      </c>
      <c r="P108" s="403">
        <v>9360000</v>
      </c>
      <c r="Q108" s="403">
        <v>4368000</v>
      </c>
      <c r="R108" s="21"/>
    </row>
    <row r="109" spans="1:18" ht="24" customHeight="1" x14ac:dyDescent="0.25">
      <c r="A109" s="10">
        <v>91</v>
      </c>
      <c r="B109" s="21" t="s">
        <v>182</v>
      </c>
      <c r="C109" s="21" t="s">
        <v>78</v>
      </c>
      <c r="D109" s="21" t="s">
        <v>178</v>
      </c>
      <c r="E109" s="109">
        <v>3</v>
      </c>
      <c r="F109" s="121">
        <v>0.7</v>
      </c>
      <c r="G109" s="112"/>
      <c r="H109" s="130">
        <v>30145499.999999996</v>
      </c>
      <c r="I109" s="130">
        <v>13104000</v>
      </c>
      <c r="J109" s="130">
        <v>10920000</v>
      </c>
      <c r="K109" s="130">
        <v>5460000</v>
      </c>
      <c r="L109" s="130">
        <v>2730000</v>
      </c>
      <c r="M109" s="404">
        <v>30145499.999999996</v>
      </c>
      <c r="N109" s="403">
        <v>13104000</v>
      </c>
      <c r="O109" s="403">
        <v>10920000</v>
      </c>
      <c r="P109" s="403">
        <v>5460000</v>
      </c>
      <c r="Q109" s="403">
        <v>2730000</v>
      </c>
      <c r="R109" s="21"/>
    </row>
    <row r="110" spans="1:18" ht="24" customHeight="1" x14ac:dyDescent="0.25">
      <c r="A110" s="10">
        <v>92</v>
      </c>
      <c r="B110" s="21" t="s">
        <v>33</v>
      </c>
      <c r="C110" s="21" t="s">
        <v>183</v>
      </c>
      <c r="D110" s="21" t="s">
        <v>175</v>
      </c>
      <c r="E110" s="109">
        <v>3</v>
      </c>
      <c r="F110" s="121">
        <v>0.9</v>
      </c>
      <c r="G110" s="112"/>
      <c r="H110" s="130">
        <v>38758500</v>
      </c>
      <c r="I110" s="130">
        <v>16848000</v>
      </c>
      <c r="J110" s="130">
        <v>14040000</v>
      </c>
      <c r="K110" s="130">
        <v>7020000</v>
      </c>
      <c r="L110" s="130">
        <v>3510000</v>
      </c>
      <c r="M110" s="404">
        <v>38758500</v>
      </c>
      <c r="N110" s="403">
        <v>16848000</v>
      </c>
      <c r="O110" s="403">
        <v>14040000</v>
      </c>
      <c r="P110" s="403">
        <v>7020000</v>
      </c>
      <c r="Q110" s="403">
        <v>3510000</v>
      </c>
      <c r="R110" s="21"/>
    </row>
    <row r="111" spans="1:18" ht="24" customHeight="1" x14ac:dyDescent="0.25">
      <c r="A111" s="10"/>
      <c r="B111" s="21"/>
      <c r="C111" s="21" t="s">
        <v>175</v>
      </c>
      <c r="D111" s="21" t="s">
        <v>30</v>
      </c>
      <c r="E111" s="109">
        <v>3</v>
      </c>
      <c r="F111" s="121">
        <v>0.7</v>
      </c>
      <c r="G111" s="112"/>
      <c r="H111" s="130">
        <v>30145499.999999996</v>
      </c>
      <c r="I111" s="130">
        <v>13104000</v>
      </c>
      <c r="J111" s="130">
        <v>10920000</v>
      </c>
      <c r="K111" s="130">
        <v>5460000</v>
      </c>
      <c r="L111" s="130">
        <v>2730000</v>
      </c>
      <c r="M111" s="404">
        <v>30145499.999999996</v>
      </c>
      <c r="N111" s="403">
        <v>13104000</v>
      </c>
      <c r="O111" s="403">
        <v>10920000</v>
      </c>
      <c r="P111" s="403">
        <v>5460000</v>
      </c>
      <c r="Q111" s="403">
        <v>2730000</v>
      </c>
      <c r="R111" s="21"/>
    </row>
    <row r="112" spans="1:18" ht="24" customHeight="1" x14ac:dyDescent="0.25">
      <c r="A112" s="10">
        <v>93</v>
      </c>
      <c r="B112" s="21" t="s">
        <v>184</v>
      </c>
      <c r="C112" s="21" t="s">
        <v>35</v>
      </c>
      <c r="D112" s="21" t="s">
        <v>69</v>
      </c>
      <c r="E112" s="109">
        <v>2</v>
      </c>
      <c r="F112" s="121">
        <v>1</v>
      </c>
      <c r="G112" s="110"/>
      <c r="H112" s="130">
        <v>61875000</v>
      </c>
      <c r="I112" s="130">
        <v>26208000</v>
      </c>
      <c r="J112" s="130">
        <v>21840000</v>
      </c>
      <c r="K112" s="130">
        <v>11700000</v>
      </c>
      <c r="L112" s="130">
        <v>5460000</v>
      </c>
      <c r="M112" s="404">
        <v>61875000</v>
      </c>
      <c r="N112" s="403">
        <v>26208000</v>
      </c>
      <c r="O112" s="403">
        <v>21840000</v>
      </c>
      <c r="P112" s="403">
        <v>11700000</v>
      </c>
      <c r="Q112" s="403">
        <v>5460000</v>
      </c>
      <c r="R112" s="21"/>
    </row>
    <row r="113" spans="1:18" ht="24" customHeight="1" x14ac:dyDescent="0.25">
      <c r="A113" s="10">
        <v>94</v>
      </c>
      <c r="B113" s="21" t="s">
        <v>50</v>
      </c>
      <c r="C113" s="21" t="s">
        <v>185</v>
      </c>
      <c r="D113" s="21" t="s">
        <v>30</v>
      </c>
      <c r="E113" s="109">
        <v>4</v>
      </c>
      <c r="F113" s="121">
        <v>1</v>
      </c>
      <c r="G113" s="110"/>
      <c r="H113" s="130">
        <v>23400000</v>
      </c>
      <c r="I113" s="130">
        <v>14040000</v>
      </c>
      <c r="J113" s="130">
        <v>11700000</v>
      </c>
      <c r="K113" s="130">
        <v>5850000</v>
      </c>
      <c r="L113" s="130">
        <v>3120000</v>
      </c>
      <c r="M113" s="404">
        <v>23400000</v>
      </c>
      <c r="N113" s="403">
        <v>14040000</v>
      </c>
      <c r="O113" s="403">
        <v>11700000</v>
      </c>
      <c r="P113" s="403">
        <v>5850000</v>
      </c>
      <c r="Q113" s="403">
        <v>3120000</v>
      </c>
      <c r="R113" s="21"/>
    </row>
    <row r="114" spans="1:18" ht="24" customHeight="1" x14ac:dyDescent="0.25">
      <c r="A114" s="10">
        <v>95</v>
      </c>
      <c r="B114" s="21" t="s">
        <v>186</v>
      </c>
      <c r="C114" s="21" t="s">
        <v>123</v>
      </c>
      <c r="D114" s="21" t="s">
        <v>128</v>
      </c>
      <c r="E114" s="109">
        <v>3</v>
      </c>
      <c r="F114" s="121">
        <v>0.8</v>
      </c>
      <c r="G114" s="112"/>
      <c r="H114" s="130">
        <v>34452000</v>
      </c>
      <c r="I114" s="130">
        <v>14976000</v>
      </c>
      <c r="J114" s="130">
        <v>12480000</v>
      </c>
      <c r="K114" s="130">
        <v>6240000</v>
      </c>
      <c r="L114" s="130">
        <v>3120000</v>
      </c>
      <c r="M114" s="404">
        <v>34452000</v>
      </c>
      <c r="N114" s="403">
        <v>14976000</v>
      </c>
      <c r="O114" s="403">
        <v>12480000</v>
      </c>
      <c r="P114" s="403">
        <v>6240000</v>
      </c>
      <c r="Q114" s="403">
        <v>3120000</v>
      </c>
      <c r="R114" s="21"/>
    </row>
    <row r="115" spans="1:18" ht="24" customHeight="1" x14ac:dyDescent="0.25">
      <c r="A115" s="10">
        <v>96</v>
      </c>
      <c r="B115" s="21" t="s">
        <v>187</v>
      </c>
      <c r="C115" s="21" t="s">
        <v>65</v>
      </c>
      <c r="D115" s="21" t="s">
        <v>188</v>
      </c>
      <c r="E115" s="109">
        <v>3</v>
      </c>
      <c r="F115" s="121">
        <v>0.8</v>
      </c>
      <c r="G115" s="112"/>
      <c r="H115" s="130">
        <v>34452000</v>
      </c>
      <c r="I115" s="130">
        <v>14976000</v>
      </c>
      <c r="J115" s="130">
        <v>12480000</v>
      </c>
      <c r="K115" s="130">
        <v>6240000</v>
      </c>
      <c r="L115" s="130">
        <v>3120000</v>
      </c>
      <c r="M115" s="404">
        <v>34452000</v>
      </c>
      <c r="N115" s="403">
        <v>14976000</v>
      </c>
      <c r="O115" s="403">
        <v>12480000</v>
      </c>
      <c r="P115" s="403">
        <v>6240000</v>
      </c>
      <c r="Q115" s="403">
        <v>3120000</v>
      </c>
      <c r="R115" s="21"/>
    </row>
    <row r="116" spans="1:18" ht="24" customHeight="1" x14ac:dyDescent="0.25">
      <c r="A116" s="10">
        <v>97</v>
      </c>
      <c r="B116" s="21" t="s">
        <v>31</v>
      </c>
      <c r="C116" s="21" t="s">
        <v>189</v>
      </c>
      <c r="D116" s="21" t="s">
        <v>30</v>
      </c>
      <c r="E116" s="109">
        <v>3</v>
      </c>
      <c r="F116" s="121">
        <v>0.9</v>
      </c>
      <c r="G116" s="112"/>
      <c r="H116" s="130">
        <v>38758500</v>
      </c>
      <c r="I116" s="130">
        <v>16848000</v>
      </c>
      <c r="J116" s="130">
        <v>14040000</v>
      </c>
      <c r="K116" s="130">
        <v>7020000</v>
      </c>
      <c r="L116" s="130">
        <v>3510000</v>
      </c>
      <c r="M116" s="404">
        <v>38758500</v>
      </c>
      <c r="N116" s="403">
        <v>16848000</v>
      </c>
      <c r="O116" s="403">
        <v>14040000</v>
      </c>
      <c r="P116" s="403">
        <v>7020000</v>
      </c>
      <c r="Q116" s="403">
        <v>3510000</v>
      </c>
      <c r="R116" s="21"/>
    </row>
    <row r="117" spans="1:18" ht="24" customHeight="1" x14ac:dyDescent="0.25">
      <c r="A117" s="10">
        <v>98</v>
      </c>
      <c r="B117" s="21" t="s">
        <v>106</v>
      </c>
      <c r="C117" s="21" t="s">
        <v>16</v>
      </c>
      <c r="D117" s="21" t="s">
        <v>182</v>
      </c>
      <c r="E117" s="109">
        <v>4</v>
      </c>
      <c r="F117" s="121">
        <v>1</v>
      </c>
      <c r="G117" s="110"/>
      <c r="H117" s="130">
        <v>23400000</v>
      </c>
      <c r="I117" s="130">
        <v>14040000</v>
      </c>
      <c r="J117" s="130">
        <v>11700000</v>
      </c>
      <c r="K117" s="130">
        <v>5850000</v>
      </c>
      <c r="L117" s="130">
        <v>3120000</v>
      </c>
      <c r="M117" s="404">
        <v>23400000</v>
      </c>
      <c r="N117" s="403">
        <v>14040000</v>
      </c>
      <c r="O117" s="403">
        <v>11700000</v>
      </c>
      <c r="P117" s="403">
        <v>5850000</v>
      </c>
      <c r="Q117" s="403">
        <v>3120000</v>
      </c>
      <c r="R117" s="21"/>
    </row>
    <row r="118" spans="1:18" ht="24" customHeight="1" x14ac:dyDescent="0.25">
      <c r="A118" s="10">
        <v>99</v>
      </c>
      <c r="B118" s="21" t="s">
        <v>190</v>
      </c>
      <c r="C118" s="21" t="s">
        <v>191</v>
      </c>
      <c r="D118" s="21" t="s">
        <v>192</v>
      </c>
      <c r="E118" s="109">
        <v>6</v>
      </c>
      <c r="F118" s="121">
        <v>0.8</v>
      </c>
      <c r="G118" s="110"/>
      <c r="H118" s="130">
        <v>7800000</v>
      </c>
      <c r="I118" s="130">
        <v>4680000</v>
      </c>
      <c r="J118" s="130">
        <v>3900000</v>
      </c>
      <c r="K118" s="130">
        <v>2184000</v>
      </c>
      <c r="L118" s="130">
        <v>1872000</v>
      </c>
      <c r="M118" s="404">
        <v>7800000</v>
      </c>
      <c r="N118" s="403">
        <v>4680000</v>
      </c>
      <c r="O118" s="403">
        <v>3900000</v>
      </c>
      <c r="P118" s="403">
        <v>2184000</v>
      </c>
      <c r="Q118" s="403">
        <v>1872000</v>
      </c>
      <c r="R118" s="21"/>
    </row>
    <row r="119" spans="1:18" ht="24" customHeight="1" x14ac:dyDescent="0.25">
      <c r="A119" s="10">
        <v>100</v>
      </c>
      <c r="B119" s="21" t="s">
        <v>122</v>
      </c>
      <c r="C119" s="21" t="s">
        <v>52</v>
      </c>
      <c r="D119" s="21" t="s">
        <v>170</v>
      </c>
      <c r="E119" s="109">
        <v>2</v>
      </c>
      <c r="F119" s="121">
        <v>1</v>
      </c>
      <c r="G119" s="110"/>
      <c r="H119" s="130">
        <v>61875000</v>
      </c>
      <c r="I119" s="130">
        <v>26208000</v>
      </c>
      <c r="J119" s="130">
        <v>21840000</v>
      </c>
      <c r="K119" s="130">
        <v>11700000</v>
      </c>
      <c r="L119" s="130">
        <v>5460000</v>
      </c>
      <c r="M119" s="404">
        <v>61875000</v>
      </c>
      <c r="N119" s="403">
        <v>26208000</v>
      </c>
      <c r="O119" s="403">
        <v>21840000</v>
      </c>
      <c r="P119" s="403">
        <v>11700000</v>
      </c>
      <c r="Q119" s="403">
        <v>5460000</v>
      </c>
      <c r="R119" s="21"/>
    </row>
    <row r="120" spans="1:18" ht="24" customHeight="1" x14ac:dyDescent="0.25">
      <c r="A120" s="10"/>
      <c r="B120" s="21"/>
      <c r="C120" s="21" t="s">
        <v>170</v>
      </c>
      <c r="D120" s="21" t="s">
        <v>31</v>
      </c>
      <c r="E120" s="109">
        <v>3</v>
      </c>
      <c r="F120" s="121">
        <v>0.7</v>
      </c>
      <c r="G120" s="112"/>
      <c r="H120" s="130">
        <v>30145499.999999996</v>
      </c>
      <c r="I120" s="130">
        <v>13104000</v>
      </c>
      <c r="J120" s="130">
        <v>10920000</v>
      </c>
      <c r="K120" s="130">
        <v>5460000</v>
      </c>
      <c r="L120" s="130">
        <v>2730000</v>
      </c>
      <c r="M120" s="404">
        <v>30145499.999999996</v>
      </c>
      <c r="N120" s="403">
        <v>13104000</v>
      </c>
      <c r="O120" s="403">
        <v>10920000</v>
      </c>
      <c r="P120" s="403">
        <v>5460000</v>
      </c>
      <c r="Q120" s="403">
        <v>2730000</v>
      </c>
      <c r="R120" s="21"/>
    </row>
    <row r="121" spans="1:18" ht="24" customHeight="1" x14ac:dyDescent="0.25">
      <c r="A121" s="10"/>
      <c r="B121" s="21"/>
      <c r="C121" s="21" t="s">
        <v>31</v>
      </c>
      <c r="D121" s="21" t="s">
        <v>125</v>
      </c>
      <c r="E121" s="109">
        <v>4</v>
      </c>
      <c r="F121" s="121">
        <v>1</v>
      </c>
      <c r="G121" s="110"/>
      <c r="H121" s="130">
        <v>23400000</v>
      </c>
      <c r="I121" s="130">
        <v>14040000</v>
      </c>
      <c r="J121" s="130">
        <v>11700000</v>
      </c>
      <c r="K121" s="130">
        <v>5850000</v>
      </c>
      <c r="L121" s="130">
        <v>3120000</v>
      </c>
      <c r="M121" s="404">
        <v>23400000</v>
      </c>
      <c r="N121" s="403">
        <v>14040000</v>
      </c>
      <c r="O121" s="403">
        <v>11700000</v>
      </c>
      <c r="P121" s="403">
        <v>5850000</v>
      </c>
      <c r="Q121" s="403">
        <v>3120000</v>
      </c>
      <c r="R121" s="21"/>
    </row>
    <row r="122" spans="1:18" ht="24" customHeight="1" x14ac:dyDescent="0.25">
      <c r="A122" s="10"/>
      <c r="B122" s="21"/>
      <c r="C122" s="21" t="s">
        <v>125</v>
      </c>
      <c r="D122" s="21" t="s">
        <v>60</v>
      </c>
      <c r="E122" s="109">
        <v>4</v>
      </c>
      <c r="F122" s="121">
        <v>0.9</v>
      </c>
      <c r="G122" s="110"/>
      <c r="H122" s="130">
        <v>21060000</v>
      </c>
      <c r="I122" s="130">
        <v>12636000</v>
      </c>
      <c r="J122" s="130">
        <v>10530000</v>
      </c>
      <c r="K122" s="130">
        <v>5265000</v>
      </c>
      <c r="L122" s="130">
        <v>2808000</v>
      </c>
      <c r="M122" s="404">
        <v>21060000</v>
      </c>
      <c r="N122" s="403">
        <v>12636000</v>
      </c>
      <c r="O122" s="403">
        <v>10530000</v>
      </c>
      <c r="P122" s="403">
        <v>5265000</v>
      </c>
      <c r="Q122" s="403">
        <v>2808000</v>
      </c>
      <c r="R122" s="21"/>
    </row>
    <row r="123" spans="1:18" ht="24" customHeight="1" x14ac:dyDescent="0.25">
      <c r="A123" s="10">
        <v>101</v>
      </c>
      <c r="B123" s="21" t="s">
        <v>26</v>
      </c>
      <c r="C123" s="21" t="s">
        <v>41</v>
      </c>
      <c r="D123" s="21" t="s">
        <v>193</v>
      </c>
      <c r="E123" s="109">
        <v>1</v>
      </c>
      <c r="F123" s="121">
        <v>0.9</v>
      </c>
      <c r="G123" s="110"/>
      <c r="H123" s="130">
        <v>80190000</v>
      </c>
      <c r="I123" s="130">
        <v>33696000</v>
      </c>
      <c r="J123" s="130">
        <v>28080000</v>
      </c>
      <c r="K123" s="130">
        <v>14040000</v>
      </c>
      <c r="L123" s="130">
        <v>6318000</v>
      </c>
      <c r="M123" s="404">
        <v>80190000</v>
      </c>
      <c r="N123" s="403">
        <v>33696000</v>
      </c>
      <c r="O123" s="403">
        <v>28080000</v>
      </c>
      <c r="P123" s="403">
        <v>14040000</v>
      </c>
      <c r="Q123" s="403">
        <v>6318000</v>
      </c>
      <c r="R123" s="21"/>
    </row>
    <row r="124" spans="1:18" ht="40.5" customHeight="1" x14ac:dyDescent="0.25">
      <c r="A124" s="10"/>
      <c r="B124" s="21"/>
      <c r="C124" s="21" t="s">
        <v>194</v>
      </c>
      <c r="D124" s="21" t="s">
        <v>195</v>
      </c>
      <c r="E124" s="109">
        <v>1</v>
      </c>
      <c r="F124" s="121">
        <v>0.9</v>
      </c>
      <c r="G124" s="110"/>
      <c r="H124" s="130">
        <v>80190000</v>
      </c>
      <c r="I124" s="130">
        <v>33696000</v>
      </c>
      <c r="J124" s="130">
        <v>28080000</v>
      </c>
      <c r="K124" s="130">
        <v>14040000</v>
      </c>
      <c r="L124" s="130">
        <v>6318000</v>
      </c>
      <c r="M124" s="404">
        <v>80190000</v>
      </c>
      <c r="N124" s="403">
        <v>33696000</v>
      </c>
      <c r="O124" s="403">
        <v>28080000</v>
      </c>
      <c r="P124" s="403">
        <v>14040000</v>
      </c>
      <c r="Q124" s="403">
        <v>6318000</v>
      </c>
      <c r="R124" s="21"/>
    </row>
    <row r="125" spans="1:18" ht="38.25" customHeight="1" x14ac:dyDescent="0.25">
      <c r="A125" s="10">
        <v>102</v>
      </c>
      <c r="B125" s="21" t="s">
        <v>140</v>
      </c>
      <c r="C125" s="21" t="s">
        <v>35</v>
      </c>
      <c r="D125" s="21" t="s">
        <v>196</v>
      </c>
      <c r="E125" s="109">
        <v>1</v>
      </c>
      <c r="F125" s="121">
        <v>0.8</v>
      </c>
      <c r="G125" s="110"/>
      <c r="H125" s="130">
        <v>71280000</v>
      </c>
      <c r="I125" s="130">
        <v>29952000</v>
      </c>
      <c r="J125" s="130">
        <v>24960000</v>
      </c>
      <c r="K125" s="130">
        <v>12480000</v>
      </c>
      <c r="L125" s="130">
        <v>5616000</v>
      </c>
      <c r="M125" s="404">
        <v>71280000</v>
      </c>
      <c r="N125" s="403">
        <v>29952000</v>
      </c>
      <c r="O125" s="403">
        <v>24960000</v>
      </c>
      <c r="P125" s="403">
        <v>12480000</v>
      </c>
      <c r="Q125" s="403">
        <v>5616000</v>
      </c>
      <c r="R125" s="21"/>
    </row>
    <row r="126" spans="1:18" ht="52.5" customHeight="1" x14ac:dyDescent="0.25">
      <c r="A126" s="10"/>
      <c r="B126" s="21"/>
      <c r="C126" s="21" t="s">
        <v>197</v>
      </c>
      <c r="D126" s="21" t="s">
        <v>133</v>
      </c>
      <c r="E126" s="109">
        <v>2</v>
      </c>
      <c r="F126" s="121">
        <v>0.8</v>
      </c>
      <c r="G126" s="110"/>
      <c r="H126" s="130">
        <v>49500000</v>
      </c>
      <c r="I126" s="130">
        <v>20966400</v>
      </c>
      <c r="J126" s="130">
        <v>17472000</v>
      </c>
      <c r="K126" s="130">
        <v>9360000</v>
      </c>
      <c r="L126" s="130">
        <v>4368000</v>
      </c>
      <c r="M126" s="404">
        <v>49500000</v>
      </c>
      <c r="N126" s="403">
        <v>20966400</v>
      </c>
      <c r="O126" s="403">
        <v>17472000</v>
      </c>
      <c r="P126" s="403">
        <v>9360000</v>
      </c>
      <c r="Q126" s="403">
        <v>4368000</v>
      </c>
      <c r="R126" s="21"/>
    </row>
    <row r="127" spans="1:18" ht="24.75" customHeight="1" x14ac:dyDescent="0.25">
      <c r="A127" s="10">
        <v>103</v>
      </c>
      <c r="B127" s="21" t="s">
        <v>16</v>
      </c>
      <c r="C127" s="21" t="s">
        <v>168</v>
      </c>
      <c r="D127" s="21" t="s">
        <v>43</v>
      </c>
      <c r="E127" s="109">
        <v>2</v>
      </c>
      <c r="F127" s="121">
        <v>0.8</v>
      </c>
      <c r="G127" s="110"/>
      <c r="H127" s="130">
        <v>49500000</v>
      </c>
      <c r="I127" s="130">
        <v>20966400</v>
      </c>
      <c r="J127" s="130">
        <v>17472000</v>
      </c>
      <c r="K127" s="130">
        <v>9360000</v>
      </c>
      <c r="L127" s="130">
        <v>4368000</v>
      </c>
      <c r="M127" s="404">
        <v>49500000</v>
      </c>
      <c r="N127" s="403">
        <v>20966400</v>
      </c>
      <c r="O127" s="403">
        <v>17472000</v>
      </c>
      <c r="P127" s="403">
        <v>9360000</v>
      </c>
      <c r="Q127" s="403">
        <v>4368000</v>
      </c>
      <c r="R127" s="21"/>
    </row>
    <row r="128" spans="1:18" ht="24.75" customHeight="1" x14ac:dyDescent="0.25">
      <c r="A128" s="10">
        <v>104</v>
      </c>
      <c r="B128" s="21" t="s">
        <v>185</v>
      </c>
      <c r="C128" s="21" t="s">
        <v>128</v>
      </c>
      <c r="D128" s="21" t="s">
        <v>33</v>
      </c>
      <c r="E128" s="109">
        <v>4</v>
      </c>
      <c r="F128" s="121">
        <v>1</v>
      </c>
      <c r="G128" s="110"/>
      <c r="H128" s="130">
        <v>23400000</v>
      </c>
      <c r="I128" s="130">
        <v>14040000</v>
      </c>
      <c r="J128" s="130">
        <v>11700000</v>
      </c>
      <c r="K128" s="130">
        <v>5850000</v>
      </c>
      <c r="L128" s="130">
        <v>3120000</v>
      </c>
      <c r="M128" s="404">
        <v>23400000</v>
      </c>
      <c r="N128" s="403">
        <v>14040000</v>
      </c>
      <c r="O128" s="403">
        <v>11700000</v>
      </c>
      <c r="P128" s="403">
        <v>5850000</v>
      </c>
      <c r="Q128" s="403">
        <v>3120000</v>
      </c>
      <c r="R128" s="21"/>
    </row>
    <row r="129" spans="1:18" ht="24.75" customHeight="1" x14ac:dyDescent="0.25">
      <c r="A129" s="10">
        <v>105</v>
      </c>
      <c r="B129" s="21" t="s">
        <v>198</v>
      </c>
      <c r="C129" s="21" t="s">
        <v>28</v>
      </c>
      <c r="D129" s="21" t="s">
        <v>78</v>
      </c>
      <c r="E129" s="109">
        <v>3</v>
      </c>
      <c r="F129" s="121">
        <v>0.8</v>
      </c>
      <c r="G129" s="112"/>
      <c r="H129" s="130">
        <v>34452000</v>
      </c>
      <c r="I129" s="130">
        <v>14976000</v>
      </c>
      <c r="J129" s="130">
        <v>12480000</v>
      </c>
      <c r="K129" s="130">
        <v>6240000</v>
      </c>
      <c r="L129" s="130">
        <v>3120000</v>
      </c>
      <c r="M129" s="404">
        <v>34452000</v>
      </c>
      <c r="N129" s="403">
        <v>14976000</v>
      </c>
      <c r="O129" s="403">
        <v>12480000</v>
      </c>
      <c r="P129" s="403">
        <v>6240000</v>
      </c>
      <c r="Q129" s="403">
        <v>3120000</v>
      </c>
      <c r="R129" s="21"/>
    </row>
    <row r="130" spans="1:18" ht="24.75" customHeight="1" x14ac:dyDescent="0.25">
      <c r="A130" s="10">
        <v>106</v>
      </c>
      <c r="B130" s="21" t="s">
        <v>95</v>
      </c>
      <c r="C130" s="21" t="s">
        <v>61</v>
      </c>
      <c r="D130" s="21" t="s">
        <v>199</v>
      </c>
      <c r="E130" s="109">
        <v>6</v>
      </c>
      <c r="F130" s="121">
        <v>1</v>
      </c>
      <c r="G130" s="110"/>
      <c r="H130" s="130">
        <v>9750000</v>
      </c>
      <c r="I130" s="130">
        <v>5850000</v>
      </c>
      <c r="J130" s="130">
        <v>4875000</v>
      </c>
      <c r="K130" s="130">
        <v>2730000</v>
      </c>
      <c r="L130" s="130">
        <v>2340000</v>
      </c>
      <c r="M130" s="404">
        <v>9750000</v>
      </c>
      <c r="N130" s="403">
        <v>5850000</v>
      </c>
      <c r="O130" s="403">
        <v>4875000</v>
      </c>
      <c r="P130" s="403">
        <v>2730000</v>
      </c>
      <c r="Q130" s="403">
        <v>2340000</v>
      </c>
      <c r="R130" s="21"/>
    </row>
    <row r="131" spans="1:18" ht="73.5" customHeight="1" x14ac:dyDescent="0.25">
      <c r="A131" s="10">
        <v>107</v>
      </c>
      <c r="B131" s="21" t="s">
        <v>192</v>
      </c>
      <c r="C131" s="21" t="s">
        <v>200</v>
      </c>
      <c r="D131" s="21" t="s">
        <v>201</v>
      </c>
      <c r="E131" s="109">
        <v>6</v>
      </c>
      <c r="F131" s="121">
        <v>0.8</v>
      </c>
      <c r="G131" s="110"/>
      <c r="H131" s="130">
        <v>7800000</v>
      </c>
      <c r="I131" s="130">
        <v>4680000</v>
      </c>
      <c r="J131" s="130">
        <v>3900000</v>
      </c>
      <c r="K131" s="130">
        <v>2184000</v>
      </c>
      <c r="L131" s="130">
        <v>1872000</v>
      </c>
      <c r="M131" s="404">
        <v>7800000</v>
      </c>
      <c r="N131" s="403">
        <v>4680000</v>
      </c>
      <c r="O131" s="403">
        <v>3900000</v>
      </c>
      <c r="P131" s="403">
        <v>2184000</v>
      </c>
      <c r="Q131" s="403">
        <v>1872000</v>
      </c>
      <c r="R131" s="21"/>
    </row>
    <row r="132" spans="1:18" ht="23.25" customHeight="1" x14ac:dyDescent="0.25">
      <c r="A132" s="10">
        <v>108</v>
      </c>
      <c r="B132" s="21" t="s">
        <v>202</v>
      </c>
      <c r="C132" s="21" t="s">
        <v>57</v>
      </c>
      <c r="D132" s="21" t="s">
        <v>150</v>
      </c>
      <c r="E132" s="109">
        <v>6</v>
      </c>
      <c r="F132" s="121">
        <v>1</v>
      </c>
      <c r="G132" s="110"/>
      <c r="H132" s="130">
        <v>9750000</v>
      </c>
      <c r="I132" s="130">
        <v>5850000</v>
      </c>
      <c r="J132" s="130">
        <v>4875000</v>
      </c>
      <c r="K132" s="130">
        <v>2730000</v>
      </c>
      <c r="L132" s="130">
        <v>2340000</v>
      </c>
      <c r="M132" s="404">
        <v>9750000</v>
      </c>
      <c r="N132" s="403">
        <v>5850000</v>
      </c>
      <c r="O132" s="403">
        <v>4875000</v>
      </c>
      <c r="P132" s="403">
        <v>2730000</v>
      </c>
      <c r="Q132" s="403">
        <v>2340000</v>
      </c>
      <c r="R132" s="21"/>
    </row>
    <row r="133" spans="1:18" ht="23.25" customHeight="1" x14ac:dyDescent="0.25">
      <c r="A133" s="10">
        <v>109</v>
      </c>
      <c r="B133" s="21" t="s">
        <v>203</v>
      </c>
      <c r="C133" s="21" t="s">
        <v>57</v>
      </c>
      <c r="D133" s="21" t="s">
        <v>22</v>
      </c>
      <c r="E133" s="109">
        <v>4</v>
      </c>
      <c r="F133" s="121">
        <v>0.9</v>
      </c>
      <c r="G133" s="110"/>
      <c r="H133" s="130">
        <v>21060000</v>
      </c>
      <c r="I133" s="130">
        <v>12636000</v>
      </c>
      <c r="J133" s="130">
        <v>10530000</v>
      </c>
      <c r="K133" s="130">
        <v>5265000</v>
      </c>
      <c r="L133" s="130">
        <v>2808000</v>
      </c>
      <c r="M133" s="404">
        <v>21060000</v>
      </c>
      <c r="N133" s="403">
        <v>12636000</v>
      </c>
      <c r="O133" s="403">
        <v>10530000</v>
      </c>
      <c r="P133" s="403">
        <v>5265000</v>
      </c>
      <c r="Q133" s="403">
        <v>2808000</v>
      </c>
      <c r="R133" s="21"/>
    </row>
    <row r="134" spans="1:18" ht="23.25" customHeight="1" x14ac:dyDescent="0.25">
      <c r="A134" s="10">
        <v>110</v>
      </c>
      <c r="B134" s="21" t="s">
        <v>204</v>
      </c>
      <c r="C134" s="21" t="s">
        <v>205</v>
      </c>
      <c r="D134" s="21" t="s">
        <v>54</v>
      </c>
      <c r="E134" s="109">
        <v>5</v>
      </c>
      <c r="F134" s="121">
        <v>0.9</v>
      </c>
      <c r="G134" s="110"/>
      <c r="H134" s="130">
        <v>14040000</v>
      </c>
      <c r="I134" s="130">
        <v>8424000</v>
      </c>
      <c r="J134" s="130">
        <v>7020000</v>
      </c>
      <c r="K134" s="130">
        <v>3510000</v>
      </c>
      <c r="L134" s="130">
        <v>2457000</v>
      </c>
      <c r="M134" s="404">
        <v>14040000</v>
      </c>
      <c r="N134" s="403">
        <v>8424000</v>
      </c>
      <c r="O134" s="403">
        <v>7020000</v>
      </c>
      <c r="P134" s="403">
        <v>3510000</v>
      </c>
      <c r="Q134" s="403">
        <v>2457000</v>
      </c>
      <c r="R134" s="21"/>
    </row>
    <row r="135" spans="1:18" ht="23.25" customHeight="1" x14ac:dyDescent="0.25">
      <c r="A135" s="10">
        <v>111</v>
      </c>
      <c r="B135" s="21" t="s">
        <v>129</v>
      </c>
      <c r="C135" s="21" t="s">
        <v>123</v>
      </c>
      <c r="D135" s="21" t="s">
        <v>172</v>
      </c>
      <c r="E135" s="109">
        <v>2</v>
      </c>
      <c r="F135" s="121">
        <v>0.8</v>
      </c>
      <c r="G135" s="110"/>
      <c r="H135" s="130">
        <v>49500000</v>
      </c>
      <c r="I135" s="130">
        <v>20966400</v>
      </c>
      <c r="J135" s="130">
        <v>17472000</v>
      </c>
      <c r="K135" s="130">
        <v>9360000</v>
      </c>
      <c r="L135" s="130">
        <v>4368000</v>
      </c>
      <c r="M135" s="404">
        <v>49500000</v>
      </c>
      <c r="N135" s="403">
        <v>20966400</v>
      </c>
      <c r="O135" s="403">
        <v>17472000</v>
      </c>
      <c r="P135" s="403">
        <v>9360000</v>
      </c>
      <c r="Q135" s="403">
        <v>4368000</v>
      </c>
      <c r="R135" s="21"/>
    </row>
    <row r="136" spans="1:18" ht="23.25" customHeight="1" x14ac:dyDescent="0.25">
      <c r="A136" s="10">
        <v>112</v>
      </c>
      <c r="B136" s="21" t="s">
        <v>206</v>
      </c>
      <c r="C136" s="21" t="s">
        <v>188</v>
      </c>
      <c r="D136" s="21" t="s">
        <v>170</v>
      </c>
      <c r="E136" s="109">
        <v>3</v>
      </c>
      <c r="F136" s="121">
        <v>0.9</v>
      </c>
      <c r="G136" s="112"/>
      <c r="H136" s="130">
        <v>38758500</v>
      </c>
      <c r="I136" s="130">
        <v>16848000</v>
      </c>
      <c r="J136" s="130">
        <v>14040000</v>
      </c>
      <c r="K136" s="130">
        <v>7020000</v>
      </c>
      <c r="L136" s="130">
        <v>3510000</v>
      </c>
      <c r="M136" s="404">
        <v>38758500</v>
      </c>
      <c r="N136" s="403">
        <v>16848000</v>
      </c>
      <c r="O136" s="403">
        <v>14040000</v>
      </c>
      <c r="P136" s="403">
        <v>7020000</v>
      </c>
      <c r="Q136" s="403">
        <v>3510000</v>
      </c>
      <c r="R136" s="21"/>
    </row>
    <row r="137" spans="1:18" ht="23.25" customHeight="1" x14ac:dyDescent="0.25">
      <c r="A137" s="10">
        <v>113</v>
      </c>
      <c r="B137" s="21" t="s">
        <v>207</v>
      </c>
      <c r="C137" s="21" t="s">
        <v>208</v>
      </c>
      <c r="D137" s="21" t="s">
        <v>127</v>
      </c>
      <c r="E137" s="109">
        <v>4</v>
      </c>
      <c r="F137" s="121">
        <v>0.9</v>
      </c>
      <c r="G137" s="110"/>
      <c r="H137" s="130">
        <v>21060000</v>
      </c>
      <c r="I137" s="130">
        <v>12636000</v>
      </c>
      <c r="J137" s="130">
        <v>10530000</v>
      </c>
      <c r="K137" s="130">
        <v>5265000</v>
      </c>
      <c r="L137" s="130">
        <v>2808000</v>
      </c>
      <c r="M137" s="404">
        <v>21060000</v>
      </c>
      <c r="N137" s="403">
        <v>12636000</v>
      </c>
      <c r="O137" s="403">
        <v>10530000</v>
      </c>
      <c r="P137" s="403">
        <v>5265000</v>
      </c>
      <c r="Q137" s="403">
        <v>2808000</v>
      </c>
      <c r="R137" s="21"/>
    </row>
    <row r="138" spans="1:18" ht="23.25" customHeight="1" x14ac:dyDescent="0.25">
      <c r="A138" s="10">
        <v>114</v>
      </c>
      <c r="B138" s="21" t="s">
        <v>199</v>
      </c>
      <c r="C138" s="21" t="s">
        <v>209</v>
      </c>
      <c r="D138" s="21" t="s">
        <v>210</v>
      </c>
      <c r="E138" s="109">
        <v>6</v>
      </c>
      <c r="F138" s="121">
        <v>0.9</v>
      </c>
      <c r="G138" s="110"/>
      <c r="H138" s="130">
        <v>8775000</v>
      </c>
      <c r="I138" s="130">
        <v>5265000</v>
      </c>
      <c r="J138" s="130">
        <v>4387500</v>
      </c>
      <c r="K138" s="130">
        <v>2457000</v>
      </c>
      <c r="L138" s="130">
        <v>2106000</v>
      </c>
      <c r="M138" s="404">
        <v>8775000</v>
      </c>
      <c r="N138" s="403">
        <v>5265000</v>
      </c>
      <c r="O138" s="403">
        <v>4387500</v>
      </c>
      <c r="P138" s="403">
        <v>2457000</v>
      </c>
      <c r="Q138" s="403">
        <v>2106000</v>
      </c>
      <c r="R138" s="21"/>
    </row>
    <row r="139" spans="1:18" ht="23.25" customHeight="1" x14ac:dyDescent="0.25">
      <c r="A139" s="10">
        <v>115</v>
      </c>
      <c r="B139" s="21" t="s">
        <v>128</v>
      </c>
      <c r="C139" s="21" t="s">
        <v>181</v>
      </c>
      <c r="D139" s="21" t="s">
        <v>175</v>
      </c>
      <c r="E139" s="109">
        <v>2</v>
      </c>
      <c r="F139" s="121">
        <v>0.8</v>
      </c>
      <c r="G139" s="110"/>
      <c r="H139" s="130">
        <v>49500000</v>
      </c>
      <c r="I139" s="130">
        <v>20966400</v>
      </c>
      <c r="J139" s="130">
        <v>17472000</v>
      </c>
      <c r="K139" s="130">
        <v>9360000</v>
      </c>
      <c r="L139" s="130">
        <v>4368000</v>
      </c>
      <c r="M139" s="404">
        <v>49500000</v>
      </c>
      <c r="N139" s="403">
        <v>20966400</v>
      </c>
      <c r="O139" s="403">
        <v>17472000</v>
      </c>
      <c r="P139" s="403">
        <v>9360000</v>
      </c>
      <c r="Q139" s="403">
        <v>4368000</v>
      </c>
      <c r="R139" s="21"/>
    </row>
    <row r="140" spans="1:18" ht="21.75" customHeight="1" x14ac:dyDescent="0.25">
      <c r="A140" s="10"/>
      <c r="B140" s="21"/>
      <c r="C140" s="21" t="s">
        <v>175</v>
      </c>
      <c r="D140" s="21" t="s">
        <v>65</v>
      </c>
      <c r="E140" s="109">
        <v>2</v>
      </c>
      <c r="F140" s="121">
        <v>1</v>
      </c>
      <c r="G140" s="110"/>
      <c r="H140" s="130">
        <v>61875000</v>
      </c>
      <c r="I140" s="130">
        <v>26208000</v>
      </c>
      <c r="J140" s="130">
        <v>21840000</v>
      </c>
      <c r="K140" s="130">
        <v>11700000</v>
      </c>
      <c r="L140" s="130">
        <v>5460000</v>
      </c>
      <c r="M140" s="404">
        <v>61875000</v>
      </c>
      <c r="N140" s="403">
        <v>26208000</v>
      </c>
      <c r="O140" s="403">
        <v>21840000</v>
      </c>
      <c r="P140" s="403">
        <v>11700000</v>
      </c>
      <c r="Q140" s="403">
        <v>5460000</v>
      </c>
      <c r="R140" s="21"/>
    </row>
    <row r="141" spans="1:18" ht="21.75" customHeight="1" x14ac:dyDescent="0.25">
      <c r="A141" s="10">
        <v>116</v>
      </c>
      <c r="B141" s="21" t="s">
        <v>123</v>
      </c>
      <c r="C141" s="21" t="s">
        <v>183</v>
      </c>
      <c r="D141" s="21" t="s">
        <v>165</v>
      </c>
      <c r="E141" s="109">
        <v>2</v>
      </c>
      <c r="F141" s="121">
        <v>0.9</v>
      </c>
      <c r="G141" s="110"/>
      <c r="H141" s="130">
        <v>55687500</v>
      </c>
      <c r="I141" s="130">
        <v>23587200</v>
      </c>
      <c r="J141" s="130">
        <v>19656000</v>
      </c>
      <c r="K141" s="130">
        <v>10530000</v>
      </c>
      <c r="L141" s="130">
        <v>4914000</v>
      </c>
      <c r="M141" s="404">
        <v>55687500</v>
      </c>
      <c r="N141" s="403">
        <v>23587200</v>
      </c>
      <c r="O141" s="403">
        <v>19656000</v>
      </c>
      <c r="P141" s="403">
        <v>10530000</v>
      </c>
      <c r="Q141" s="403">
        <v>4914000</v>
      </c>
      <c r="R141" s="21"/>
    </row>
    <row r="142" spans="1:18" ht="21.75" customHeight="1" x14ac:dyDescent="0.25">
      <c r="A142" s="10"/>
      <c r="B142" s="21"/>
      <c r="C142" s="21" t="s">
        <v>165</v>
      </c>
      <c r="D142" s="21" t="s">
        <v>64</v>
      </c>
      <c r="E142" s="109">
        <v>2</v>
      </c>
      <c r="F142" s="121">
        <v>0.8</v>
      </c>
      <c r="G142" s="110"/>
      <c r="H142" s="130">
        <v>49500000</v>
      </c>
      <c r="I142" s="130">
        <v>20966400</v>
      </c>
      <c r="J142" s="130">
        <v>17472000</v>
      </c>
      <c r="K142" s="130">
        <v>9360000</v>
      </c>
      <c r="L142" s="130">
        <v>4368000</v>
      </c>
      <c r="M142" s="404">
        <v>49500000</v>
      </c>
      <c r="N142" s="403">
        <v>20966400</v>
      </c>
      <c r="O142" s="403">
        <v>17472000</v>
      </c>
      <c r="P142" s="403">
        <v>9360000</v>
      </c>
      <c r="Q142" s="403">
        <v>4368000</v>
      </c>
      <c r="R142" s="21"/>
    </row>
    <row r="143" spans="1:18" ht="21.75" customHeight="1" x14ac:dyDescent="0.25">
      <c r="A143" s="10">
        <v>117</v>
      </c>
      <c r="B143" s="21" t="s">
        <v>175</v>
      </c>
      <c r="C143" s="21" t="s">
        <v>128</v>
      </c>
      <c r="D143" s="21" t="s">
        <v>33</v>
      </c>
      <c r="E143" s="109">
        <v>3</v>
      </c>
      <c r="F143" s="121">
        <v>0.8</v>
      </c>
      <c r="G143" s="112"/>
      <c r="H143" s="130">
        <v>34452000</v>
      </c>
      <c r="I143" s="130">
        <v>14976000</v>
      </c>
      <c r="J143" s="130">
        <v>12480000</v>
      </c>
      <c r="K143" s="130">
        <v>6240000</v>
      </c>
      <c r="L143" s="130">
        <v>3120000</v>
      </c>
      <c r="M143" s="404">
        <v>34452000</v>
      </c>
      <c r="N143" s="403">
        <v>14976000</v>
      </c>
      <c r="O143" s="403">
        <v>12480000</v>
      </c>
      <c r="P143" s="403">
        <v>6240000</v>
      </c>
      <c r="Q143" s="403">
        <v>3120000</v>
      </c>
      <c r="R143" s="21"/>
    </row>
    <row r="144" spans="1:18" ht="56.25" customHeight="1" x14ac:dyDescent="0.25">
      <c r="A144" s="10">
        <v>118</v>
      </c>
      <c r="B144" s="21" t="s">
        <v>211</v>
      </c>
      <c r="C144" s="21" t="s">
        <v>212</v>
      </c>
      <c r="D144" s="21" t="s">
        <v>213</v>
      </c>
      <c r="E144" s="109">
        <v>6</v>
      </c>
      <c r="F144" s="121">
        <v>0.8</v>
      </c>
      <c r="G144" s="110"/>
      <c r="H144" s="130">
        <v>7800000</v>
      </c>
      <c r="I144" s="130">
        <v>4680000</v>
      </c>
      <c r="J144" s="130">
        <v>3900000</v>
      </c>
      <c r="K144" s="130">
        <v>2184000</v>
      </c>
      <c r="L144" s="130">
        <v>1872000</v>
      </c>
      <c r="M144" s="404">
        <v>7800000</v>
      </c>
      <c r="N144" s="403">
        <v>4680000</v>
      </c>
      <c r="O144" s="403">
        <v>3900000</v>
      </c>
      <c r="P144" s="403">
        <v>2184000</v>
      </c>
      <c r="Q144" s="403">
        <v>1872000</v>
      </c>
      <c r="R144" s="21"/>
    </row>
    <row r="145" spans="1:18" ht="24" customHeight="1" x14ac:dyDescent="0.25">
      <c r="A145" s="10">
        <v>119</v>
      </c>
      <c r="B145" s="21" t="s">
        <v>214</v>
      </c>
      <c r="C145" s="21" t="s">
        <v>61</v>
      </c>
      <c r="D145" s="21" t="s">
        <v>146</v>
      </c>
      <c r="E145" s="109">
        <v>4</v>
      </c>
      <c r="F145" s="121">
        <v>0.8</v>
      </c>
      <c r="G145" s="110"/>
      <c r="H145" s="130">
        <v>18720000</v>
      </c>
      <c r="I145" s="130">
        <v>11232000</v>
      </c>
      <c r="J145" s="130">
        <v>9360000</v>
      </c>
      <c r="K145" s="130">
        <v>4680000</v>
      </c>
      <c r="L145" s="130">
        <v>2496000</v>
      </c>
      <c r="M145" s="404">
        <v>18720000</v>
      </c>
      <c r="N145" s="403">
        <v>11232000</v>
      </c>
      <c r="O145" s="403">
        <v>9360000</v>
      </c>
      <c r="P145" s="403">
        <v>4680000</v>
      </c>
      <c r="Q145" s="403">
        <v>2496000</v>
      </c>
      <c r="R145" s="21"/>
    </row>
    <row r="146" spans="1:18" ht="24" customHeight="1" x14ac:dyDescent="0.25">
      <c r="A146" s="10">
        <v>120</v>
      </c>
      <c r="B146" s="21" t="s">
        <v>215</v>
      </c>
      <c r="C146" s="21" t="s">
        <v>65</v>
      </c>
      <c r="D146" s="21" t="s">
        <v>123</v>
      </c>
      <c r="E146" s="109">
        <v>3</v>
      </c>
      <c r="F146" s="121">
        <v>1</v>
      </c>
      <c r="G146" s="112"/>
      <c r="H146" s="130">
        <v>43065000</v>
      </c>
      <c r="I146" s="130">
        <v>18720000</v>
      </c>
      <c r="J146" s="130">
        <v>15600000</v>
      </c>
      <c r="K146" s="130">
        <v>7800000</v>
      </c>
      <c r="L146" s="130">
        <v>3900000</v>
      </c>
      <c r="M146" s="404">
        <v>43065000</v>
      </c>
      <c r="N146" s="403">
        <v>18720000</v>
      </c>
      <c r="O146" s="403">
        <v>15600000</v>
      </c>
      <c r="P146" s="403">
        <v>7800000</v>
      </c>
      <c r="Q146" s="403">
        <v>3900000</v>
      </c>
      <c r="R146" s="21"/>
    </row>
    <row r="147" spans="1:18" ht="24" customHeight="1" x14ac:dyDescent="0.25">
      <c r="A147" s="10">
        <v>121</v>
      </c>
      <c r="B147" s="21" t="s">
        <v>216</v>
      </c>
      <c r="C147" s="21" t="s">
        <v>94</v>
      </c>
      <c r="D147" s="21" t="s">
        <v>62</v>
      </c>
      <c r="E147" s="109">
        <v>5</v>
      </c>
      <c r="F147" s="121">
        <v>1</v>
      </c>
      <c r="G147" s="110"/>
      <c r="H147" s="130">
        <v>15600000</v>
      </c>
      <c r="I147" s="130">
        <v>9360000</v>
      </c>
      <c r="J147" s="130">
        <v>7800000</v>
      </c>
      <c r="K147" s="130">
        <v>3900000</v>
      </c>
      <c r="L147" s="130">
        <v>2730000</v>
      </c>
      <c r="M147" s="404">
        <v>15600000</v>
      </c>
      <c r="N147" s="403">
        <v>9360000</v>
      </c>
      <c r="O147" s="403">
        <v>7800000</v>
      </c>
      <c r="P147" s="403">
        <v>3900000</v>
      </c>
      <c r="Q147" s="403">
        <v>2730000</v>
      </c>
      <c r="R147" s="21"/>
    </row>
    <row r="148" spans="1:18" ht="24" customHeight="1" x14ac:dyDescent="0.25">
      <c r="A148" s="10">
        <v>122</v>
      </c>
      <c r="B148" s="21" t="s">
        <v>177</v>
      </c>
      <c r="C148" s="21" t="s">
        <v>28</v>
      </c>
      <c r="D148" s="21" t="s">
        <v>16</v>
      </c>
      <c r="E148" s="109">
        <v>3</v>
      </c>
      <c r="F148" s="121">
        <v>0.8</v>
      </c>
      <c r="G148" s="112"/>
      <c r="H148" s="130">
        <v>34452000</v>
      </c>
      <c r="I148" s="130">
        <v>14976000</v>
      </c>
      <c r="J148" s="130">
        <v>12480000</v>
      </c>
      <c r="K148" s="130">
        <v>6240000</v>
      </c>
      <c r="L148" s="130">
        <v>3120000</v>
      </c>
      <c r="M148" s="404">
        <v>34452000</v>
      </c>
      <c r="N148" s="403">
        <v>14976000</v>
      </c>
      <c r="O148" s="403">
        <v>12480000</v>
      </c>
      <c r="P148" s="403">
        <v>6240000</v>
      </c>
      <c r="Q148" s="403">
        <v>3120000</v>
      </c>
      <c r="R148" s="21"/>
    </row>
    <row r="149" spans="1:18" ht="24" customHeight="1" x14ac:dyDescent="0.25">
      <c r="A149" s="10">
        <v>123</v>
      </c>
      <c r="B149" s="21" t="s">
        <v>217</v>
      </c>
      <c r="C149" s="21" t="s">
        <v>218</v>
      </c>
      <c r="D149" s="21" t="s">
        <v>22</v>
      </c>
      <c r="E149" s="109">
        <v>4</v>
      </c>
      <c r="F149" s="121">
        <v>0.9</v>
      </c>
      <c r="G149" s="110"/>
      <c r="H149" s="130">
        <v>21060000</v>
      </c>
      <c r="I149" s="130">
        <v>12636000</v>
      </c>
      <c r="J149" s="130">
        <v>10530000</v>
      </c>
      <c r="K149" s="130">
        <v>5265000</v>
      </c>
      <c r="L149" s="130">
        <v>2808000</v>
      </c>
      <c r="M149" s="404">
        <v>21060000</v>
      </c>
      <c r="N149" s="403">
        <v>12636000</v>
      </c>
      <c r="O149" s="403">
        <v>10530000</v>
      </c>
      <c r="P149" s="403">
        <v>5265000</v>
      </c>
      <c r="Q149" s="403">
        <v>2808000</v>
      </c>
      <c r="R149" s="21"/>
    </row>
    <row r="150" spans="1:18" ht="24" customHeight="1" x14ac:dyDescent="0.25">
      <c r="A150" s="10">
        <v>124</v>
      </c>
      <c r="B150" s="21" t="s">
        <v>219</v>
      </c>
      <c r="C150" s="21" t="s">
        <v>65</v>
      </c>
      <c r="D150" s="21" t="s">
        <v>172</v>
      </c>
      <c r="E150" s="109">
        <v>1</v>
      </c>
      <c r="F150" s="121">
        <v>0.95</v>
      </c>
      <c r="G150" s="110"/>
      <c r="H150" s="130">
        <v>84645000</v>
      </c>
      <c r="I150" s="130">
        <v>35568000</v>
      </c>
      <c r="J150" s="130">
        <v>29640000</v>
      </c>
      <c r="K150" s="130">
        <v>14820000</v>
      </c>
      <c r="L150" s="130">
        <v>6669000</v>
      </c>
      <c r="M150" s="404">
        <v>84645000</v>
      </c>
      <c r="N150" s="403">
        <v>35568000</v>
      </c>
      <c r="O150" s="403">
        <v>29640000</v>
      </c>
      <c r="P150" s="403">
        <v>14820000</v>
      </c>
      <c r="Q150" s="403">
        <v>6669000</v>
      </c>
      <c r="R150" s="21"/>
    </row>
    <row r="151" spans="1:18" ht="24" customHeight="1" x14ac:dyDescent="0.25">
      <c r="A151" s="10"/>
      <c r="B151" s="21"/>
      <c r="C151" s="21" t="s">
        <v>172</v>
      </c>
      <c r="D151" s="21" t="s">
        <v>70</v>
      </c>
      <c r="E151" s="109">
        <v>1</v>
      </c>
      <c r="F151" s="121">
        <v>0.9</v>
      </c>
      <c r="G151" s="110"/>
      <c r="H151" s="130">
        <v>80190000</v>
      </c>
      <c r="I151" s="130">
        <v>33696000</v>
      </c>
      <c r="J151" s="130">
        <v>28080000</v>
      </c>
      <c r="K151" s="130">
        <v>14040000</v>
      </c>
      <c r="L151" s="130">
        <v>6318000</v>
      </c>
      <c r="M151" s="404">
        <v>80190000</v>
      </c>
      <c r="N151" s="403">
        <v>33696000</v>
      </c>
      <c r="O151" s="403">
        <v>28080000</v>
      </c>
      <c r="P151" s="403">
        <v>14040000</v>
      </c>
      <c r="Q151" s="403">
        <v>6318000</v>
      </c>
      <c r="R151" s="21"/>
    </row>
    <row r="152" spans="1:18" ht="24" customHeight="1" x14ac:dyDescent="0.25">
      <c r="A152" s="10"/>
      <c r="B152" s="21"/>
      <c r="C152" s="21" t="s">
        <v>70</v>
      </c>
      <c r="D152" s="21" t="s">
        <v>41</v>
      </c>
      <c r="E152" s="109">
        <v>1</v>
      </c>
      <c r="F152" s="121">
        <v>0.95</v>
      </c>
      <c r="G152" s="110"/>
      <c r="H152" s="130">
        <v>84645000</v>
      </c>
      <c r="I152" s="130">
        <v>35568000</v>
      </c>
      <c r="J152" s="130">
        <v>29640000</v>
      </c>
      <c r="K152" s="130">
        <v>14820000</v>
      </c>
      <c r="L152" s="130">
        <v>6669000</v>
      </c>
      <c r="M152" s="404">
        <v>84645000</v>
      </c>
      <c r="N152" s="403">
        <v>35568000</v>
      </c>
      <c r="O152" s="403">
        <v>29640000</v>
      </c>
      <c r="P152" s="403">
        <v>14820000</v>
      </c>
      <c r="Q152" s="403">
        <v>6669000</v>
      </c>
      <c r="R152" s="21"/>
    </row>
    <row r="153" spans="1:18" ht="24" customHeight="1" x14ac:dyDescent="0.25">
      <c r="A153" s="10">
        <v>125</v>
      </c>
      <c r="B153" s="21" t="s">
        <v>189</v>
      </c>
      <c r="C153" s="21" t="s">
        <v>65</v>
      </c>
      <c r="D153" s="21" t="s">
        <v>83</v>
      </c>
      <c r="E153" s="109">
        <v>3</v>
      </c>
      <c r="F153" s="121">
        <v>1</v>
      </c>
      <c r="G153" s="112"/>
      <c r="H153" s="130">
        <v>43065000</v>
      </c>
      <c r="I153" s="130">
        <v>18720000</v>
      </c>
      <c r="J153" s="130">
        <v>15600000</v>
      </c>
      <c r="K153" s="130">
        <v>7800000</v>
      </c>
      <c r="L153" s="130">
        <v>3900000</v>
      </c>
      <c r="M153" s="404">
        <v>43065000</v>
      </c>
      <c r="N153" s="403">
        <v>18720000</v>
      </c>
      <c r="O153" s="403">
        <v>15600000</v>
      </c>
      <c r="P153" s="403">
        <v>7800000</v>
      </c>
      <c r="Q153" s="403">
        <v>3900000</v>
      </c>
      <c r="R153" s="21"/>
    </row>
    <row r="154" spans="1:18" ht="24" customHeight="1" x14ac:dyDescent="0.25">
      <c r="A154" s="10">
        <v>126</v>
      </c>
      <c r="B154" s="21" t="s">
        <v>218</v>
      </c>
      <c r="C154" s="21" t="s">
        <v>48</v>
      </c>
      <c r="D154" s="21" t="s">
        <v>133</v>
      </c>
      <c r="E154" s="109">
        <v>5</v>
      </c>
      <c r="F154" s="121">
        <v>1</v>
      </c>
      <c r="G154" s="110"/>
      <c r="H154" s="130">
        <v>15600000</v>
      </c>
      <c r="I154" s="130">
        <v>9360000</v>
      </c>
      <c r="J154" s="130">
        <v>7800000</v>
      </c>
      <c r="K154" s="130">
        <v>3900000</v>
      </c>
      <c r="L154" s="130">
        <v>2730000</v>
      </c>
      <c r="M154" s="404">
        <v>15600000</v>
      </c>
      <c r="N154" s="403">
        <v>9360000</v>
      </c>
      <c r="O154" s="403">
        <v>7800000</v>
      </c>
      <c r="P154" s="403">
        <v>3900000</v>
      </c>
      <c r="Q154" s="403">
        <v>2730000</v>
      </c>
      <c r="R154" s="21"/>
    </row>
    <row r="155" spans="1:18" ht="24" customHeight="1" x14ac:dyDescent="0.25">
      <c r="A155" s="10">
        <v>127</v>
      </c>
      <c r="B155" s="21" t="s">
        <v>220</v>
      </c>
      <c r="C155" s="21" t="s">
        <v>63</v>
      </c>
      <c r="D155" s="21" t="s">
        <v>19</v>
      </c>
      <c r="E155" s="109">
        <v>5</v>
      </c>
      <c r="F155" s="121">
        <v>0.8</v>
      </c>
      <c r="G155" s="110"/>
      <c r="H155" s="130">
        <v>12480000</v>
      </c>
      <c r="I155" s="130">
        <v>7488000</v>
      </c>
      <c r="J155" s="130">
        <v>6240000</v>
      </c>
      <c r="K155" s="130">
        <v>3120000</v>
      </c>
      <c r="L155" s="130">
        <v>2184000</v>
      </c>
      <c r="M155" s="404">
        <v>12480000</v>
      </c>
      <c r="N155" s="403">
        <v>7488000</v>
      </c>
      <c r="O155" s="403">
        <v>6240000</v>
      </c>
      <c r="P155" s="403">
        <v>3120000</v>
      </c>
      <c r="Q155" s="403">
        <v>2184000</v>
      </c>
      <c r="R155" s="21"/>
    </row>
    <row r="156" spans="1:18" ht="34.5" customHeight="1" x14ac:dyDescent="0.25">
      <c r="A156" s="10">
        <v>128</v>
      </c>
      <c r="B156" s="21" t="s">
        <v>221</v>
      </c>
      <c r="C156" s="21" t="s">
        <v>31</v>
      </c>
      <c r="D156" s="21" t="s">
        <v>222</v>
      </c>
      <c r="E156" s="109">
        <v>4</v>
      </c>
      <c r="F156" s="121">
        <v>0.75</v>
      </c>
      <c r="G156" s="110"/>
      <c r="H156" s="130">
        <v>17550000</v>
      </c>
      <c r="I156" s="130">
        <v>10530000</v>
      </c>
      <c r="J156" s="130">
        <v>8775000</v>
      </c>
      <c r="K156" s="130">
        <v>4387500</v>
      </c>
      <c r="L156" s="130">
        <v>2340000</v>
      </c>
      <c r="M156" s="404">
        <v>17550000</v>
      </c>
      <c r="N156" s="403">
        <v>10530000</v>
      </c>
      <c r="O156" s="403">
        <v>8775000</v>
      </c>
      <c r="P156" s="403">
        <v>4387500</v>
      </c>
      <c r="Q156" s="403">
        <v>2340000</v>
      </c>
      <c r="R156" s="21"/>
    </row>
    <row r="157" spans="1:18" ht="24" customHeight="1" x14ac:dyDescent="0.25">
      <c r="A157" s="10">
        <v>129</v>
      </c>
      <c r="B157" s="21" t="s">
        <v>223</v>
      </c>
      <c r="C157" s="21" t="s">
        <v>122</v>
      </c>
      <c r="D157" s="21" t="s">
        <v>189</v>
      </c>
      <c r="E157" s="109">
        <v>3</v>
      </c>
      <c r="F157" s="121">
        <v>0.8</v>
      </c>
      <c r="G157" s="112"/>
      <c r="H157" s="130">
        <v>34452000</v>
      </c>
      <c r="I157" s="130">
        <v>14976000</v>
      </c>
      <c r="J157" s="130">
        <v>12480000</v>
      </c>
      <c r="K157" s="130">
        <v>6240000</v>
      </c>
      <c r="L157" s="130">
        <v>3120000</v>
      </c>
      <c r="M157" s="404">
        <v>34452000</v>
      </c>
      <c r="N157" s="403">
        <v>14976000</v>
      </c>
      <c r="O157" s="403">
        <v>12480000</v>
      </c>
      <c r="P157" s="403">
        <v>6240000</v>
      </c>
      <c r="Q157" s="403">
        <v>3120000</v>
      </c>
      <c r="R157" s="21"/>
    </row>
    <row r="158" spans="1:18" ht="24" customHeight="1" x14ac:dyDescent="0.25">
      <c r="A158" s="10">
        <v>130</v>
      </c>
      <c r="B158" s="21" t="s">
        <v>224</v>
      </c>
      <c r="C158" s="21" t="s">
        <v>168</v>
      </c>
      <c r="D158" s="21" t="s">
        <v>22</v>
      </c>
      <c r="E158" s="109">
        <v>2</v>
      </c>
      <c r="F158" s="121">
        <v>1</v>
      </c>
      <c r="G158" s="110"/>
      <c r="H158" s="130">
        <v>61875000</v>
      </c>
      <c r="I158" s="130">
        <v>26208000</v>
      </c>
      <c r="J158" s="130">
        <v>21840000</v>
      </c>
      <c r="K158" s="130">
        <v>11700000</v>
      </c>
      <c r="L158" s="130">
        <v>5460000</v>
      </c>
      <c r="M158" s="404">
        <v>61875000</v>
      </c>
      <c r="N158" s="403">
        <v>26208000</v>
      </c>
      <c r="O158" s="403">
        <v>21840000</v>
      </c>
      <c r="P158" s="403">
        <v>11700000</v>
      </c>
      <c r="Q158" s="403">
        <v>5460000</v>
      </c>
      <c r="R158" s="21"/>
    </row>
    <row r="159" spans="1:18" ht="24" customHeight="1" x14ac:dyDescent="0.25">
      <c r="A159" s="10">
        <v>131</v>
      </c>
      <c r="B159" s="21" t="s">
        <v>225</v>
      </c>
      <c r="C159" s="21" t="s">
        <v>23</v>
      </c>
      <c r="D159" s="21" t="s">
        <v>24</v>
      </c>
      <c r="E159" s="109">
        <v>5</v>
      </c>
      <c r="F159" s="121">
        <v>0.8</v>
      </c>
      <c r="G159" s="110"/>
      <c r="H159" s="130">
        <v>12480000</v>
      </c>
      <c r="I159" s="130">
        <v>7488000</v>
      </c>
      <c r="J159" s="130">
        <v>6240000</v>
      </c>
      <c r="K159" s="130">
        <v>3120000</v>
      </c>
      <c r="L159" s="130">
        <v>2184000</v>
      </c>
      <c r="M159" s="404">
        <v>12480000</v>
      </c>
      <c r="N159" s="403">
        <v>7488000</v>
      </c>
      <c r="O159" s="403">
        <v>6240000</v>
      </c>
      <c r="P159" s="403">
        <v>3120000</v>
      </c>
      <c r="Q159" s="403">
        <v>2184000</v>
      </c>
      <c r="R159" s="21"/>
    </row>
    <row r="160" spans="1:18" ht="24" customHeight="1" x14ac:dyDescent="0.25">
      <c r="A160" s="10">
        <v>132</v>
      </c>
      <c r="B160" s="21" t="s">
        <v>226</v>
      </c>
      <c r="C160" s="21" t="s">
        <v>57</v>
      </c>
      <c r="D160" s="21" t="s">
        <v>227</v>
      </c>
      <c r="E160" s="109">
        <v>4</v>
      </c>
      <c r="F160" s="121">
        <v>0.7</v>
      </c>
      <c r="G160" s="110"/>
      <c r="H160" s="130">
        <v>16379999.999999998</v>
      </c>
      <c r="I160" s="130">
        <v>9828000</v>
      </c>
      <c r="J160" s="130">
        <v>8189999.9999999991</v>
      </c>
      <c r="K160" s="130">
        <v>4094999.9999999995</v>
      </c>
      <c r="L160" s="130">
        <v>2184000</v>
      </c>
      <c r="M160" s="404">
        <v>16379999.999999998</v>
      </c>
      <c r="N160" s="403">
        <v>9828000</v>
      </c>
      <c r="O160" s="403">
        <v>8189999.9999999991</v>
      </c>
      <c r="P160" s="403">
        <v>4094999.9999999995</v>
      </c>
      <c r="Q160" s="403">
        <v>2184000</v>
      </c>
      <c r="R160" s="21"/>
    </row>
    <row r="161" spans="1:18" ht="24" customHeight="1" x14ac:dyDescent="0.25">
      <c r="A161" s="10">
        <v>133</v>
      </c>
      <c r="B161" s="21" t="s">
        <v>78</v>
      </c>
      <c r="C161" s="21" t="s">
        <v>41</v>
      </c>
      <c r="D161" s="21" t="s">
        <v>140</v>
      </c>
      <c r="E161" s="109">
        <v>3</v>
      </c>
      <c r="F161" s="121">
        <v>0.9</v>
      </c>
      <c r="G161" s="112"/>
      <c r="H161" s="130">
        <v>38758500</v>
      </c>
      <c r="I161" s="130">
        <v>16848000</v>
      </c>
      <c r="J161" s="130">
        <v>14040000</v>
      </c>
      <c r="K161" s="130">
        <v>7020000</v>
      </c>
      <c r="L161" s="130">
        <v>3510000</v>
      </c>
      <c r="M161" s="404">
        <v>38758500</v>
      </c>
      <c r="N161" s="403">
        <v>16848000</v>
      </c>
      <c r="O161" s="403">
        <v>14040000</v>
      </c>
      <c r="P161" s="403">
        <v>7020000</v>
      </c>
      <c r="Q161" s="403">
        <v>3510000</v>
      </c>
      <c r="R161" s="21"/>
    </row>
    <row r="162" spans="1:18" ht="24" customHeight="1" x14ac:dyDescent="0.25">
      <c r="A162" s="10">
        <v>134</v>
      </c>
      <c r="B162" s="21" t="s">
        <v>19</v>
      </c>
      <c r="C162" s="21" t="s">
        <v>62</v>
      </c>
      <c r="D162" s="21" t="s">
        <v>35</v>
      </c>
      <c r="E162" s="109">
        <v>4</v>
      </c>
      <c r="F162" s="121">
        <v>0.9</v>
      </c>
      <c r="G162" s="110"/>
      <c r="H162" s="130">
        <v>21060000</v>
      </c>
      <c r="I162" s="130">
        <v>12636000</v>
      </c>
      <c r="J162" s="130">
        <v>10530000</v>
      </c>
      <c r="K162" s="130">
        <v>5265000</v>
      </c>
      <c r="L162" s="130">
        <v>2808000</v>
      </c>
      <c r="M162" s="404">
        <v>21060000</v>
      </c>
      <c r="N162" s="403">
        <v>12636000</v>
      </c>
      <c r="O162" s="403">
        <v>10530000</v>
      </c>
      <c r="P162" s="403">
        <v>5265000</v>
      </c>
      <c r="Q162" s="403">
        <v>2808000</v>
      </c>
      <c r="R162" s="21"/>
    </row>
    <row r="163" spans="1:18" ht="24" customHeight="1" x14ac:dyDescent="0.25">
      <c r="A163" s="10">
        <v>135</v>
      </c>
      <c r="B163" s="21" t="s">
        <v>228</v>
      </c>
      <c r="C163" s="21" t="s">
        <v>140</v>
      </c>
      <c r="D163" s="21" t="s">
        <v>60</v>
      </c>
      <c r="E163" s="109">
        <v>4</v>
      </c>
      <c r="F163" s="121">
        <v>1</v>
      </c>
      <c r="G163" s="110"/>
      <c r="H163" s="130">
        <v>23400000</v>
      </c>
      <c r="I163" s="130">
        <v>14040000</v>
      </c>
      <c r="J163" s="130">
        <v>11700000</v>
      </c>
      <c r="K163" s="130">
        <v>5850000</v>
      </c>
      <c r="L163" s="130">
        <v>3120000</v>
      </c>
      <c r="M163" s="404">
        <v>23400000</v>
      </c>
      <c r="N163" s="403">
        <v>14040000</v>
      </c>
      <c r="O163" s="403">
        <v>11700000</v>
      </c>
      <c r="P163" s="403">
        <v>5850000</v>
      </c>
      <c r="Q163" s="403">
        <v>3120000</v>
      </c>
      <c r="R163" s="21"/>
    </row>
    <row r="164" spans="1:18" ht="24" customHeight="1" x14ac:dyDescent="0.25">
      <c r="A164" s="10">
        <v>136</v>
      </c>
      <c r="B164" s="21" t="s">
        <v>72</v>
      </c>
      <c r="C164" s="21" t="s">
        <v>54</v>
      </c>
      <c r="D164" s="21" t="s">
        <v>57</v>
      </c>
      <c r="E164" s="109">
        <v>4</v>
      </c>
      <c r="F164" s="121">
        <v>1</v>
      </c>
      <c r="G164" s="110"/>
      <c r="H164" s="130">
        <v>23400000</v>
      </c>
      <c r="I164" s="130">
        <v>14040000</v>
      </c>
      <c r="J164" s="130">
        <v>11700000</v>
      </c>
      <c r="K164" s="130">
        <v>5850000</v>
      </c>
      <c r="L164" s="130">
        <v>3120000</v>
      </c>
      <c r="M164" s="404">
        <v>23400000</v>
      </c>
      <c r="N164" s="403">
        <v>14040000</v>
      </c>
      <c r="O164" s="403">
        <v>11700000</v>
      </c>
      <c r="P164" s="403">
        <v>5850000</v>
      </c>
      <c r="Q164" s="403">
        <v>3120000</v>
      </c>
      <c r="R164" s="21"/>
    </row>
    <row r="165" spans="1:18" ht="24" customHeight="1" x14ac:dyDescent="0.25">
      <c r="A165" s="10">
        <v>137</v>
      </c>
      <c r="B165" s="21" t="s">
        <v>229</v>
      </c>
      <c r="C165" s="21" t="s">
        <v>172</v>
      </c>
      <c r="D165" s="21" t="s">
        <v>41</v>
      </c>
      <c r="E165" s="109">
        <v>1</v>
      </c>
      <c r="F165" s="121">
        <v>0.8</v>
      </c>
      <c r="G165" s="110"/>
      <c r="H165" s="130">
        <v>71280000</v>
      </c>
      <c r="I165" s="130">
        <v>29952000</v>
      </c>
      <c r="J165" s="130">
        <v>24960000</v>
      </c>
      <c r="K165" s="130">
        <v>12480000</v>
      </c>
      <c r="L165" s="130">
        <v>5616000</v>
      </c>
      <c r="M165" s="404">
        <v>71280000</v>
      </c>
      <c r="N165" s="403">
        <v>29952000</v>
      </c>
      <c r="O165" s="403">
        <v>24960000</v>
      </c>
      <c r="P165" s="403">
        <v>12480000</v>
      </c>
      <c r="Q165" s="403">
        <v>5616000</v>
      </c>
      <c r="R165" s="21"/>
    </row>
    <row r="166" spans="1:18" ht="24" customHeight="1" x14ac:dyDescent="0.25">
      <c r="A166" s="10">
        <v>138</v>
      </c>
      <c r="B166" s="21" t="s">
        <v>17</v>
      </c>
      <c r="C166" s="21" t="s">
        <v>56</v>
      </c>
      <c r="D166" s="21" t="s">
        <v>45</v>
      </c>
      <c r="E166" s="109">
        <v>4</v>
      </c>
      <c r="F166" s="121">
        <v>1</v>
      </c>
      <c r="G166" s="110"/>
      <c r="H166" s="130">
        <v>23400000</v>
      </c>
      <c r="I166" s="130">
        <v>14040000</v>
      </c>
      <c r="J166" s="130">
        <v>11700000</v>
      </c>
      <c r="K166" s="130">
        <v>5850000</v>
      </c>
      <c r="L166" s="130">
        <v>3120000</v>
      </c>
      <c r="M166" s="404">
        <v>23400000</v>
      </c>
      <c r="N166" s="403">
        <v>14040000</v>
      </c>
      <c r="O166" s="403">
        <v>11700000</v>
      </c>
      <c r="P166" s="403">
        <v>5850000</v>
      </c>
      <c r="Q166" s="403">
        <v>3120000</v>
      </c>
      <c r="R166" s="21"/>
    </row>
    <row r="167" spans="1:18" ht="24" customHeight="1" x14ac:dyDescent="0.25">
      <c r="A167" s="10">
        <v>139</v>
      </c>
      <c r="B167" s="21" t="s">
        <v>81</v>
      </c>
      <c r="C167" s="21" t="s">
        <v>42</v>
      </c>
      <c r="D167" s="21" t="s">
        <v>57</v>
      </c>
      <c r="E167" s="109">
        <v>3</v>
      </c>
      <c r="F167" s="121">
        <v>0.8</v>
      </c>
      <c r="G167" s="112"/>
      <c r="H167" s="130">
        <v>34452000</v>
      </c>
      <c r="I167" s="130">
        <v>14976000</v>
      </c>
      <c r="J167" s="130">
        <v>12480000</v>
      </c>
      <c r="K167" s="130">
        <v>6240000</v>
      </c>
      <c r="L167" s="130">
        <v>3120000</v>
      </c>
      <c r="M167" s="404">
        <v>34452000</v>
      </c>
      <c r="N167" s="403">
        <v>14976000</v>
      </c>
      <c r="O167" s="403">
        <v>12480000</v>
      </c>
      <c r="P167" s="403">
        <v>6240000</v>
      </c>
      <c r="Q167" s="403">
        <v>3120000</v>
      </c>
      <c r="R167" s="21"/>
    </row>
    <row r="168" spans="1:18" ht="24" customHeight="1" x14ac:dyDescent="0.25">
      <c r="A168" s="10">
        <v>140</v>
      </c>
      <c r="B168" s="21" t="s">
        <v>230</v>
      </c>
      <c r="C168" s="21" t="s">
        <v>19</v>
      </c>
      <c r="D168" s="21" t="s">
        <v>60</v>
      </c>
      <c r="E168" s="109">
        <v>6</v>
      </c>
      <c r="F168" s="121">
        <v>0.8</v>
      </c>
      <c r="G168" s="110"/>
      <c r="H168" s="130">
        <v>7800000</v>
      </c>
      <c r="I168" s="130">
        <v>4680000</v>
      </c>
      <c r="J168" s="130">
        <v>3900000</v>
      </c>
      <c r="K168" s="130">
        <v>2184000</v>
      </c>
      <c r="L168" s="130">
        <v>1872000</v>
      </c>
      <c r="M168" s="404">
        <v>7800000</v>
      </c>
      <c r="N168" s="403">
        <v>4680000</v>
      </c>
      <c r="O168" s="403">
        <v>3900000</v>
      </c>
      <c r="P168" s="403">
        <v>2184000</v>
      </c>
      <c r="Q168" s="403">
        <v>1872000</v>
      </c>
      <c r="R168" s="21"/>
    </row>
    <row r="169" spans="1:18" ht="24" customHeight="1" x14ac:dyDescent="0.25">
      <c r="A169" s="10">
        <v>141</v>
      </c>
      <c r="B169" s="21" t="s">
        <v>57</v>
      </c>
      <c r="C169" s="21" t="s">
        <v>140</v>
      </c>
      <c r="D169" s="21" t="s">
        <v>16</v>
      </c>
      <c r="E169" s="109">
        <v>3</v>
      </c>
      <c r="F169" s="121">
        <v>0.9</v>
      </c>
      <c r="G169" s="112"/>
      <c r="H169" s="130">
        <v>38758500</v>
      </c>
      <c r="I169" s="130">
        <v>16848000</v>
      </c>
      <c r="J169" s="130">
        <v>14040000</v>
      </c>
      <c r="K169" s="130">
        <v>7020000</v>
      </c>
      <c r="L169" s="130">
        <v>3510000</v>
      </c>
      <c r="M169" s="404">
        <v>38758500</v>
      </c>
      <c r="N169" s="403">
        <v>16848000</v>
      </c>
      <c r="O169" s="403">
        <v>14040000</v>
      </c>
      <c r="P169" s="403">
        <v>7020000</v>
      </c>
      <c r="Q169" s="403">
        <v>3510000</v>
      </c>
      <c r="R169" s="21"/>
    </row>
    <row r="170" spans="1:18" ht="24" customHeight="1" x14ac:dyDescent="0.25">
      <c r="A170" s="10">
        <v>142</v>
      </c>
      <c r="B170" s="21" t="s">
        <v>35</v>
      </c>
      <c r="C170" s="21" t="s">
        <v>231</v>
      </c>
      <c r="D170" s="21" t="s">
        <v>123</v>
      </c>
      <c r="E170" s="109">
        <v>1</v>
      </c>
      <c r="F170" s="121">
        <v>1.1000000000000001</v>
      </c>
      <c r="G170" s="110"/>
      <c r="H170" s="130">
        <v>115830000</v>
      </c>
      <c r="I170" s="130">
        <v>61776000</v>
      </c>
      <c r="J170" s="130">
        <v>51480000</v>
      </c>
      <c r="K170" s="130">
        <v>25740000</v>
      </c>
      <c r="L170" s="130">
        <v>11583000</v>
      </c>
      <c r="M170" s="404">
        <v>115830000</v>
      </c>
      <c r="N170" s="403">
        <v>61776000</v>
      </c>
      <c r="O170" s="403">
        <v>51480000</v>
      </c>
      <c r="P170" s="403">
        <v>25740000</v>
      </c>
      <c r="Q170" s="403">
        <v>11583000</v>
      </c>
      <c r="R170" s="21"/>
    </row>
    <row r="171" spans="1:18" ht="24" customHeight="1" x14ac:dyDescent="0.25">
      <c r="A171" s="10"/>
      <c r="B171" s="21"/>
      <c r="C171" s="21" t="s">
        <v>123</v>
      </c>
      <c r="D171" s="21" t="s">
        <v>232</v>
      </c>
      <c r="E171" s="109">
        <v>1</v>
      </c>
      <c r="F171" s="121">
        <v>1.4</v>
      </c>
      <c r="G171" s="110"/>
      <c r="H171" s="130">
        <v>147420000</v>
      </c>
      <c r="I171" s="130">
        <v>78624000</v>
      </c>
      <c r="J171" s="130">
        <v>65520000</v>
      </c>
      <c r="K171" s="130">
        <v>32760000</v>
      </c>
      <c r="L171" s="130">
        <v>14742000</v>
      </c>
      <c r="M171" s="404">
        <v>147420000</v>
      </c>
      <c r="N171" s="403">
        <v>78624000</v>
      </c>
      <c r="O171" s="403">
        <v>65520000</v>
      </c>
      <c r="P171" s="403">
        <v>32760000</v>
      </c>
      <c r="Q171" s="403">
        <v>14742000</v>
      </c>
      <c r="R171" s="21"/>
    </row>
    <row r="172" spans="1:18" ht="24" customHeight="1" x14ac:dyDescent="0.25">
      <c r="A172" s="10"/>
      <c r="B172" s="21"/>
      <c r="C172" s="21" t="s">
        <v>233</v>
      </c>
      <c r="D172" s="21" t="s">
        <v>19</v>
      </c>
      <c r="E172" s="109">
        <v>2</v>
      </c>
      <c r="F172" s="121">
        <v>1</v>
      </c>
      <c r="G172" s="110"/>
      <c r="H172" s="130">
        <v>61875000</v>
      </c>
      <c r="I172" s="130">
        <v>26208000</v>
      </c>
      <c r="J172" s="130">
        <v>21840000</v>
      </c>
      <c r="K172" s="130">
        <v>11700000</v>
      </c>
      <c r="L172" s="130">
        <v>5460000</v>
      </c>
      <c r="M172" s="404">
        <v>61875000</v>
      </c>
      <c r="N172" s="403">
        <v>26208000</v>
      </c>
      <c r="O172" s="403">
        <v>21840000</v>
      </c>
      <c r="P172" s="403">
        <v>11700000</v>
      </c>
      <c r="Q172" s="403">
        <v>5460000</v>
      </c>
      <c r="R172" s="21"/>
    </row>
    <row r="173" spans="1:18" ht="24" customHeight="1" x14ac:dyDescent="0.25">
      <c r="A173" s="10"/>
      <c r="B173" s="21"/>
      <c r="C173" s="21" t="s">
        <v>233</v>
      </c>
      <c r="D173" s="21" t="s">
        <v>234</v>
      </c>
      <c r="E173" s="109">
        <v>3</v>
      </c>
      <c r="F173" s="121">
        <v>1</v>
      </c>
      <c r="G173" s="112"/>
      <c r="H173" s="130">
        <v>43065000</v>
      </c>
      <c r="I173" s="130">
        <v>18720000</v>
      </c>
      <c r="J173" s="130">
        <v>15600000</v>
      </c>
      <c r="K173" s="130">
        <v>7800000</v>
      </c>
      <c r="L173" s="130">
        <v>3900000</v>
      </c>
      <c r="M173" s="404">
        <v>43065000</v>
      </c>
      <c r="N173" s="403">
        <v>18720000</v>
      </c>
      <c r="O173" s="403">
        <v>15600000</v>
      </c>
      <c r="P173" s="403">
        <v>7800000</v>
      </c>
      <c r="Q173" s="403">
        <v>3900000</v>
      </c>
      <c r="R173" s="21"/>
    </row>
    <row r="174" spans="1:18" ht="24" customHeight="1" x14ac:dyDescent="0.25">
      <c r="A174" s="10">
        <v>143</v>
      </c>
      <c r="B174" s="21" t="s">
        <v>109</v>
      </c>
      <c r="C174" s="21" t="s">
        <v>35</v>
      </c>
      <c r="D174" s="21" t="s">
        <v>29</v>
      </c>
      <c r="E174" s="109">
        <v>1</v>
      </c>
      <c r="F174" s="121">
        <v>0.9</v>
      </c>
      <c r="G174" s="110"/>
      <c r="H174" s="130">
        <v>80190000</v>
      </c>
      <c r="I174" s="130">
        <v>33696000</v>
      </c>
      <c r="J174" s="130">
        <v>28080000</v>
      </c>
      <c r="K174" s="130">
        <v>14040000</v>
      </c>
      <c r="L174" s="130">
        <v>6318000</v>
      </c>
      <c r="M174" s="404">
        <v>80190000</v>
      </c>
      <c r="N174" s="403">
        <v>33696000</v>
      </c>
      <c r="O174" s="403">
        <v>28080000</v>
      </c>
      <c r="P174" s="403">
        <v>14040000</v>
      </c>
      <c r="Q174" s="403">
        <v>6318000</v>
      </c>
      <c r="R174" s="21"/>
    </row>
    <row r="175" spans="1:18" ht="24" customHeight="1" x14ac:dyDescent="0.25">
      <c r="A175" s="10">
        <v>144</v>
      </c>
      <c r="B175" s="21" t="s">
        <v>84</v>
      </c>
      <c r="C175" s="21" t="s">
        <v>189</v>
      </c>
      <c r="D175" s="21" t="s">
        <v>65</v>
      </c>
      <c r="E175" s="109">
        <v>2</v>
      </c>
      <c r="F175" s="121">
        <v>0.8</v>
      </c>
      <c r="G175" s="110"/>
      <c r="H175" s="130">
        <v>49500000</v>
      </c>
      <c r="I175" s="130">
        <v>20966400</v>
      </c>
      <c r="J175" s="130">
        <v>17472000</v>
      </c>
      <c r="K175" s="130">
        <v>9360000</v>
      </c>
      <c r="L175" s="130">
        <v>4368000</v>
      </c>
      <c r="M175" s="404">
        <v>49500000</v>
      </c>
      <c r="N175" s="403">
        <v>20966400</v>
      </c>
      <c r="O175" s="403">
        <v>17472000</v>
      </c>
      <c r="P175" s="403">
        <v>9360000</v>
      </c>
      <c r="Q175" s="403">
        <v>4368000</v>
      </c>
      <c r="R175" s="21"/>
    </row>
    <row r="176" spans="1:18" ht="24" customHeight="1" x14ac:dyDescent="0.25">
      <c r="A176" s="10">
        <v>145</v>
      </c>
      <c r="B176" s="21" t="s">
        <v>235</v>
      </c>
      <c r="C176" s="21" t="s">
        <v>164</v>
      </c>
      <c r="D176" s="21" t="s">
        <v>163</v>
      </c>
      <c r="E176" s="109">
        <v>4</v>
      </c>
      <c r="F176" s="121">
        <v>1</v>
      </c>
      <c r="G176" s="110"/>
      <c r="H176" s="130">
        <v>23400000</v>
      </c>
      <c r="I176" s="130">
        <v>14040000</v>
      </c>
      <c r="J176" s="130">
        <v>11700000</v>
      </c>
      <c r="K176" s="130">
        <v>5850000</v>
      </c>
      <c r="L176" s="130">
        <v>3120000</v>
      </c>
      <c r="M176" s="404">
        <v>23400000</v>
      </c>
      <c r="N176" s="403">
        <v>14040000</v>
      </c>
      <c r="O176" s="403">
        <v>11700000</v>
      </c>
      <c r="P176" s="403">
        <v>5850000</v>
      </c>
      <c r="Q176" s="403">
        <v>3120000</v>
      </c>
      <c r="R176" s="21"/>
    </row>
    <row r="177" spans="1:18" ht="24" customHeight="1" x14ac:dyDescent="0.25">
      <c r="A177" s="10">
        <v>146</v>
      </c>
      <c r="B177" s="21" t="s">
        <v>151</v>
      </c>
      <c r="C177" s="21" t="s">
        <v>57</v>
      </c>
      <c r="D177" s="21" t="s">
        <v>141</v>
      </c>
      <c r="E177" s="109">
        <v>5</v>
      </c>
      <c r="F177" s="121">
        <v>0.9</v>
      </c>
      <c r="G177" s="110"/>
      <c r="H177" s="130">
        <v>14040000</v>
      </c>
      <c r="I177" s="130">
        <v>8424000</v>
      </c>
      <c r="J177" s="130">
        <v>7020000</v>
      </c>
      <c r="K177" s="130">
        <v>3510000</v>
      </c>
      <c r="L177" s="130">
        <v>2457000</v>
      </c>
      <c r="M177" s="404">
        <v>14040000</v>
      </c>
      <c r="N177" s="403">
        <v>8424000</v>
      </c>
      <c r="O177" s="403">
        <v>7020000</v>
      </c>
      <c r="P177" s="403">
        <v>3510000</v>
      </c>
      <c r="Q177" s="403">
        <v>2457000</v>
      </c>
      <c r="R177" s="21"/>
    </row>
    <row r="178" spans="1:18" ht="24" customHeight="1" x14ac:dyDescent="0.25">
      <c r="A178" s="10">
        <v>147</v>
      </c>
      <c r="B178" s="21" t="s">
        <v>236</v>
      </c>
      <c r="C178" s="21" t="s">
        <v>70</v>
      </c>
      <c r="D178" s="21" t="s">
        <v>172</v>
      </c>
      <c r="E178" s="109">
        <v>3</v>
      </c>
      <c r="F178" s="121">
        <v>0.8</v>
      </c>
      <c r="G178" s="112"/>
      <c r="H178" s="130">
        <v>34452000</v>
      </c>
      <c r="I178" s="130">
        <v>14976000</v>
      </c>
      <c r="J178" s="130">
        <v>12480000</v>
      </c>
      <c r="K178" s="130">
        <v>6240000</v>
      </c>
      <c r="L178" s="130">
        <v>3120000</v>
      </c>
      <c r="M178" s="404">
        <v>34452000</v>
      </c>
      <c r="N178" s="403">
        <v>14976000</v>
      </c>
      <c r="O178" s="403">
        <v>12480000</v>
      </c>
      <c r="P178" s="403">
        <v>6240000</v>
      </c>
      <c r="Q178" s="403">
        <v>3120000</v>
      </c>
      <c r="R178" s="21"/>
    </row>
    <row r="179" spans="1:18" ht="24" customHeight="1" x14ac:dyDescent="0.25">
      <c r="A179" s="10">
        <v>148</v>
      </c>
      <c r="B179" s="21" t="s">
        <v>180</v>
      </c>
      <c r="C179" s="21" t="s">
        <v>16</v>
      </c>
      <c r="D179" s="21" t="s">
        <v>140</v>
      </c>
      <c r="E179" s="109">
        <v>3</v>
      </c>
      <c r="F179" s="121">
        <v>0.7</v>
      </c>
      <c r="G179" s="112"/>
      <c r="H179" s="130">
        <v>30145499.999999996</v>
      </c>
      <c r="I179" s="130">
        <v>13104000</v>
      </c>
      <c r="J179" s="130">
        <v>10920000</v>
      </c>
      <c r="K179" s="130">
        <v>5460000</v>
      </c>
      <c r="L179" s="130">
        <v>2730000</v>
      </c>
      <c r="M179" s="404">
        <v>30145499.999999996</v>
      </c>
      <c r="N179" s="403">
        <v>13104000</v>
      </c>
      <c r="O179" s="403">
        <v>10920000</v>
      </c>
      <c r="P179" s="403">
        <v>5460000</v>
      </c>
      <c r="Q179" s="403">
        <v>2730000</v>
      </c>
      <c r="R179" s="21"/>
    </row>
    <row r="180" spans="1:18" ht="24" customHeight="1" x14ac:dyDescent="0.25">
      <c r="A180" s="10">
        <v>149</v>
      </c>
      <c r="B180" s="21" t="s">
        <v>107</v>
      </c>
      <c r="C180" s="21" t="s">
        <v>72</v>
      </c>
      <c r="D180" s="21" t="s">
        <v>179</v>
      </c>
      <c r="E180" s="109">
        <v>4</v>
      </c>
      <c r="F180" s="121">
        <v>0.9</v>
      </c>
      <c r="G180" s="110"/>
      <c r="H180" s="130">
        <v>21060000</v>
      </c>
      <c r="I180" s="130">
        <v>12636000</v>
      </c>
      <c r="J180" s="130">
        <v>10530000</v>
      </c>
      <c r="K180" s="130">
        <v>5265000</v>
      </c>
      <c r="L180" s="130">
        <v>1080000</v>
      </c>
      <c r="M180" s="404">
        <v>21060000</v>
      </c>
      <c r="N180" s="403">
        <v>12636000</v>
      </c>
      <c r="O180" s="403">
        <v>10530000</v>
      </c>
      <c r="P180" s="403">
        <v>5265000</v>
      </c>
      <c r="Q180" s="403">
        <v>1080000</v>
      </c>
      <c r="R180" s="21"/>
    </row>
    <row r="181" spans="1:18" ht="24" customHeight="1" x14ac:dyDescent="0.25">
      <c r="A181" s="10">
        <v>150</v>
      </c>
      <c r="B181" s="21" t="s">
        <v>237</v>
      </c>
      <c r="C181" s="21" t="s">
        <v>61</v>
      </c>
      <c r="D181" s="21" t="s">
        <v>62</v>
      </c>
      <c r="E181" s="109">
        <v>4</v>
      </c>
      <c r="F181" s="121">
        <v>1</v>
      </c>
      <c r="G181" s="110"/>
      <c r="H181" s="130">
        <v>23400000</v>
      </c>
      <c r="I181" s="130">
        <v>14040000</v>
      </c>
      <c r="J181" s="130">
        <v>11700000</v>
      </c>
      <c r="K181" s="130">
        <v>5850000</v>
      </c>
      <c r="L181" s="130">
        <v>3120000</v>
      </c>
      <c r="M181" s="404">
        <v>23400000</v>
      </c>
      <c r="N181" s="403">
        <v>14040000</v>
      </c>
      <c r="O181" s="403">
        <v>11700000</v>
      </c>
      <c r="P181" s="403">
        <v>5850000</v>
      </c>
      <c r="Q181" s="403">
        <v>3120000</v>
      </c>
      <c r="R181" s="21"/>
    </row>
    <row r="182" spans="1:18" ht="49.5" x14ac:dyDescent="0.25">
      <c r="A182" s="10"/>
      <c r="B182" s="21" t="s">
        <v>209</v>
      </c>
      <c r="C182" s="21" t="s">
        <v>216</v>
      </c>
      <c r="D182" s="21" t="s">
        <v>19</v>
      </c>
      <c r="E182" s="109"/>
      <c r="F182" s="121"/>
      <c r="G182" s="110"/>
      <c r="H182" s="130"/>
      <c r="I182" s="130"/>
      <c r="J182" s="130"/>
      <c r="K182" s="130"/>
      <c r="L182" s="130"/>
      <c r="M182" s="404">
        <v>23400000</v>
      </c>
      <c r="N182" s="403">
        <v>14040000</v>
      </c>
      <c r="O182" s="403">
        <v>11700000</v>
      </c>
      <c r="P182" s="403">
        <v>5850000</v>
      </c>
      <c r="Q182" s="403">
        <v>3120000</v>
      </c>
      <c r="R182" s="21" t="s">
        <v>6162</v>
      </c>
    </row>
    <row r="183" spans="1:18" ht="24" customHeight="1" x14ac:dyDescent="0.25">
      <c r="A183" s="10">
        <v>151</v>
      </c>
      <c r="B183" s="21" t="s">
        <v>110</v>
      </c>
      <c r="C183" s="21" t="s">
        <v>35</v>
      </c>
      <c r="D183" s="21" t="s">
        <v>29</v>
      </c>
      <c r="E183" s="109">
        <v>1</v>
      </c>
      <c r="F183" s="121">
        <v>0.8</v>
      </c>
      <c r="G183" s="110"/>
      <c r="H183" s="130">
        <v>71280000</v>
      </c>
      <c r="I183" s="130">
        <v>29952000</v>
      </c>
      <c r="J183" s="130">
        <v>24960000</v>
      </c>
      <c r="K183" s="130">
        <v>12480000</v>
      </c>
      <c r="L183" s="130">
        <v>5616000</v>
      </c>
      <c r="M183" s="404">
        <v>71280000</v>
      </c>
      <c r="N183" s="403">
        <v>29952000</v>
      </c>
      <c r="O183" s="403">
        <v>24960000</v>
      </c>
      <c r="P183" s="403">
        <v>12480000</v>
      </c>
      <c r="Q183" s="403">
        <v>5616000</v>
      </c>
      <c r="R183" s="21"/>
    </row>
    <row r="184" spans="1:18" ht="39.75" customHeight="1" x14ac:dyDescent="0.25">
      <c r="A184" s="10">
        <v>152</v>
      </c>
      <c r="B184" s="21" t="s">
        <v>238</v>
      </c>
      <c r="C184" s="21" t="s">
        <v>31</v>
      </c>
      <c r="D184" s="21" t="s">
        <v>239</v>
      </c>
      <c r="E184" s="109">
        <v>4</v>
      </c>
      <c r="F184" s="121">
        <v>0.9</v>
      </c>
      <c r="G184" s="110"/>
      <c r="H184" s="130">
        <v>21060000</v>
      </c>
      <c r="I184" s="130">
        <v>12636000</v>
      </c>
      <c r="J184" s="130">
        <v>10530000</v>
      </c>
      <c r="K184" s="130">
        <v>5265000</v>
      </c>
      <c r="L184" s="130">
        <v>2808000</v>
      </c>
      <c r="M184" s="404">
        <v>21060000</v>
      </c>
      <c r="N184" s="403">
        <v>12636000</v>
      </c>
      <c r="O184" s="403">
        <v>10530000</v>
      </c>
      <c r="P184" s="403">
        <v>5265000</v>
      </c>
      <c r="Q184" s="403">
        <v>2808000</v>
      </c>
      <c r="R184" s="21"/>
    </row>
    <row r="185" spans="1:18" ht="57" customHeight="1" x14ac:dyDescent="0.25">
      <c r="A185" s="10"/>
      <c r="B185" s="21"/>
      <c r="C185" s="21" t="s">
        <v>233</v>
      </c>
      <c r="D185" s="21" t="s">
        <v>240</v>
      </c>
      <c r="E185" s="109">
        <v>4</v>
      </c>
      <c r="F185" s="121">
        <v>0.8</v>
      </c>
      <c r="G185" s="110"/>
      <c r="H185" s="130">
        <v>18720000</v>
      </c>
      <c r="I185" s="130">
        <v>11232000</v>
      </c>
      <c r="J185" s="130">
        <v>9360000</v>
      </c>
      <c r="K185" s="130">
        <v>4680000</v>
      </c>
      <c r="L185" s="130">
        <v>2496000</v>
      </c>
      <c r="M185" s="404">
        <v>18720000</v>
      </c>
      <c r="N185" s="403">
        <v>11232000</v>
      </c>
      <c r="O185" s="403">
        <v>9360000</v>
      </c>
      <c r="P185" s="403">
        <v>4680000</v>
      </c>
      <c r="Q185" s="403">
        <v>2496000</v>
      </c>
      <c r="R185" s="21"/>
    </row>
    <row r="186" spans="1:18" ht="23.25" customHeight="1" x14ac:dyDescent="0.25">
      <c r="A186" s="10">
        <v>153</v>
      </c>
      <c r="B186" s="21" t="s">
        <v>133</v>
      </c>
      <c r="C186" s="21" t="s">
        <v>140</v>
      </c>
      <c r="D186" s="21" t="s">
        <v>22</v>
      </c>
      <c r="E186" s="109">
        <v>3</v>
      </c>
      <c r="F186" s="121">
        <v>0.8</v>
      </c>
      <c r="G186" s="112"/>
      <c r="H186" s="130">
        <v>34452000</v>
      </c>
      <c r="I186" s="130">
        <v>14976000</v>
      </c>
      <c r="J186" s="130">
        <v>12480000</v>
      </c>
      <c r="K186" s="130">
        <v>6240000</v>
      </c>
      <c r="L186" s="130">
        <v>3120000</v>
      </c>
      <c r="M186" s="404">
        <v>34452000</v>
      </c>
      <c r="N186" s="403">
        <v>14976000</v>
      </c>
      <c r="O186" s="403">
        <v>12480000</v>
      </c>
      <c r="P186" s="403">
        <v>6240000</v>
      </c>
      <c r="Q186" s="403">
        <v>3120000</v>
      </c>
      <c r="R186" s="21"/>
    </row>
    <row r="187" spans="1:18" ht="23.25" customHeight="1" x14ac:dyDescent="0.25">
      <c r="A187" s="10">
        <v>154</v>
      </c>
      <c r="B187" s="21" t="s">
        <v>241</v>
      </c>
      <c r="C187" s="21" t="s">
        <v>45</v>
      </c>
      <c r="D187" s="21" t="s">
        <v>242</v>
      </c>
      <c r="E187" s="109">
        <v>4</v>
      </c>
      <c r="F187" s="121">
        <v>1</v>
      </c>
      <c r="G187" s="110"/>
      <c r="H187" s="130">
        <v>23400000</v>
      </c>
      <c r="I187" s="130">
        <v>14040000</v>
      </c>
      <c r="J187" s="130">
        <v>11700000</v>
      </c>
      <c r="K187" s="130">
        <v>5850000</v>
      </c>
      <c r="L187" s="130">
        <v>3120000</v>
      </c>
      <c r="M187" s="404">
        <v>23400000</v>
      </c>
      <c r="N187" s="403">
        <v>14040000</v>
      </c>
      <c r="O187" s="403">
        <v>11700000</v>
      </c>
      <c r="P187" s="403">
        <v>5850000</v>
      </c>
      <c r="Q187" s="403">
        <v>3120000</v>
      </c>
      <c r="R187" s="21"/>
    </row>
    <row r="188" spans="1:18" ht="23.25" customHeight="1" x14ac:dyDescent="0.25">
      <c r="A188" s="10">
        <v>155</v>
      </c>
      <c r="B188" s="21" t="s">
        <v>38</v>
      </c>
      <c r="C188" s="21" t="s">
        <v>19</v>
      </c>
      <c r="D188" s="21" t="s">
        <v>94</v>
      </c>
      <c r="E188" s="109">
        <v>5</v>
      </c>
      <c r="F188" s="121">
        <v>0.8</v>
      </c>
      <c r="G188" s="110"/>
      <c r="H188" s="130">
        <v>12480000</v>
      </c>
      <c r="I188" s="130">
        <v>7488000</v>
      </c>
      <c r="J188" s="130">
        <v>6240000</v>
      </c>
      <c r="K188" s="130">
        <v>3120000</v>
      </c>
      <c r="L188" s="130">
        <v>2184000</v>
      </c>
      <c r="M188" s="404">
        <v>12480000</v>
      </c>
      <c r="N188" s="403">
        <v>7488000</v>
      </c>
      <c r="O188" s="403">
        <v>6240000</v>
      </c>
      <c r="P188" s="403">
        <v>3120000</v>
      </c>
      <c r="Q188" s="403">
        <v>2184000</v>
      </c>
      <c r="R188" s="21"/>
    </row>
    <row r="189" spans="1:18" ht="53.25" customHeight="1" x14ac:dyDescent="0.25">
      <c r="A189" s="10">
        <v>156</v>
      </c>
      <c r="B189" s="21" t="s">
        <v>62</v>
      </c>
      <c r="C189" s="21" t="s">
        <v>216</v>
      </c>
      <c r="D189" s="21" t="s">
        <v>243</v>
      </c>
      <c r="E189" s="109">
        <v>4</v>
      </c>
      <c r="F189" s="121">
        <v>0.8</v>
      </c>
      <c r="G189" s="110"/>
      <c r="H189" s="130">
        <v>18720000</v>
      </c>
      <c r="I189" s="130">
        <v>11232000</v>
      </c>
      <c r="J189" s="130">
        <v>9360000</v>
      </c>
      <c r="K189" s="130">
        <v>4680000</v>
      </c>
      <c r="L189" s="130">
        <v>2496000</v>
      </c>
      <c r="M189" s="404">
        <v>18720000</v>
      </c>
      <c r="N189" s="403">
        <v>11232000</v>
      </c>
      <c r="O189" s="403">
        <v>9360000</v>
      </c>
      <c r="P189" s="403">
        <v>4680000</v>
      </c>
      <c r="Q189" s="403">
        <v>2496000</v>
      </c>
      <c r="R189" s="21"/>
    </row>
    <row r="190" spans="1:18" ht="24" customHeight="1" x14ac:dyDescent="0.25">
      <c r="A190" s="10"/>
      <c r="B190" s="21"/>
      <c r="C190" s="21" t="s">
        <v>61</v>
      </c>
      <c r="D190" s="21" t="s">
        <v>216</v>
      </c>
      <c r="E190" s="109">
        <v>3</v>
      </c>
      <c r="F190" s="121">
        <v>0.8</v>
      </c>
      <c r="G190" s="112"/>
      <c r="H190" s="130">
        <v>34452000</v>
      </c>
      <c r="I190" s="130">
        <v>14976000</v>
      </c>
      <c r="J190" s="130">
        <v>12480000</v>
      </c>
      <c r="K190" s="130">
        <v>6240000</v>
      </c>
      <c r="L190" s="130">
        <v>3120000</v>
      </c>
      <c r="M190" s="404">
        <v>34452000</v>
      </c>
      <c r="N190" s="403">
        <v>14976000</v>
      </c>
      <c r="O190" s="403">
        <v>12480000</v>
      </c>
      <c r="P190" s="403">
        <v>6240000</v>
      </c>
      <c r="Q190" s="403">
        <v>3120000</v>
      </c>
      <c r="R190" s="21"/>
    </row>
    <row r="191" spans="1:18" ht="24" customHeight="1" x14ac:dyDescent="0.25">
      <c r="A191" s="10">
        <v>157</v>
      </c>
      <c r="B191" s="21" t="s">
        <v>244</v>
      </c>
      <c r="C191" s="21" t="s">
        <v>16</v>
      </c>
      <c r="D191" s="21" t="s">
        <v>78</v>
      </c>
      <c r="E191" s="109">
        <v>3</v>
      </c>
      <c r="F191" s="121">
        <v>0.8</v>
      </c>
      <c r="G191" s="112"/>
      <c r="H191" s="130">
        <v>34452000</v>
      </c>
      <c r="I191" s="130">
        <v>14976000</v>
      </c>
      <c r="J191" s="130">
        <v>12480000</v>
      </c>
      <c r="K191" s="130">
        <v>6240000</v>
      </c>
      <c r="L191" s="130">
        <v>3120000</v>
      </c>
      <c r="M191" s="404">
        <v>34452000</v>
      </c>
      <c r="N191" s="403">
        <v>14976000</v>
      </c>
      <c r="O191" s="403">
        <v>12480000</v>
      </c>
      <c r="P191" s="403">
        <v>6240000</v>
      </c>
      <c r="Q191" s="403">
        <v>3120000</v>
      </c>
      <c r="R191" s="21"/>
    </row>
    <row r="192" spans="1:18" ht="24" customHeight="1" x14ac:dyDescent="0.25">
      <c r="A192" s="10"/>
      <c r="B192" s="21"/>
      <c r="C192" s="21" t="s">
        <v>16</v>
      </c>
      <c r="D192" s="21" t="s">
        <v>28</v>
      </c>
      <c r="E192" s="109">
        <v>3</v>
      </c>
      <c r="F192" s="121">
        <v>0.8</v>
      </c>
      <c r="G192" s="112"/>
      <c r="H192" s="130">
        <v>34452000</v>
      </c>
      <c r="I192" s="130">
        <v>14976000</v>
      </c>
      <c r="J192" s="130">
        <v>12480000</v>
      </c>
      <c r="K192" s="130">
        <v>6240000</v>
      </c>
      <c r="L192" s="130">
        <v>1200000</v>
      </c>
      <c r="M192" s="404">
        <v>34452000</v>
      </c>
      <c r="N192" s="403">
        <v>14976000</v>
      </c>
      <c r="O192" s="403">
        <v>12480000</v>
      </c>
      <c r="P192" s="403">
        <v>6240000</v>
      </c>
      <c r="Q192" s="403">
        <v>1200000</v>
      </c>
      <c r="R192" s="21"/>
    </row>
    <row r="193" spans="1:18" ht="24" customHeight="1" x14ac:dyDescent="0.25">
      <c r="A193" s="10"/>
      <c r="B193" s="21"/>
      <c r="C193" s="21" t="s">
        <v>28</v>
      </c>
      <c r="D193" s="21" t="s">
        <v>154</v>
      </c>
      <c r="E193" s="109">
        <v>3</v>
      </c>
      <c r="F193" s="121">
        <v>0.8</v>
      </c>
      <c r="G193" s="112"/>
      <c r="H193" s="130">
        <v>34452000</v>
      </c>
      <c r="I193" s="130">
        <v>14976000</v>
      </c>
      <c r="J193" s="130">
        <v>12480000</v>
      </c>
      <c r="K193" s="130">
        <v>6240000</v>
      </c>
      <c r="L193" s="130">
        <v>1200000</v>
      </c>
      <c r="M193" s="404">
        <v>34452000</v>
      </c>
      <c r="N193" s="403">
        <v>14976000</v>
      </c>
      <c r="O193" s="403">
        <v>12480000</v>
      </c>
      <c r="P193" s="403">
        <v>6240000</v>
      </c>
      <c r="Q193" s="403">
        <v>1200000</v>
      </c>
      <c r="R193" s="21"/>
    </row>
    <row r="194" spans="1:18" ht="24.75" customHeight="1" x14ac:dyDescent="0.25">
      <c r="A194" s="10">
        <v>158</v>
      </c>
      <c r="B194" s="21" t="s">
        <v>245</v>
      </c>
      <c r="C194" s="1" t="s">
        <v>246</v>
      </c>
      <c r="D194" s="1" t="s">
        <v>247</v>
      </c>
      <c r="E194" s="109">
        <v>2</v>
      </c>
      <c r="F194" s="121">
        <v>0.8</v>
      </c>
      <c r="G194" s="110"/>
      <c r="H194" s="130">
        <v>49500000</v>
      </c>
      <c r="I194" s="130">
        <v>20966400</v>
      </c>
      <c r="J194" s="130">
        <v>17472000</v>
      </c>
      <c r="K194" s="130">
        <v>9360000</v>
      </c>
      <c r="L194" s="130">
        <v>4368000</v>
      </c>
      <c r="M194" s="404">
        <v>49500000</v>
      </c>
      <c r="N194" s="403">
        <v>20966400</v>
      </c>
      <c r="O194" s="403">
        <v>17472000</v>
      </c>
      <c r="P194" s="403">
        <v>9360000</v>
      </c>
      <c r="Q194" s="403">
        <v>4368000</v>
      </c>
      <c r="R194" s="1"/>
    </row>
    <row r="195" spans="1:18" ht="24.75" customHeight="1" x14ac:dyDescent="0.25">
      <c r="A195" s="10">
        <v>159</v>
      </c>
      <c r="B195" s="21" t="s">
        <v>131</v>
      </c>
      <c r="C195" s="21" t="s">
        <v>130</v>
      </c>
      <c r="D195" s="21" t="s">
        <v>50</v>
      </c>
      <c r="E195" s="109">
        <v>4</v>
      </c>
      <c r="F195" s="121">
        <v>1</v>
      </c>
      <c r="G195" s="110"/>
      <c r="H195" s="130">
        <v>23400000</v>
      </c>
      <c r="I195" s="130">
        <v>14040000</v>
      </c>
      <c r="J195" s="130">
        <v>11700000</v>
      </c>
      <c r="K195" s="130">
        <v>5850000</v>
      </c>
      <c r="L195" s="130">
        <v>3120000</v>
      </c>
      <c r="M195" s="404">
        <v>23400000</v>
      </c>
      <c r="N195" s="403">
        <v>14040000</v>
      </c>
      <c r="O195" s="403">
        <v>11700000</v>
      </c>
      <c r="P195" s="403">
        <v>5850000</v>
      </c>
      <c r="Q195" s="403">
        <v>3120000</v>
      </c>
      <c r="R195" s="21"/>
    </row>
    <row r="196" spans="1:18" ht="24.75" customHeight="1" x14ac:dyDescent="0.25">
      <c r="A196" s="10">
        <v>160</v>
      </c>
      <c r="B196" s="21" t="s">
        <v>248</v>
      </c>
      <c r="C196" s="21" t="s">
        <v>151</v>
      </c>
      <c r="D196" s="21" t="s">
        <v>48</v>
      </c>
      <c r="E196" s="109">
        <v>5</v>
      </c>
      <c r="F196" s="121">
        <v>0.9</v>
      </c>
      <c r="G196" s="110"/>
      <c r="H196" s="130">
        <v>14040000</v>
      </c>
      <c r="I196" s="130">
        <v>8424000</v>
      </c>
      <c r="J196" s="130">
        <v>7020000</v>
      </c>
      <c r="K196" s="130">
        <v>3510000</v>
      </c>
      <c r="L196" s="130">
        <v>2457000</v>
      </c>
      <c r="M196" s="404">
        <v>14040000</v>
      </c>
      <c r="N196" s="403">
        <v>8424000</v>
      </c>
      <c r="O196" s="403">
        <v>7020000</v>
      </c>
      <c r="P196" s="403">
        <v>3510000</v>
      </c>
      <c r="Q196" s="403">
        <v>2457000</v>
      </c>
      <c r="R196" s="21"/>
    </row>
    <row r="197" spans="1:18" ht="24.75" customHeight="1" x14ac:dyDescent="0.25">
      <c r="A197" s="10">
        <v>161</v>
      </c>
      <c r="B197" s="21" t="s">
        <v>249</v>
      </c>
      <c r="C197" s="21" t="s">
        <v>65</v>
      </c>
      <c r="D197" s="21" t="s">
        <v>172</v>
      </c>
      <c r="E197" s="109">
        <v>3</v>
      </c>
      <c r="F197" s="121">
        <v>0.9</v>
      </c>
      <c r="G197" s="112"/>
      <c r="H197" s="130">
        <v>38758500</v>
      </c>
      <c r="I197" s="130">
        <v>16848000</v>
      </c>
      <c r="J197" s="130">
        <v>14040000</v>
      </c>
      <c r="K197" s="130">
        <v>7020000</v>
      </c>
      <c r="L197" s="130">
        <v>3510000</v>
      </c>
      <c r="M197" s="404">
        <v>38758500</v>
      </c>
      <c r="N197" s="403">
        <v>16848000</v>
      </c>
      <c r="O197" s="403">
        <v>14040000</v>
      </c>
      <c r="P197" s="403">
        <v>7020000</v>
      </c>
      <c r="Q197" s="403">
        <v>3510000</v>
      </c>
      <c r="R197" s="21"/>
    </row>
    <row r="198" spans="1:18" ht="56.25" customHeight="1" x14ac:dyDescent="0.25">
      <c r="A198" s="10">
        <v>162</v>
      </c>
      <c r="B198" s="1" t="s">
        <v>250</v>
      </c>
      <c r="C198" s="21" t="s">
        <v>35</v>
      </c>
      <c r="D198" s="21" t="s">
        <v>251</v>
      </c>
      <c r="E198" s="109">
        <v>6</v>
      </c>
      <c r="F198" s="121">
        <v>0.8</v>
      </c>
      <c r="G198" s="110"/>
      <c r="H198" s="130">
        <v>7800000</v>
      </c>
      <c r="I198" s="130">
        <v>4680000</v>
      </c>
      <c r="J198" s="130">
        <v>3900000</v>
      </c>
      <c r="K198" s="130">
        <v>2184000</v>
      </c>
      <c r="L198" s="130">
        <v>1872000</v>
      </c>
      <c r="M198" s="404">
        <v>7800000</v>
      </c>
      <c r="N198" s="403">
        <v>4680000</v>
      </c>
      <c r="O198" s="403">
        <v>3900000</v>
      </c>
      <c r="P198" s="403">
        <v>2184000</v>
      </c>
      <c r="Q198" s="403">
        <v>1872000</v>
      </c>
      <c r="R198" s="21"/>
    </row>
    <row r="199" spans="1:18" ht="30.75" customHeight="1" x14ac:dyDescent="0.25">
      <c r="A199" s="10">
        <v>163</v>
      </c>
      <c r="B199" s="21" t="s">
        <v>172</v>
      </c>
      <c r="C199" s="21" t="s">
        <v>35</v>
      </c>
      <c r="D199" s="21" t="s">
        <v>65</v>
      </c>
      <c r="E199" s="109">
        <v>2</v>
      </c>
      <c r="F199" s="121">
        <v>1</v>
      </c>
      <c r="G199" s="110"/>
      <c r="H199" s="130">
        <v>61875000</v>
      </c>
      <c r="I199" s="130">
        <v>26208000</v>
      </c>
      <c r="J199" s="130">
        <v>21840000</v>
      </c>
      <c r="K199" s="130">
        <v>11700000</v>
      </c>
      <c r="L199" s="130">
        <v>5460000</v>
      </c>
      <c r="M199" s="404">
        <v>61875000</v>
      </c>
      <c r="N199" s="403">
        <v>26208000</v>
      </c>
      <c r="O199" s="403">
        <v>21840000</v>
      </c>
      <c r="P199" s="403">
        <v>11700000</v>
      </c>
      <c r="Q199" s="403">
        <v>5460000</v>
      </c>
      <c r="R199" s="21"/>
    </row>
    <row r="200" spans="1:18" ht="49.5" x14ac:dyDescent="0.25">
      <c r="A200" s="10">
        <v>164</v>
      </c>
      <c r="B200" s="21" t="s">
        <v>252</v>
      </c>
      <c r="C200" s="21" t="s">
        <v>35</v>
      </c>
      <c r="D200" s="21" t="s">
        <v>253</v>
      </c>
      <c r="E200" s="109"/>
      <c r="F200" s="121"/>
      <c r="G200" s="112"/>
      <c r="H200" s="130"/>
      <c r="I200" s="130"/>
      <c r="J200" s="130"/>
      <c r="K200" s="130"/>
      <c r="L200" s="130"/>
      <c r="M200" s="404">
        <v>61875000</v>
      </c>
      <c r="N200" s="403">
        <v>26208000</v>
      </c>
      <c r="O200" s="403">
        <v>21840000</v>
      </c>
      <c r="P200" s="403">
        <v>11700000</v>
      </c>
      <c r="Q200" s="403">
        <v>5460000</v>
      </c>
      <c r="R200" s="21" t="s">
        <v>6162</v>
      </c>
    </row>
    <row r="201" spans="1:18" ht="22.5" customHeight="1" x14ac:dyDescent="0.25">
      <c r="A201" s="10">
        <v>165</v>
      </c>
      <c r="B201" s="601" t="s">
        <v>257</v>
      </c>
      <c r="C201" s="602"/>
      <c r="D201" s="603"/>
      <c r="E201" s="28"/>
      <c r="F201" s="76"/>
      <c r="G201" s="113"/>
      <c r="H201" s="80"/>
      <c r="I201" s="80"/>
      <c r="J201" s="78"/>
      <c r="K201" s="81"/>
      <c r="L201" s="123"/>
      <c r="M201" s="404"/>
      <c r="N201" s="403"/>
      <c r="O201" s="403"/>
      <c r="P201" s="403"/>
      <c r="Q201" s="403"/>
      <c r="R201" s="21"/>
    </row>
    <row r="202" spans="1:18" ht="23.25" customHeight="1" x14ac:dyDescent="0.25">
      <c r="A202" s="10"/>
      <c r="B202" s="1" t="s">
        <v>258</v>
      </c>
      <c r="C202" s="21"/>
      <c r="D202" s="21"/>
      <c r="E202" s="114">
        <v>1</v>
      </c>
      <c r="F202" s="57">
        <v>1.5</v>
      </c>
      <c r="G202" s="115"/>
      <c r="H202" s="78">
        <v>35100000</v>
      </c>
      <c r="I202" s="78">
        <v>21060000</v>
      </c>
      <c r="J202" s="78">
        <v>17550000</v>
      </c>
      <c r="K202" s="78">
        <v>8775000</v>
      </c>
      <c r="L202" s="123"/>
      <c r="M202" s="404">
        <v>35100000</v>
      </c>
      <c r="N202" s="403">
        <v>21060000</v>
      </c>
      <c r="O202" s="403">
        <v>17550000</v>
      </c>
      <c r="P202" s="403">
        <v>8775000</v>
      </c>
      <c r="Q202" s="403"/>
      <c r="R202" s="21"/>
    </row>
    <row r="203" spans="1:18" ht="23.25" customHeight="1" x14ac:dyDescent="0.25">
      <c r="A203" s="10"/>
      <c r="B203" s="1" t="s">
        <v>259</v>
      </c>
      <c r="C203" s="21"/>
      <c r="D203" s="21"/>
      <c r="E203" s="114">
        <v>1</v>
      </c>
      <c r="F203" s="57">
        <v>1.2</v>
      </c>
      <c r="G203" s="115"/>
      <c r="H203" s="78">
        <v>28080000</v>
      </c>
      <c r="I203" s="78">
        <v>16848000</v>
      </c>
      <c r="J203" s="78">
        <v>14040000</v>
      </c>
      <c r="K203" s="78">
        <v>7020000</v>
      </c>
      <c r="L203" s="123"/>
      <c r="M203" s="404">
        <v>28080000</v>
      </c>
      <c r="N203" s="403">
        <v>16848000</v>
      </c>
      <c r="O203" s="403">
        <v>14040000</v>
      </c>
      <c r="P203" s="403">
        <v>7020000</v>
      </c>
      <c r="Q203" s="403"/>
      <c r="R203" s="21"/>
    </row>
    <row r="204" spans="1:18" ht="23.25" customHeight="1" x14ac:dyDescent="0.25">
      <c r="A204" s="10"/>
      <c r="B204" s="1" t="s">
        <v>260</v>
      </c>
      <c r="C204" s="21"/>
      <c r="D204" s="21"/>
      <c r="E204" s="114">
        <v>2</v>
      </c>
      <c r="F204" s="57">
        <v>1.5</v>
      </c>
      <c r="G204" s="115"/>
      <c r="H204" s="78">
        <v>23400000</v>
      </c>
      <c r="I204" s="78">
        <v>14040000</v>
      </c>
      <c r="J204" s="78">
        <v>11700000</v>
      </c>
      <c r="K204" s="78">
        <v>5850000</v>
      </c>
      <c r="L204" s="123"/>
      <c r="M204" s="404">
        <v>23400000</v>
      </c>
      <c r="N204" s="403">
        <v>14040000</v>
      </c>
      <c r="O204" s="403">
        <v>11700000</v>
      </c>
      <c r="P204" s="403">
        <v>5850000</v>
      </c>
      <c r="Q204" s="403"/>
      <c r="R204" s="21"/>
    </row>
    <row r="205" spans="1:18" ht="40.5" customHeight="1" x14ac:dyDescent="0.25">
      <c r="A205" s="10">
        <v>166</v>
      </c>
      <c r="B205" s="601" t="s">
        <v>261</v>
      </c>
      <c r="C205" s="602"/>
      <c r="D205" s="603"/>
      <c r="E205" s="28"/>
      <c r="F205" s="76"/>
      <c r="G205" s="113"/>
      <c r="H205" s="80"/>
      <c r="I205" s="80"/>
      <c r="J205" s="78"/>
      <c r="K205" s="81"/>
      <c r="L205" s="123"/>
      <c r="M205" s="404"/>
      <c r="N205" s="403"/>
      <c r="O205" s="403"/>
      <c r="P205" s="403"/>
      <c r="Q205" s="403"/>
      <c r="R205" s="21"/>
    </row>
    <row r="206" spans="1:18" ht="23.25" customHeight="1" x14ac:dyDescent="0.25">
      <c r="A206" s="10"/>
      <c r="B206" s="1" t="s">
        <v>262</v>
      </c>
      <c r="C206" s="21"/>
      <c r="D206" s="21"/>
      <c r="E206" s="114">
        <v>1</v>
      </c>
      <c r="F206" s="57">
        <v>1.6</v>
      </c>
      <c r="G206" s="115"/>
      <c r="H206" s="78">
        <v>37440000</v>
      </c>
      <c r="I206" s="78">
        <v>22464000</v>
      </c>
      <c r="J206" s="78">
        <v>18720000</v>
      </c>
      <c r="K206" s="78">
        <v>9360000</v>
      </c>
      <c r="L206" s="123"/>
      <c r="M206" s="404">
        <v>37440000</v>
      </c>
      <c r="N206" s="403">
        <v>22464000</v>
      </c>
      <c r="O206" s="403">
        <v>18720000</v>
      </c>
      <c r="P206" s="403">
        <v>9360000</v>
      </c>
      <c r="Q206" s="403"/>
      <c r="R206" s="21"/>
    </row>
    <row r="207" spans="1:18" ht="23.25" customHeight="1" x14ac:dyDescent="0.25">
      <c r="A207" s="10"/>
      <c r="B207" s="1" t="s">
        <v>263</v>
      </c>
      <c r="C207" s="21"/>
      <c r="D207" s="21"/>
      <c r="E207" s="114">
        <v>1</v>
      </c>
      <c r="F207" s="57">
        <v>1.3</v>
      </c>
      <c r="G207" s="115"/>
      <c r="H207" s="78">
        <v>30420000</v>
      </c>
      <c r="I207" s="78">
        <v>18252000</v>
      </c>
      <c r="J207" s="78">
        <v>15210000</v>
      </c>
      <c r="K207" s="78">
        <v>7605000</v>
      </c>
      <c r="L207" s="123"/>
      <c r="M207" s="404">
        <v>30420000</v>
      </c>
      <c r="N207" s="403">
        <v>18252000</v>
      </c>
      <c r="O207" s="403">
        <v>15210000</v>
      </c>
      <c r="P207" s="403">
        <v>7605000</v>
      </c>
      <c r="Q207" s="403"/>
      <c r="R207" s="21"/>
    </row>
    <row r="208" spans="1:18" ht="38.25" customHeight="1" x14ac:dyDescent="0.25">
      <c r="A208" s="10"/>
      <c r="B208" s="1" t="s">
        <v>264</v>
      </c>
      <c r="C208" s="21"/>
      <c r="D208" s="21"/>
      <c r="E208" s="114">
        <v>2</v>
      </c>
      <c r="F208" s="57">
        <v>1.5</v>
      </c>
      <c r="G208" s="115"/>
      <c r="H208" s="78">
        <v>23400000</v>
      </c>
      <c r="I208" s="78">
        <v>14040000</v>
      </c>
      <c r="J208" s="78">
        <v>11700000</v>
      </c>
      <c r="K208" s="78">
        <v>5850000</v>
      </c>
      <c r="L208" s="123"/>
      <c r="M208" s="404">
        <v>23400000</v>
      </c>
      <c r="N208" s="403">
        <v>14040000</v>
      </c>
      <c r="O208" s="403">
        <v>11700000</v>
      </c>
      <c r="P208" s="403">
        <v>5850000</v>
      </c>
      <c r="Q208" s="403"/>
      <c r="R208" s="21"/>
    </row>
    <row r="209" spans="1:18" ht="24" customHeight="1" x14ac:dyDescent="0.25">
      <c r="A209" s="10"/>
      <c r="B209" s="1" t="s">
        <v>265</v>
      </c>
      <c r="C209" s="21"/>
      <c r="D209" s="21"/>
      <c r="E209" s="114">
        <v>3</v>
      </c>
      <c r="F209" s="57">
        <v>2</v>
      </c>
      <c r="G209" s="116"/>
      <c r="H209" s="78">
        <v>19500000</v>
      </c>
      <c r="I209" s="78">
        <v>11700000</v>
      </c>
      <c r="J209" s="78">
        <v>9750000</v>
      </c>
      <c r="K209" s="78">
        <v>5460000</v>
      </c>
      <c r="L209" s="123"/>
      <c r="M209" s="404">
        <v>19500000</v>
      </c>
      <c r="N209" s="403">
        <v>11700000</v>
      </c>
      <c r="O209" s="403">
        <v>9750000</v>
      </c>
      <c r="P209" s="403">
        <v>5460000</v>
      </c>
      <c r="Q209" s="403"/>
      <c r="R209" s="21"/>
    </row>
    <row r="210" spans="1:18" ht="24" customHeight="1" x14ac:dyDescent="0.25">
      <c r="A210" s="10">
        <v>167</v>
      </c>
      <c r="B210" s="601" t="s">
        <v>266</v>
      </c>
      <c r="C210" s="602"/>
      <c r="D210" s="603"/>
      <c r="E210" s="28"/>
      <c r="F210" s="76"/>
      <c r="G210" s="113"/>
      <c r="H210" s="80"/>
      <c r="I210" s="80"/>
      <c r="J210" s="78"/>
      <c r="K210" s="81"/>
      <c r="L210" s="123"/>
      <c r="M210" s="404"/>
      <c r="N210" s="403"/>
      <c r="O210" s="403"/>
      <c r="P210" s="403"/>
      <c r="Q210" s="403"/>
      <c r="R210" s="21"/>
    </row>
    <row r="211" spans="1:18" ht="37.5" customHeight="1" x14ac:dyDescent="0.25">
      <c r="A211" s="10"/>
      <c r="B211" s="1" t="s">
        <v>267</v>
      </c>
      <c r="C211" s="21"/>
      <c r="D211" s="21"/>
      <c r="E211" s="114">
        <v>1</v>
      </c>
      <c r="F211" s="57">
        <v>1</v>
      </c>
      <c r="G211" s="115"/>
      <c r="H211" s="78">
        <v>23400000</v>
      </c>
      <c r="I211" s="78">
        <v>14040000</v>
      </c>
      <c r="J211" s="78">
        <v>11700000</v>
      </c>
      <c r="K211" s="78">
        <v>5850000</v>
      </c>
      <c r="L211" s="123"/>
      <c r="M211" s="404">
        <v>23400000</v>
      </c>
      <c r="N211" s="403">
        <v>14040000</v>
      </c>
      <c r="O211" s="403">
        <v>11700000</v>
      </c>
      <c r="P211" s="403">
        <v>5850000</v>
      </c>
      <c r="Q211" s="403"/>
      <c r="R211" s="21"/>
    </row>
    <row r="212" spans="1:18" ht="24" customHeight="1" x14ac:dyDescent="0.25">
      <c r="A212" s="10"/>
      <c r="B212" s="1" t="s">
        <v>259</v>
      </c>
      <c r="C212" s="21"/>
      <c r="D212" s="21"/>
      <c r="E212" s="114">
        <v>2</v>
      </c>
      <c r="F212" s="57">
        <v>1</v>
      </c>
      <c r="G212" s="115"/>
      <c r="H212" s="78">
        <v>15600000</v>
      </c>
      <c r="I212" s="78">
        <v>9360000</v>
      </c>
      <c r="J212" s="78">
        <v>7800000</v>
      </c>
      <c r="K212" s="78">
        <v>3900000</v>
      </c>
      <c r="L212" s="123"/>
      <c r="M212" s="404">
        <v>15600000</v>
      </c>
      <c r="N212" s="403">
        <v>9360000</v>
      </c>
      <c r="O212" s="403">
        <v>7800000</v>
      </c>
      <c r="P212" s="403">
        <v>3900000</v>
      </c>
      <c r="Q212" s="403"/>
      <c r="R212" s="21"/>
    </row>
    <row r="213" spans="1:18" ht="24" customHeight="1" x14ac:dyDescent="0.25">
      <c r="A213" s="10"/>
      <c r="B213" s="1" t="s">
        <v>268</v>
      </c>
      <c r="C213" s="21"/>
      <c r="D213" s="21"/>
      <c r="E213" s="114">
        <v>3</v>
      </c>
      <c r="F213" s="57">
        <v>1.6</v>
      </c>
      <c r="G213" s="116"/>
      <c r="H213" s="78">
        <v>15600000</v>
      </c>
      <c r="I213" s="78">
        <v>9360000</v>
      </c>
      <c r="J213" s="78">
        <v>7800000</v>
      </c>
      <c r="K213" s="78">
        <v>4368000</v>
      </c>
      <c r="L213" s="123"/>
      <c r="M213" s="404">
        <v>15600000</v>
      </c>
      <c r="N213" s="403">
        <v>9360000</v>
      </c>
      <c r="O213" s="403">
        <v>7800000</v>
      </c>
      <c r="P213" s="403">
        <v>4368000</v>
      </c>
      <c r="Q213" s="403"/>
      <c r="R213" s="21"/>
    </row>
    <row r="214" spans="1:18" s="491" customFormat="1" ht="24" customHeight="1" x14ac:dyDescent="0.25">
      <c r="A214" s="433">
        <v>168</v>
      </c>
      <c r="B214" s="604" t="s">
        <v>269</v>
      </c>
      <c r="C214" s="605"/>
      <c r="D214" s="606"/>
      <c r="E214" s="488"/>
      <c r="F214" s="449"/>
      <c r="G214" s="489"/>
      <c r="H214" s="435"/>
      <c r="I214" s="435"/>
      <c r="J214" s="435"/>
      <c r="K214" s="436"/>
      <c r="L214" s="490"/>
      <c r="M214" s="447"/>
      <c r="N214" s="446"/>
      <c r="O214" s="446"/>
      <c r="P214" s="446"/>
      <c r="Q214" s="446"/>
      <c r="R214" s="419"/>
    </row>
    <row r="215" spans="1:18" s="491" customFormat="1" ht="24" customHeight="1" x14ac:dyDescent="0.25">
      <c r="A215" s="433"/>
      <c r="B215" s="438" t="s">
        <v>270</v>
      </c>
      <c r="C215" s="438"/>
      <c r="D215" s="419"/>
      <c r="E215" s="488"/>
      <c r="F215" s="449"/>
      <c r="G215" s="489"/>
      <c r="H215" s="435"/>
      <c r="I215" s="435"/>
      <c r="J215" s="435"/>
      <c r="K215" s="436"/>
      <c r="L215" s="490"/>
      <c r="M215" s="494">
        <v>15600000</v>
      </c>
      <c r="N215" s="457">
        <v>9360000</v>
      </c>
      <c r="O215" s="457">
        <v>7800000</v>
      </c>
      <c r="P215" s="457">
        <v>4368000</v>
      </c>
      <c r="Q215" s="446"/>
      <c r="R215" s="419" t="s">
        <v>462</v>
      </c>
    </row>
    <row r="216" spans="1:18" ht="24.75" customHeight="1" x14ac:dyDescent="0.25">
      <c r="A216" s="10">
        <v>169</v>
      </c>
      <c r="B216" s="8" t="s">
        <v>272</v>
      </c>
      <c r="C216" s="10"/>
      <c r="D216" s="10"/>
      <c r="E216" s="10"/>
      <c r="F216" s="121"/>
      <c r="G216" s="110"/>
      <c r="H216" s="130"/>
      <c r="I216" s="130"/>
      <c r="J216" s="130"/>
      <c r="K216" s="130"/>
      <c r="L216" s="130"/>
      <c r="M216" s="31"/>
      <c r="N216" s="41"/>
      <c r="O216" s="41"/>
      <c r="P216" s="41"/>
      <c r="Q216" s="41"/>
      <c r="R216" s="10"/>
    </row>
    <row r="217" spans="1:18" ht="24" customHeight="1" x14ac:dyDescent="0.25">
      <c r="A217" s="10"/>
      <c r="B217" s="1" t="s">
        <v>273</v>
      </c>
      <c r="C217" s="10"/>
      <c r="D217" s="10"/>
      <c r="E217" s="10" t="s">
        <v>274</v>
      </c>
      <c r="F217" s="121">
        <v>1</v>
      </c>
      <c r="G217" s="110"/>
      <c r="H217" s="130">
        <v>640000</v>
      </c>
      <c r="I217" s="130"/>
      <c r="J217" s="130"/>
      <c r="K217" s="130"/>
      <c r="L217" s="130"/>
      <c r="M217" s="31">
        <v>640000</v>
      </c>
      <c r="N217" s="41"/>
      <c r="O217" s="41"/>
      <c r="P217" s="41"/>
      <c r="Q217" s="41"/>
      <c r="R217" s="10"/>
    </row>
    <row r="218" spans="1:18" ht="24" customHeight="1" x14ac:dyDescent="0.25">
      <c r="A218" s="10"/>
      <c r="B218" s="1" t="s">
        <v>275</v>
      </c>
      <c r="C218" s="10"/>
      <c r="D218" s="10"/>
      <c r="E218" s="10" t="s">
        <v>274</v>
      </c>
      <c r="F218" s="121">
        <v>0.9</v>
      </c>
      <c r="G218" s="110"/>
      <c r="H218" s="130">
        <v>576000</v>
      </c>
      <c r="I218" s="130"/>
      <c r="J218" s="130"/>
      <c r="K218" s="130"/>
      <c r="L218" s="130"/>
      <c r="M218" s="31">
        <v>576000</v>
      </c>
      <c r="N218" s="41"/>
      <c r="O218" s="41"/>
      <c r="P218" s="41"/>
      <c r="Q218" s="41"/>
      <c r="R218" s="10"/>
    </row>
    <row r="219" spans="1:18" s="491" customFormat="1" ht="24" customHeight="1" x14ac:dyDescent="0.25">
      <c r="A219" s="433"/>
      <c r="B219" s="438" t="s">
        <v>6523</v>
      </c>
      <c r="C219" s="433"/>
      <c r="D219" s="433"/>
      <c r="E219" s="433" t="s">
        <v>274</v>
      </c>
      <c r="F219" s="434">
        <v>0.9</v>
      </c>
      <c r="G219" s="492"/>
      <c r="H219" s="130">
        <v>576000</v>
      </c>
      <c r="I219" s="493"/>
      <c r="J219" s="493"/>
      <c r="K219" s="493"/>
      <c r="L219" s="493"/>
      <c r="M219" s="31">
        <v>576000</v>
      </c>
      <c r="N219" s="446"/>
      <c r="O219" s="446"/>
      <c r="P219" s="446"/>
      <c r="Q219" s="446"/>
      <c r="R219" s="433"/>
    </row>
    <row r="220" spans="1:18" ht="24" customHeight="1" x14ac:dyDescent="0.25">
      <c r="A220" s="10"/>
      <c r="B220" s="1" t="s">
        <v>276</v>
      </c>
      <c r="C220" s="10"/>
      <c r="D220" s="10"/>
      <c r="E220" s="10" t="s">
        <v>274</v>
      </c>
      <c r="F220" s="121">
        <v>0.9</v>
      </c>
      <c r="G220" s="110"/>
      <c r="H220" s="130">
        <v>576000</v>
      </c>
      <c r="I220" s="130"/>
      <c r="J220" s="130"/>
      <c r="K220" s="130"/>
      <c r="L220" s="130"/>
      <c r="M220" s="31">
        <v>576000</v>
      </c>
      <c r="N220" s="41"/>
      <c r="O220" s="41"/>
      <c r="P220" s="41"/>
      <c r="Q220" s="41"/>
      <c r="R220" s="10"/>
    </row>
    <row r="221" spans="1:18" ht="24" customHeight="1" x14ac:dyDescent="0.25">
      <c r="A221" s="10"/>
      <c r="B221" s="1" t="s">
        <v>277</v>
      </c>
      <c r="C221" s="10"/>
      <c r="D221" s="10"/>
      <c r="E221" s="10" t="s">
        <v>274</v>
      </c>
      <c r="F221" s="121">
        <v>0.8</v>
      </c>
      <c r="G221" s="110"/>
      <c r="H221" s="130">
        <v>512000</v>
      </c>
      <c r="I221" s="130"/>
      <c r="J221" s="130"/>
      <c r="K221" s="130"/>
      <c r="L221" s="130"/>
      <c r="M221" s="31">
        <v>512000</v>
      </c>
      <c r="N221" s="41"/>
      <c r="O221" s="41"/>
      <c r="P221" s="41"/>
      <c r="Q221" s="41"/>
      <c r="R221" s="10"/>
    </row>
    <row r="222" spans="1:18" ht="24" customHeight="1" x14ac:dyDescent="0.25">
      <c r="A222" s="10"/>
      <c r="B222" s="1" t="s">
        <v>278</v>
      </c>
      <c r="C222" s="10"/>
      <c r="D222" s="10"/>
      <c r="E222" s="10" t="s">
        <v>274</v>
      </c>
      <c r="F222" s="121">
        <v>0.7</v>
      </c>
      <c r="G222" s="110"/>
      <c r="H222" s="130">
        <v>448000</v>
      </c>
      <c r="I222" s="130"/>
      <c r="J222" s="130"/>
      <c r="K222" s="130"/>
      <c r="L222" s="130"/>
      <c r="M222" s="31">
        <v>448000</v>
      </c>
      <c r="N222" s="41"/>
      <c r="O222" s="41"/>
      <c r="P222" s="41"/>
      <c r="Q222" s="41"/>
      <c r="R222" s="10"/>
    </row>
    <row r="223" spans="1:18" ht="24" customHeight="1" x14ac:dyDescent="0.25">
      <c r="A223" s="10"/>
      <c r="B223" s="1" t="s">
        <v>279</v>
      </c>
      <c r="C223" s="10"/>
      <c r="D223" s="10"/>
      <c r="E223" s="10" t="s">
        <v>280</v>
      </c>
      <c r="F223" s="121">
        <v>0.8</v>
      </c>
      <c r="G223" s="110"/>
      <c r="H223" s="130">
        <v>512000</v>
      </c>
      <c r="I223" s="130"/>
      <c r="J223" s="130"/>
      <c r="K223" s="130"/>
      <c r="L223" s="130"/>
      <c r="M223" s="31">
        <v>512000</v>
      </c>
      <c r="N223" s="41"/>
      <c r="O223" s="41"/>
      <c r="P223" s="41"/>
      <c r="Q223" s="41"/>
      <c r="R223" s="10"/>
    </row>
    <row r="224" spans="1:18" ht="24" customHeight="1" x14ac:dyDescent="0.25">
      <c r="A224" s="10"/>
      <c r="B224" s="1" t="s">
        <v>281</v>
      </c>
      <c r="C224" s="10"/>
      <c r="D224" s="10"/>
      <c r="E224" s="10" t="s">
        <v>274</v>
      </c>
      <c r="F224" s="121">
        <v>0.5</v>
      </c>
      <c r="G224" s="110"/>
      <c r="H224" s="130">
        <v>320000</v>
      </c>
      <c r="I224" s="130"/>
      <c r="J224" s="130"/>
      <c r="K224" s="130"/>
      <c r="L224" s="130"/>
      <c r="M224" s="31">
        <v>320000</v>
      </c>
      <c r="N224" s="41"/>
      <c r="O224" s="41"/>
      <c r="P224" s="41"/>
      <c r="Q224" s="41"/>
      <c r="R224" s="10"/>
    </row>
    <row r="225" spans="2:12" ht="46.5" customHeight="1" x14ac:dyDescent="0.25">
      <c r="B225" s="411" t="s">
        <v>6450</v>
      </c>
    </row>
    <row r="226" spans="2:12" ht="26.25" customHeight="1" x14ac:dyDescent="0.25">
      <c r="B226" s="593" t="s">
        <v>6451</v>
      </c>
      <c r="C226" s="593"/>
      <c r="D226" s="593"/>
      <c r="E226" s="593"/>
      <c r="F226" s="593"/>
      <c r="G226" s="593"/>
      <c r="H226" s="593"/>
      <c r="I226" s="593"/>
      <c r="J226" s="593"/>
      <c r="K226" s="593"/>
    </row>
    <row r="227" spans="2:12" ht="16.5" customHeight="1" x14ac:dyDescent="0.25">
      <c r="B227" s="593" t="s">
        <v>6452</v>
      </c>
      <c r="C227" s="593"/>
      <c r="D227" s="593"/>
      <c r="E227" s="593"/>
      <c r="F227" s="593"/>
      <c r="G227" s="593"/>
      <c r="H227" s="593"/>
      <c r="I227" s="593"/>
      <c r="J227" s="593"/>
      <c r="K227" s="593"/>
      <c r="L227" s="593"/>
    </row>
  </sheetData>
  <autoFilter ref="A11:R224"/>
  <mergeCells count="14">
    <mergeCell ref="B227:L227"/>
    <mergeCell ref="B226:K226"/>
    <mergeCell ref="A4:R4"/>
    <mergeCell ref="A5:R5"/>
    <mergeCell ref="P8:Q8"/>
    <mergeCell ref="A9:A10"/>
    <mergeCell ref="B9:B10"/>
    <mergeCell ref="C9:D9"/>
    <mergeCell ref="E9:L9"/>
    <mergeCell ref="M9:Q9"/>
    <mergeCell ref="B210:D210"/>
    <mergeCell ref="B214:D214"/>
    <mergeCell ref="B205:D205"/>
    <mergeCell ref="B201:D201"/>
  </mergeCells>
  <pageMargins left="0.19685039370078741" right="0.23622047244094491" top="0.35433070866141736" bottom="0.42" header="0.31496062992125984" footer="0.2"/>
  <pageSetup paperSize="9" scale="46" orientation="landscape" r:id="rId1"/>
  <headerFooter>
    <oddFooter>&amp;R&amp;"Times New Roman,Regular"&amp;P</oddFooter>
  </headerFooter>
  <colBreaks count="1" manualBreakCount="1">
    <brk id="18"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156"/>
  <sheetViews>
    <sheetView view="pageBreakPreview" topLeftCell="B147" zoomScale="70" zoomScaleNormal="70" zoomScaleSheetLayoutView="70" zoomScalePageLayoutView="40" workbookViewId="0">
      <selection activeCell="Q157" sqref="Q157"/>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42578125" style="32" customWidth="1"/>
    <col min="6" max="6" width="7.85546875" style="33" hidden="1" customWidth="1"/>
    <col min="7" max="7" width="7.85546875" style="100" hidden="1" customWidth="1"/>
    <col min="8" max="8" width="0.28515625" style="33" customWidth="1"/>
    <col min="9" max="9" width="16.7109375" style="101" customWidth="1"/>
    <col min="10" max="10" width="15.85546875" style="101" customWidth="1"/>
    <col min="11" max="11" width="16.28515625" style="101" customWidth="1"/>
    <col min="12" max="12" width="15.5703125" style="101" customWidth="1"/>
    <col min="13" max="13" width="14.85546875" style="101" customWidth="1"/>
    <col min="14" max="14" width="14.7109375" style="33" bestFit="1" customWidth="1"/>
    <col min="15" max="15" width="15.140625" style="33" bestFit="1" customWidth="1"/>
    <col min="16" max="16" width="15" style="33" bestFit="1" customWidth="1"/>
    <col min="17" max="18" width="15.140625" style="33" customWidth="1"/>
    <col min="19" max="19" width="35.5703125" style="34" customWidth="1"/>
    <col min="20" max="16384" width="8.85546875" style="33"/>
  </cols>
  <sheetData>
    <row r="1" spans="1:19" x14ac:dyDescent="0.25">
      <c r="B1" s="153" t="s">
        <v>6359</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6421</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ht="24.75" customHeight="1" x14ac:dyDescent="0.25">
      <c r="B7" s="88"/>
      <c r="C7" s="34" t="s">
        <v>6447</v>
      </c>
      <c r="D7" s="412">
        <f>54000*1.7</f>
        <v>91800</v>
      </c>
      <c r="E7" s="410" t="s">
        <v>6448</v>
      </c>
      <c r="F7" s="106"/>
      <c r="G7" s="107"/>
      <c r="H7" s="106"/>
      <c r="I7" s="108"/>
      <c r="J7" s="108"/>
    </row>
    <row r="8" spans="1:19" ht="24.75" customHeight="1" x14ac:dyDescent="0.25">
      <c r="C8" s="34" t="s">
        <v>6449</v>
      </c>
      <c r="Q8" s="596" t="s">
        <v>5966</v>
      </c>
      <c r="R8" s="596"/>
    </row>
    <row r="9" spans="1:19" ht="33.6" customHeight="1" x14ac:dyDescent="0.25">
      <c r="B9" s="597" t="s">
        <v>0</v>
      </c>
      <c r="C9" s="598" t="s">
        <v>1</v>
      </c>
      <c r="D9" s="598" t="s">
        <v>2</v>
      </c>
      <c r="E9" s="598"/>
      <c r="F9" s="599" t="s">
        <v>5</v>
      </c>
      <c r="G9" s="599"/>
      <c r="H9" s="599"/>
      <c r="I9" s="599"/>
      <c r="J9" s="599"/>
      <c r="K9" s="599"/>
      <c r="L9" s="599"/>
      <c r="M9" s="599"/>
      <c r="N9" s="600" t="s">
        <v>5969</v>
      </c>
      <c r="O9" s="600"/>
      <c r="P9" s="600"/>
      <c r="Q9" s="600"/>
      <c r="R9" s="600"/>
      <c r="S9" s="13"/>
    </row>
    <row r="10" spans="1:19" ht="37.5" customHeight="1" x14ac:dyDescent="0.25">
      <c r="B10" s="597"/>
      <c r="C10" s="598"/>
      <c r="D10" s="13" t="s">
        <v>6</v>
      </c>
      <c r="E10" s="13" t="s">
        <v>7</v>
      </c>
      <c r="F10" s="145" t="s">
        <v>3</v>
      </c>
      <c r="G10" s="143" t="s">
        <v>4</v>
      </c>
      <c r="H10" s="388" t="s">
        <v>5968</v>
      </c>
      <c r="I10" s="66" t="s">
        <v>8</v>
      </c>
      <c r="J10" s="389" t="s">
        <v>9</v>
      </c>
      <c r="K10" s="389" t="s">
        <v>10</v>
      </c>
      <c r="L10" s="389" t="s">
        <v>11</v>
      </c>
      <c r="M10" s="389" t="s">
        <v>12</v>
      </c>
      <c r="N10" s="66" t="s">
        <v>8</v>
      </c>
      <c r="O10" s="389" t="s">
        <v>9</v>
      </c>
      <c r="P10" s="389" t="s">
        <v>10</v>
      </c>
      <c r="Q10" s="389" t="s">
        <v>11</v>
      </c>
      <c r="R10" s="389" t="s">
        <v>12</v>
      </c>
      <c r="S10" s="13" t="s">
        <v>13</v>
      </c>
    </row>
    <row r="11" spans="1:19" s="36" customFormat="1" hidden="1" x14ac:dyDescent="0.25">
      <c r="A11" s="74"/>
      <c r="B11" s="400" t="s">
        <v>5921</v>
      </c>
      <c r="C11" s="64" t="s">
        <v>1991</v>
      </c>
      <c r="D11" s="64"/>
      <c r="E11" s="64"/>
      <c r="F11" s="64"/>
      <c r="G11" s="92"/>
      <c r="H11" s="64"/>
      <c r="I11" s="93"/>
      <c r="J11" s="93"/>
      <c r="K11" s="93"/>
      <c r="L11" s="93"/>
      <c r="M11" s="93"/>
      <c r="N11" s="64"/>
      <c r="O11" s="64"/>
      <c r="P11" s="64"/>
      <c r="Q11" s="64"/>
      <c r="R11" s="64"/>
      <c r="S11" s="401"/>
    </row>
    <row r="12" spans="1:19" ht="24.75" customHeight="1" x14ac:dyDescent="0.25">
      <c r="A12" s="74" t="str">
        <f>IF(B12="","",SUBTOTAL(3,B$11:$B12))</f>
        <v/>
      </c>
      <c r="B12" s="14"/>
      <c r="C12" s="8" t="s">
        <v>1835</v>
      </c>
      <c r="D12" s="1"/>
      <c r="E12" s="1"/>
      <c r="F12" s="59"/>
      <c r="G12" s="87"/>
      <c r="H12" s="60"/>
      <c r="I12" s="78"/>
      <c r="J12" s="78"/>
      <c r="K12" s="78"/>
      <c r="L12" s="78"/>
      <c r="M12" s="78"/>
      <c r="N12" s="20"/>
      <c r="O12" s="18"/>
      <c r="P12" s="18"/>
      <c r="Q12" s="18"/>
      <c r="R12" s="18"/>
      <c r="S12" s="21"/>
    </row>
    <row r="13" spans="1:19" ht="39.75" customHeight="1" x14ac:dyDescent="0.25">
      <c r="A13" s="74">
        <f>IF(B13="","",SUBTOTAL(3,B$13:$B13))</f>
        <v>1</v>
      </c>
      <c r="B13" s="3">
        <v>1</v>
      </c>
      <c r="C13" s="1" t="s">
        <v>1836</v>
      </c>
      <c r="D13" s="1" t="s">
        <v>84</v>
      </c>
      <c r="E13" s="1" t="s">
        <v>991</v>
      </c>
      <c r="F13" s="3">
        <v>2</v>
      </c>
      <c r="G13" s="57">
        <v>0.8</v>
      </c>
      <c r="H13" s="4"/>
      <c r="I13" s="78">
        <v>3931200.0000000005</v>
      </c>
      <c r="J13" s="78">
        <v>2096640.0000000002</v>
      </c>
      <c r="K13" s="78">
        <v>1747200.0000000002</v>
      </c>
      <c r="L13" s="78">
        <v>873600.00000000012</v>
      </c>
      <c r="M13" s="78">
        <v>436800.00000000006</v>
      </c>
      <c r="N13" s="20">
        <v>4324320.0000000009</v>
      </c>
      <c r="O13" s="20">
        <v>2306304.0000000005</v>
      </c>
      <c r="P13" s="20">
        <v>1921920.0000000005</v>
      </c>
      <c r="Q13" s="20">
        <v>960960.00000000023</v>
      </c>
      <c r="R13" s="20">
        <v>480480.00000000012</v>
      </c>
      <c r="S13" s="21"/>
    </row>
    <row r="14" spans="1:19" ht="26.25" customHeight="1" x14ac:dyDescent="0.25">
      <c r="A14" s="74">
        <f>IF(B14="","",SUBTOTAL(3,B$13:$B14))</f>
        <v>2</v>
      </c>
      <c r="B14" s="3">
        <v>2</v>
      </c>
      <c r="C14" s="1" t="s">
        <v>1837</v>
      </c>
      <c r="D14" s="1" t="s">
        <v>991</v>
      </c>
      <c r="E14" s="1" t="s">
        <v>1838</v>
      </c>
      <c r="F14" s="3">
        <v>2</v>
      </c>
      <c r="G14" s="57">
        <v>0.7</v>
      </c>
      <c r="H14" s="4"/>
      <c r="I14" s="78">
        <v>3439800</v>
      </c>
      <c r="J14" s="78">
        <v>1834560</v>
      </c>
      <c r="K14" s="78">
        <v>1528800</v>
      </c>
      <c r="L14" s="78">
        <v>764400</v>
      </c>
      <c r="M14" s="78">
        <v>382200</v>
      </c>
      <c r="N14" s="20">
        <v>3783780.0000000005</v>
      </c>
      <c r="O14" s="20">
        <v>2018016.0000000002</v>
      </c>
      <c r="P14" s="20">
        <v>1681680.0000000002</v>
      </c>
      <c r="Q14" s="20">
        <v>840840.00000000012</v>
      </c>
      <c r="R14" s="20">
        <v>420420.00000000006</v>
      </c>
      <c r="S14" s="21"/>
    </row>
    <row r="15" spans="1:19" ht="39.75" customHeight="1" x14ac:dyDescent="0.25">
      <c r="A15" s="74" t="str">
        <f>IF(B15="","",SUBTOTAL(3,B$13:$B15))</f>
        <v/>
      </c>
      <c r="B15" s="3"/>
      <c r="C15" s="1"/>
      <c r="D15" s="1" t="s">
        <v>1839</v>
      </c>
      <c r="E15" s="1" t="s">
        <v>116</v>
      </c>
      <c r="F15" s="3">
        <v>3</v>
      </c>
      <c r="G15" s="57">
        <v>0.8</v>
      </c>
      <c r="H15" s="4"/>
      <c r="I15" s="78">
        <v>2184000</v>
      </c>
      <c r="J15" s="78">
        <v>1310400.0000000002</v>
      </c>
      <c r="K15" s="78">
        <v>1092000</v>
      </c>
      <c r="L15" s="78">
        <v>546000</v>
      </c>
      <c r="M15" s="78">
        <v>393120.00000000006</v>
      </c>
      <c r="N15" s="20">
        <v>2402400</v>
      </c>
      <c r="O15" s="20">
        <v>1441440.0000000005</v>
      </c>
      <c r="P15" s="20">
        <v>1201200</v>
      </c>
      <c r="Q15" s="20">
        <v>600600</v>
      </c>
      <c r="R15" s="20">
        <v>432432.00000000012</v>
      </c>
      <c r="S15" s="21"/>
    </row>
    <row r="16" spans="1:19" ht="26.25" customHeight="1" x14ac:dyDescent="0.25">
      <c r="A16" s="74">
        <f>IF(B16="","",SUBTOTAL(3,B$13:$B16))</f>
        <v>3</v>
      </c>
      <c r="B16" s="3">
        <v>3</v>
      </c>
      <c r="C16" s="1" t="s">
        <v>1840</v>
      </c>
      <c r="D16" s="1" t="s">
        <v>766</v>
      </c>
      <c r="E16" s="1" t="s">
        <v>1841</v>
      </c>
      <c r="F16" s="3">
        <v>5</v>
      </c>
      <c r="G16" s="57">
        <v>0.85</v>
      </c>
      <c r="H16" s="4"/>
      <c r="I16" s="78">
        <v>928200</v>
      </c>
      <c r="J16" s="78">
        <v>556920</v>
      </c>
      <c r="K16" s="78">
        <v>464100</v>
      </c>
      <c r="L16" s="78">
        <v>348075</v>
      </c>
      <c r="M16" s="78">
        <v>278460</v>
      </c>
      <c r="N16" s="20">
        <v>1021020.0000000001</v>
      </c>
      <c r="O16" s="20">
        <v>612612</v>
      </c>
      <c r="P16" s="20">
        <v>510510.00000000006</v>
      </c>
      <c r="Q16" s="20">
        <v>382882.50000000006</v>
      </c>
      <c r="R16" s="20">
        <v>306306</v>
      </c>
      <c r="S16" s="21"/>
    </row>
    <row r="17" spans="1:19" ht="26.25" customHeight="1" x14ac:dyDescent="0.25">
      <c r="A17" s="74">
        <f>IF(B17="","",SUBTOTAL(3,B$13:$B17))</f>
        <v>4</v>
      </c>
      <c r="B17" s="3">
        <v>4</v>
      </c>
      <c r="C17" s="1" t="s">
        <v>1842</v>
      </c>
      <c r="D17" s="1" t="s">
        <v>84</v>
      </c>
      <c r="E17" s="1" t="s">
        <v>1843</v>
      </c>
      <c r="F17" s="3">
        <v>5</v>
      </c>
      <c r="G17" s="57">
        <v>0.85</v>
      </c>
      <c r="H17" s="4"/>
      <c r="I17" s="78">
        <v>928200</v>
      </c>
      <c r="J17" s="78">
        <v>556920</v>
      </c>
      <c r="K17" s="78">
        <v>464100</v>
      </c>
      <c r="L17" s="78">
        <v>348075</v>
      </c>
      <c r="M17" s="78">
        <v>278460</v>
      </c>
      <c r="N17" s="20">
        <v>1021020.0000000001</v>
      </c>
      <c r="O17" s="20">
        <v>612612</v>
      </c>
      <c r="P17" s="20">
        <v>510510.00000000006</v>
      </c>
      <c r="Q17" s="20">
        <v>382882.50000000006</v>
      </c>
      <c r="R17" s="20">
        <v>306306</v>
      </c>
      <c r="S17" s="21"/>
    </row>
    <row r="18" spans="1:19" ht="41.25" customHeight="1" x14ac:dyDescent="0.25">
      <c r="A18" s="74">
        <f>IF(B18="","",SUBTOTAL(3,B$13:$B18))</f>
        <v>5</v>
      </c>
      <c r="B18" s="3">
        <v>5</v>
      </c>
      <c r="C18" s="1" t="s">
        <v>1844</v>
      </c>
      <c r="D18" s="1" t="s">
        <v>1845</v>
      </c>
      <c r="E18" s="1" t="s">
        <v>1846</v>
      </c>
      <c r="F18" s="3">
        <v>2</v>
      </c>
      <c r="G18" s="57">
        <v>1</v>
      </c>
      <c r="H18" s="4"/>
      <c r="I18" s="78">
        <v>4914000</v>
      </c>
      <c r="J18" s="78">
        <v>2620800</v>
      </c>
      <c r="K18" s="78">
        <v>2184000</v>
      </c>
      <c r="L18" s="78">
        <v>1092000</v>
      </c>
      <c r="M18" s="78">
        <v>546000</v>
      </c>
      <c r="N18" s="20">
        <v>5405400</v>
      </c>
      <c r="O18" s="20">
        <v>2882880</v>
      </c>
      <c r="P18" s="20">
        <v>2402400</v>
      </c>
      <c r="Q18" s="20">
        <v>1201200</v>
      </c>
      <c r="R18" s="20">
        <v>600600</v>
      </c>
      <c r="S18" s="21"/>
    </row>
    <row r="19" spans="1:19" ht="28.5" customHeight="1" x14ac:dyDescent="0.25">
      <c r="A19" s="74">
        <f>IF(B19="","",SUBTOTAL(3,B$13:$B19))</f>
        <v>6</v>
      </c>
      <c r="B19" s="3">
        <v>6</v>
      </c>
      <c r="C19" s="1" t="s">
        <v>1847</v>
      </c>
      <c r="D19" s="1" t="s">
        <v>84</v>
      </c>
      <c r="E19" s="1" t="s">
        <v>1848</v>
      </c>
      <c r="F19" s="3">
        <v>5</v>
      </c>
      <c r="G19" s="57">
        <v>0.9</v>
      </c>
      <c r="H19" s="4"/>
      <c r="I19" s="78">
        <v>982800.00000000012</v>
      </c>
      <c r="J19" s="78">
        <v>589680</v>
      </c>
      <c r="K19" s="78">
        <v>491400.00000000006</v>
      </c>
      <c r="L19" s="78">
        <v>368550</v>
      </c>
      <c r="M19" s="78">
        <v>294840</v>
      </c>
      <c r="N19" s="20">
        <v>1081080.0000000002</v>
      </c>
      <c r="O19" s="20">
        <v>648648</v>
      </c>
      <c r="P19" s="20">
        <v>540540.00000000012</v>
      </c>
      <c r="Q19" s="20">
        <v>405405.00000000006</v>
      </c>
      <c r="R19" s="20">
        <v>324324</v>
      </c>
      <c r="S19" s="21"/>
    </row>
    <row r="20" spans="1:19" ht="43.5" customHeight="1" x14ac:dyDescent="0.25">
      <c r="A20" s="74">
        <f>IF(B20="","",SUBTOTAL(3,B$13:$B20))</f>
        <v>7</v>
      </c>
      <c r="B20" s="3">
        <v>7</v>
      </c>
      <c r="C20" s="1" t="s">
        <v>1849</v>
      </c>
      <c r="D20" s="1" t="s">
        <v>84</v>
      </c>
      <c r="E20" s="1" t="s">
        <v>1850</v>
      </c>
      <c r="F20" s="3">
        <v>4</v>
      </c>
      <c r="G20" s="57">
        <v>0.9</v>
      </c>
      <c r="H20" s="4"/>
      <c r="I20" s="78">
        <v>1474200</v>
      </c>
      <c r="J20" s="78">
        <v>1031940</v>
      </c>
      <c r="K20" s="78">
        <v>859950</v>
      </c>
      <c r="L20" s="78">
        <v>491400.00000000006</v>
      </c>
      <c r="M20" s="78">
        <v>368550</v>
      </c>
      <c r="N20" s="20">
        <v>1621620.0000000002</v>
      </c>
      <c r="O20" s="20">
        <v>1135134</v>
      </c>
      <c r="P20" s="20">
        <v>945945.00000000012</v>
      </c>
      <c r="Q20" s="20">
        <v>540540.00000000012</v>
      </c>
      <c r="R20" s="20">
        <v>405405.00000000006</v>
      </c>
      <c r="S20" s="21"/>
    </row>
    <row r="21" spans="1:19" ht="27" customHeight="1" x14ac:dyDescent="0.25">
      <c r="A21" s="74">
        <f>IF(B21="","",SUBTOTAL(3,B$13:$B21))</f>
        <v>8</v>
      </c>
      <c r="B21" s="3">
        <v>8</v>
      </c>
      <c r="C21" s="607" t="s">
        <v>1851</v>
      </c>
      <c r="D21" s="615"/>
      <c r="E21" s="608"/>
      <c r="F21" s="3">
        <v>1</v>
      </c>
      <c r="G21" s="57">
        <v>1</v>
      </c>
      <c r="H21" s="4"/>
      <c r="I21" s="78">
        <v>8190000</v>
      </c>
      <c r="J21" s="78">
        <v>4258800</v>
      </c>
      <c r="K21" s="78">
        <v>3549000</v>
      </c>
      <c r="L21" s="78">
        <v>1638000</v>
      </c>
      <c r="M21" s="78">
        <v>819000</v>
      </c>
      <c r="N21" s="20">
        <v>9009000</v>
      </c>
      <c r="O21" s="20">
        <v>4684680</v>
      </c>
      <c r="P21" s="20">
        <v>3903900.0000000005</v>
      </c>
      <c r="Q21" s="20">
        <v>1801800.0000000002</v>
      </c>
      <c r="R21" s="20">
        <v>900900.00000000012</v>
      </c>
      <c r="S21" s="21"/>
    </row>
    <row r="22" spans="1:19" ht="25.5" customHeight="1" x14ac:dyDescent="0.25">
      <c r="A22" s="74">
        <f>IF(B22="","",SUBTOTAL(3,B$13:$B22))</f>
        <v>9</v>
      </c>
      <c r="B22" s="3">
        <v>9</v>
      </c>
      <c r="C22" s="1" t="s">
        <v>165</v>
      </c>
      <c r="D22" s="1" t="s">
        <v>84</v>
      </c>
      <c r="E22" s="1" t="s">
        <v>1852</v>
      </c>
      <c r="F22" s="3">
        <v>1</v>
      </c>
      <c r="G22" s="57">
        <v>0.9</v>
      </c>
      <c r="H22" s="4"/>
      <c r="I22" s="78">
        <v>7371000.0000000009</v>
      </c>
      <c r="J22" s="78">
        <v>3832920.0000000005</v>
      </c>
      <c r="K22" s="78">
        <v>3194100</v>
      </c>
      <c r="L22" s="78">
        <v>1474200</v>
      </c>
      <c r="M22" s="78">
        <v>737100</v>
      </c>
      <c r="N22" s="20">
        <v>8108100.0000000019</v>
      </c>
      <c r="O22" s="20">
        <v>4216212.0000000009</v>
      </c>
      <c r="P22" s="20">
        <v>3513510.0000000005</v>
      </c>
      <c r="Q22" s="20">
        <v>1621620.0000000002</v>
      </c>
      <c r="R22" s="20">
        <v>810810.00000000012</v>
      </c>
      <c r="S22" s="21"/>
    </row>
    <row r="23" spans="1:19" ht="25.5" customHeight="1" x14ac:dyDescent="0.25">
      <c r="A23" s="74" t="str">
        <f>IF(B23="","",SUBTOTAL(3,B$13:$B23))</f>
        <v/>
      </c>
      <c r="B23" s="3"/>
      <c r="C23" s="22"/>
      <c r="D23" s="1" t="s">
        <v>233</v>
      </c>
      <c r="E23" s="1" t="s">
        <v>1853</v>
      </c>
      <c r="F23" s="3">
        <v>1</v>
      </c>
      <c r="G23" s="57">
        <v>0.85</v>
      </c>
      <c r="H23" s="4"/>
      <c r="I23" s="78">
        <v>6961500</v>
      </c>
      <c r="J23" s="78">
        <v>3619980</v>
      </c>
      <c r="K23" s="78">
        <v>3016650</v>
      </c>
      <c r="L23" s="78">
        <v>1392300</v>
      </c>
      <c r="M23" s="78">
        <v>696150</v>
      </c>
      <c r="N23" s="20">
        <v>7657650.0000000009</v>
      </c>
      <c r="O23" s="20">
        <v>3981978.0000000005</v>
      </c>
      <c r="P23" s="20">
        <v>3318315.0000000005</v>
      </c>
      <c r="Q23" s="20">
        <v>1531530.0000000002</v>
      </c>
      <c r="R23" s="20">
        <v>765765.00000000012</v>
      </c>
      <c r="S23" s="21"/>
    </row>
    <row r="24" spans="1:19" ht="25.5" customHeight="1" x14ac:dyDescent="0.25">
      <c r="A24" s="74" t="str">
        <f>IF(B24="","",SUBTOTAL(3,B$13:$B24))</f>
        <v/>
      </c>
      <c r="B24" s="3"/>
      <c r="C24" s="1"/>
      <c r="D24" s="1" t="s">
        <v>233</v>
      </c>
      <c r="E24" s="1" t="s">
        <v>1854</v>
      </c>
      <c r="F24" s="3">
        <v>2</v>
      </c>
      <c r="G24" s="57">
        <v>0.65</v>
      </c>
      <c r="H24" s="4"/>
      <c r="I24" s="78">
        <v>3194100.0000000005</v>
      </c>
      <c r="J24" s="78">
        <v>1703520.0000000002</v>
      </c>
      <c r="K24" s="78">
        <v>1419600.0000000002</v>
      </c>
      <c r="L24" s="78">
        <v>709800.00000000012</v>
      </c>
      <c r="M24" s="78">
        <v>354900.00000000006</v>
      </c>
      <c r="N24" s="20">
        <v>3513510.0000000009</v>
      </c>
      <c r="O24" s="20">
        <v>1873872.0000000005</v>
      </c>
      <c r="P24" s="20">
        <v>1561560.0000000005</v>
      </c>
      <c r="Q24" s="20">
        <v>780780.00000000023</v>
      </c>
      <c r="R24" s="20">
        <v>390390.00000000012</v>
      </c>
      <c r="S24" s="21"/>
    </row>
    <row r="25" spans="1:19" ht="25.5" customHeight="1" x14ac:dyDescent="0.25">
      <c r="A25" s="74">
        <f>IF(B25="","",SUBTOTAL(3,B$13:$B25))</f>
        <v>10</v>
      </c>
      <c r="B25" s="3">
        <v>10</v>
      </c>
      <c r="C25" s="1" t="s">
        <v>162</v>
      </c>
      <c r="D25" s="1" t="s">
        <v>165</v>
      </c>
      <c r="E25" s="1" t="s">
        <v>1854</v>
      </c>
      <c r="F25" s="3">
        <v>3</v>
      </c>
      <c r="G25" s="57">
        <v>1</v>
      </c>
      <c r="H25" s="4"/>
      <c r="I25" s="78">
        <v>2730000</v>
      </c>
      <c r="J25" s="78">
        <v>1638000</v>
      </c>
      <c r="K25" s="78">
        <v>1365000</v>
      </c>
      <c r="L25" s="78">
        <v>682500</v>
      </c>
      <c r="M25" s="78">
        <v>491400</v>
      </c>
      <c r="N25" s="20">
        <v>3003000.0000000005</v>
      </c>
      <c r="O25" s="20">
        <v>1801800.0000000002</v>
      </c>
      <c r="P25" s="20">
        <v>1501500.0000000002</v>
      </c>
      <c r="Q25" s="20">
        <v>750750.00000000012</v>
      </c>
      <c r="R25" s="20">
        <v>540540</v>
      </c>
      <c r="S25" s="21"/>
    </row>
    <row r="26" spans="1:19" ht="25.5" customHeight="1" x14ac:dyDescent="0.25">
      <c r="A26" s="74" t="str">
        <f>IF(B26="","",SUBTOTAL(3,B$13:$B26))</f>
        <v/>
      </c>
      <c r="B26" s="3"/>
      <c r="C26" s="1"/>
      <c r="D26" s="1" t="s">
        <v>233</v>
      </c>
      <c r="E26" s="1" t="s">
        <v>165</v>
      </c>
      <c r="F26" s="3">
        <v>4</v>
      </c>
      <c r="G26" s="57">
        <v>1</v>
      </c>
      <c r="H26" s="4"/>
      <c r="I26" s="78">
        <v>1638000</v>
      </c>
      <c r="J26" s="78">
        <v>1146600</v>
      </c>
      <c r="K26" s="78">
        <v>955500</v>
      </c>
      <c r="L26" s="78">
        <v>546000</v>
      </c>
      <c r="M26" s="78">
        <v>409500</v>
      </c>
      <c r="N26" s="20">
        <v>1801800.0000000002</v>
      </c>
      <c r="O26" s="20">
        <v>1261260</v>
      </c>
      <c r="P26" s="20">
        <v>1051050</v>
      </c>
      <c r="Q26" s="20">
        <v>600600</v>
      </c>
      <c r="R26" s="20">
        <v>450450.00000000006</v>
      </c>
      <c r="S26" s="21"/>
    </row>
    <row r="27" spans="1:19" ht="25.5" customHeight="1" x14ac:dyDescent="0.25">
      <c r="A27" s="74">
        <f>IF(B27="","",SUBTOTAL(3,B$13:$B27))</f>
        <v>11</v>
      </c>
      <c r="B27" s="3">
        <v>11</v>
      </c>
      <c r="C27" s="1" t="s">
        <v>1855</v>
      </c>
      <c r="D27" s="1" t="s">
        <v>84</v>
      </c>
      <c r="E27" s="1" t="s">
        <v>991</v>
      </c>
      <c r="F27" s="3">
        <v>3</v>
      </c>
      <c r="G27" s="57">
        <v>0.75</v>
      </c>
      <c r="H27" s="4"/>
      <c r="I27" s="78">
        <v>2047500.0000000002</v>
      </c>
      <c r="J27" s="78">
        <v>1228500.0000000002</v>
      </c>
      <c r="K27" s="78">
        <v>1023750.0000000001</v>
      </c>
      <c r="L27" s="78">
        <v>511875.00000000006</v>
      </c>
      <c r="M27" s="78">
        <v>368550.00000000006</v>
      </c>
      <c r="N27" s="20">
        <v>2252250.0000000005</v>
      </c>
      <c r="O27" s="20">
        <v>1351350.0000000005</v>
      </c>
      <c r="P27" s="20">
        <v>1126125.0000000002</v>
      </c>
      <c r="Q27" s="20">
        <v>563062.50000000012</v>
      </c>
      <c r="R27" s="20">
        <v>405405.00000000012</v>
      </c>
      <c r="S27" s="21"/>
    </row>
    <row r="28" spans="1:19" ht="25.5" customHeight="1" x14ac:dyDescent="0.25">
      <c r="A28" s="74">
        <f>IF(B28="","",SUBTOTAL(3,B$13:$B28))</f>
        <v>12</v>
      </c>
      <c r="B28" s="3">
        <v>12</v>
      </c>
      <c r="C28" s="1" t="s">
        <v>1856</v>
      </c>
      <c r="D28" s="1" t="s">
        <v>1857</v>
      </c>
      <c r="E28" s="1" t="s">
        <v>1858</v>
      </c>
      <c r="F28" s="3">
        <v>3</v>
      </c>
      <c r="G28" s="57">
        <v>1</v>
      </c>
      <c r="H28" s="4"/>
      <c r="I28" s="78">
        <v>2730000</v>
      </c>
      <c r="J28" s="78">
        <v>1638000</v>
      </c>
      <c r="K28" s="78">
        <v>1365000</v>
      </c>
      <c r="L28" s="78">
        <v>682500</v>
      </c>
      <c r="M28" s="78">
        <v>491400</v>
      </c>
      <c r="N28" s="20">
        <v>3003000.0000000005</v>
      </c>
      <c r="O28" s="20">
        <v>1801800.0000000002</v>
      </c>
      <c r="P28" s="20">
        <v>1501500.0000000002</v>
      </c>
      <c r="Q28" s="20">
        <v>750750.00000000012</v>
      </c>
      <c r="R28" s="20">
        <v>540540</v>
      </c>
      <c r="S28" s="21"/>
    </row>
    <row r="29" spans="1:19" ht="25.5" customHeight="1" x14ac:dyDescent="0.25">
      <c r="A29" s="74" t="str">
        <f>IF(B29="","",SUBTOTAL(3,B$13:$B29))</f>
        <v/>
      </c>
      <c r="B29" s="3"/>
      <c r="C29" s="1"/>
      <c r="D29" s="1" t="s">
        <v>1858</v>
      </c>
      <c r="E29" s="1" t="s">
        <v>1848</v>
      </c>
      <c r="F29" s="3">
        <v>4</v>
      </c>
      <c r="G29" s="57">
        <v>0.7</v>
      </c>
      <c r="H29" s="4"/>
      <c r="I29" s="78">
        <v>1146600</v>
      </c>
      <c r="J29" s="78">
        <v>802620</v>
      </c>
      <c r="K29" s="78">
        <v>668850</v>
      </c>
      <c r="L29" s="78">
        <v>382200</v>
      </c>
      <c r="M29" s="78">
        <v>286650</v>
      </c>
      <c r="N29" s="20">
        <v>1261260</v>
      </c>
      <c r="O29" s="20">
        <v>882882.00000000012</v>
      </c>
      <c r="P29" s="20">
        <v>735735.00000000012</v>
      </c>
      <c r="Q29" s="20">
        <v>420420.00000000006</v>
      </c>
      <c r="R29" s="20">
        <v>315315</v>
      </c>
      <c r="S29" s="21"/>
    </row>
    <row r="30" spans="1:19" ht="25.5" customHeight="1" x14ac:dyDescent="0.25">
      <c r="A30" s="74">
        <f>IF(B30="","",SUBTOTAL(3,B$13:$B30))</f>
        <v>13</v>
      </c>
      <c r="B30" s="3">
        <v>13</v>
      </c>
      <c r="C30" s="1" t="s">
        <v>766</v>
      </c>
      <c r="D30" s="1" t="s">
        <v>84</v>
      </c>
      <c r="E30" s="1" t="s">
        <v>116</v>
      </c>
      <c r="F30" s="3">
        <v>3</v>
      </c>
      <c r="G30" s="57">
        <v>0.7</v>
      </c>
      <c r="H30" s="4"/>
      <c r="I30" s="78">
        <v>1911000</v>
      </c>
      <c r="J30" s="78">
        <v>1146600</v>
      </c>
      <c r="K30" s="78">
        <v>955500</v>
      </c>
      <c r="L30" s="78">
        <v>477750</v>
      </c>
      <c r="M30" s="78">
        <v>343980</v>
      </c>
      <c r="N30" s="20">
        <v>2102100</v>
      </c>
      <c r="O30" s="20">
        <v>1261260</v>
      </c>
      <c r="P30" s="20">
        <v>1051050</v>
      </c>
      <c r="Q30" s="20">
        <v>525525</v>
      </c>
      <c r="R30" s="20">
        <v>378378.00000000006</v>
      </c>
      <c r="S30" s="21"/>
    </row>
    <row r="31" spans="1:19" ht="25.5" customHeight="1" x14ac:dyDescent="0.25">
      <c r="A31" s="74">
        <f>IF(B31="","",SUBTOTAL(3,B$13:$B31))</f>
        <v>14</v>
      </c>
      <c r="B31" s="3">
        <v>14</v>
      </c>
      <c r="C31" s="1" t="s">
        <v>33</v>
      </c>
      <c r="D31" s="1" t="s">
        <v>84</v>
      </c>
      <c r="E31" s="1" t="s">
        <v>1859</v>
      </c>
      <c r="F31" s="3">
        <v>3</v>
      </c>
      <c r="G31" s="57">
        <v>0.7</v>
      </c>
      <c r="H31" s="4"/>
      <c r="I31" s="78">
        <v>1911000</v>
      </c>
      <c r="J31" s="78">
        <v>1146600</v>
      </c>
      <c r="K31" s="78">
        <v>955500</v>
      </c>
      <c r="L31" s="78">
        <v>477750</v>
      </c>
      <c r="M31" s="78">
        <v>343980</v>
      </c>
      <c r="N31" s="20">
        <v>2102100</v>
      </c>
      <c r="O31" s="20">
        <v>1261260</v>
      </c>
      <c r="P31" s="20">
        <v>1051050</v>
      </c>
      <c r="Q31" s="20">
        <v>525525</v>
      </c>
      <c r="R31" s="20">
        <v>378378.00000000006</v>
      </c>
      <c r="S31" s="21"/>
    </row>
    <row r="32" spans="1:19" ht="42.75" customHeight="1" x14ac:dyDescent="0.25">
      <c r="A32" s="74">
        <f>IF(B32="","",SUBTOTAL(3,B$13:$B32))</f>
        <v>15</v>
      </c>
      <c r="B32" s="3">
        <v>15</v>
      </c>
      <c r="C32" s="1" t="s">
        <v>1854</v>
      </c>
      <c r="D32" s="1" t="s">
        <v>1860</v>
      </c>
      <c r="E32" s="1" t="s">
        <v>1861</v>
      </c>
      <c r="F32" s="3">
        <v>1</v>
      </c>
      <c r="G32" s="57">
        <v>1</v>
      </c>
      <c r="H32" s="4"/>
      <c r="I32" s="78">
        <v>8190000</v>
      </c>
      <c r="J32" s="78">
        <v>4258800</v>
      </c>
      <c r="K32" s="78">
        <v>3549000</v>
      </c>
      <c r="L32" s="78">
        <v>1638000</v>
      </c>
      <c r="M32" s="78">
        <v>819000</v>
      </c>
      <c r="N32" s="20">
        <v>9009000</v>
      </c>
      <c r="O32" s="20">
        <v>4684680</v>
      </c>
      <c r="P32" s="20">
        <v>3903900.0000000005</v>
      </c>
      <c r="Q32" s="20">
        <v>1801800.0000000002</v>
      </c>
      <c r="R32" s="20">
        <v>900900.00000000012</v>
      </c>
      <c r="S32" s="21"/>
    </row>
    <row r="33" spans="1:19" ht="26.25" customHeight="1" x14ac:dyDescent="0.25">
      <c r="A33" s="74" t="str">
        <f>IF(B33="","",SUBTOTAL(3,B$13:$B33))</f>
        <v/>
      </c>
      <c r="B33" s="3"/>
      <c r="C33" s="1"/>
      <c r="D33" s="1" t="s">
        <v>233</v>
      </c>
      <c r="E33" s="1" t="s">
        <v>1862</v>
      </c>
      <c r="F33" s="3">
        <v>1</v>
      </c>
      <c r="G33" s="57">
        <v>0.7</v>
      </c>
      <c r="H33" s="4"/>
      <c r="I33" s="78">
        <v>5733000</v>
      </c>
      <c r="J33" s="78">
        <v>2981160</v>
      </c>
      <c r="K33" s="78">
        <v>2484300</v>
      </c>
      <c r="L33" s="78">
        <v>1146600</v>
      </c>
      <c r="M33" s="78">
        <v>573300</v>
      </c>
      <c r="N33" s="20">
        <v>6306300.0000000009</v>
      </c>
      <c r="O33" s="20">
        <v>3279276.0000000005</v>
      </c>
      <c r="P33" s="20">
        <v>2732730</v>
      </c>
      <c r="Q33" s="20">
        <v>1261260</v>
      </c>
      <c r="R33" s="20">
        <v>630630</v>
      </c>
      <c r="S33" s="21"/>
    </row>
    <row r="34" spans="1:19" ht="26.25" customHeight="1" x14ac:dyDescent="0.25">
      <c r="A34" s="74">
        <f>IF(B34="","",SUBTOTAL(3,B$13:$B34))</f>
        <v>16</v>
      </c>
      <c r="B34" s="3">
        <v>16</v>
      </c>
      <c r="C34" s="1" t="s">
        <v>1863</v>
      </c>
      <c r="D34" s="1" t="s">
        <v>84</v>
      </c>
      <c r="E34" s="1" t="s">
        <v>991</v>
      </c>
      <c r="F34" s="3">
        <v>1</v>
      </c>
      <c r="G34" s="57">
        <v>1</v>
      </c>
      <c r="H34" s="4"/>
      <c r="I34" s="78">
        <v>8190000</v>
      </c>
      <c r="J34" s="78">
        <v>4258800</v>
      </c>
      <c r="K34" s="78">
        <v>3549000</v>
      </c>
      <c r="L34" s="78">
        <v>1638000</v>
      </c>
      <c r="M34" s="78">
        <v>819000</v>
      </c>
      <c r="N34" s="20">
        <v>9009000</v>
      </c>
      <c r="O34" s="20">
        <v>4684680</v>
      </c>
      <c r="P34" s="20">
        <v>3903900.0000000005</v>
      </c>
      <c r="Q34" s="20">
        <v>1801800.0000000002</v>
      </c>
      <c r="R34" s="20">
        <v>900900.00000000012</v>
      </c>
      <c r="S34" s="21"/>
    </row>
    <row r="35" spans="1:19" ht="26.25" customHeight="1" x14ac:dyDescent="0.25">
      <c r="A35" s="74">
        <f>IF(B35="","",SUBTOTAL(3,B$13:$B35))</f>
        <v>17</v>
      </c>
      <c r="B35" s="3">
        <v>17</v>
      </c>
      <c r="C35" s="1" t="s">
        <v>185</v>
      </c>
      <c r="D35" s="1" t="s">
        <v>1857</v>
      </c>
      <c r="E35" s="1" t="s">
        <v>991</v>
      </c>
      <c r="F35" s="3">
        <v>2</v>
      </c>
      <c r="G35" s="57">
        <v>0.8</v>
      </c>
      <c r="H35" s="4"/>
      <c r="I35" s="78">
        <v>3931200.0000000005</v>
      </c>
      <c r="J35" s="78">
        <v>2096640.0000000002</v>
      </c>
      <c r="K35" s="78">
        <v>1747200.0000000002</v>
      </c>
      <c r="L35" s="78">
        <v>873600.00000000012</v>
      </c>
      <c r="M35" s="78">
        <v>436800.00000000006</v>
      </c>
      <c r="N35" s="20">
        <v>4324320.0000000009</v>
      </c>
      <c r="O35" s="20">
        <v>2306304.0000000005</v>
      </c>
      <c r="P35" s="20">
        <v>1921920.0000000005</v>
      </c>
      <c r="Q35" s="20">
        <v>960960.00000000023</v>
      </c>
      <c r="R35" s="20">
        <v>480480.00000000012</v>
      </c>
      <c r="S35" s="21"/>
    </row>
    <row r="36" spans="1:19" ht="26.25" customHeight="1" x14ac:dyDescent="0.25">
      <c r="A36" s="74">
        <f>IF(B36="","",SUBTOTAL(3,B$13:$B36))</f>
        <v>18</v>
      </c>
      <c r="B36" s="3">
        <v>18</v>
      </c>
      <c r="C36" s="1" t="s">
        <v>198</v>
      </c>
      <c r="D36" s="1" t="s">
        <v>165</v>
      </c>
      <c r="E36" s="1" t="s">
        <v>1864</v>
      </c>
      <c r="F36" s="3">
        <v>3</v>
      </c>
      <c r="G36" s="57">
        <v>0.7</v>
      </c>
      <c r="H36" s="4"/>
      <c r="I36" s="78">
        <v>1911000</v>
      </c>
      <c r="J36" s="78">
        <v>1146600</v>
      </c>
      <c r="K36" s="78">
        <v>955500</v>
      </c>
      <c r="L36" s="78">
        <v>477750</v>
      </c>
      <c r="M36" s="78">
        <v>343980</v>
      </c>
      <c r="N36" s="20">
        <v>2102100</v>
      </c>
      <c r="O36" s="20">
        <v>1261260</v>
      </c>
      <c r="P36" s="20">
        <v>1051050</v>
      </c>
      <c r="Q36" s="20">
        <v>525525</v>
      </c>
      <c r="R36" s="20">
        <v>378378.00000000006</v>
      </c>
      <c r="S36" s="21"/>
    </row>
    <row r="37" spans="1:19" ht="26.25" customHeight="1" x14ac:dyDescent="0.25">
      <c r="A37" s="74">
        <f>IF(B37="","",SUBTOTAL(3,B$13:$B37))</f>
        <v>19</v>
      </c>
      <c r="B37" s="3">
        <v>19</v>
      </c>
      <c r="C37" s="1" t="s">
        <v>128</v>
      </c>
      <c r="D37" s="1" t="s">
        <v>84</v>
      </c>
      <c r="E37" s="1" t="s">
        <v>1865</v>
      </c>
      <c r="F37" s="3">
        <v>3</v>
      </c>
      <c r="G37" s="57">
        <v>0.75</v>
      </c>
      <c r="H37" s="4"/>
      <c r="I37" s="78">
        <v>2047500.0000000002</v>
      </c>
      <c r="J37" s="78">
        <v>1228500.0000000002</v>
      </c>
      <c r="K37" s="78">
        <v>1023750.0000000001</v>
      </c>
      <c r="L37" s="78">
        <v>511875.00000000006</v>
      </c>
      <c r="M37" s="78">
        <v>368550.00000000006</v>
      </c>
      <c r="N37" s="20">
        <v>2252250.0000000005</v>
      </c>
      <c r="O37" s="20">
        <v>1351350.0000000005</v>
      </c>
      <c r="P37" s="20">
        <v>1126125.0000000002</v>
      </c>
      <c r="Q37" s="20">
        <v>563062.50000000012</v>
      </c>
      <c r="R37" s="20">
        <v>405405.00000000012</v>
      </c>
      <c r="S37" s="21"/>
    </row>
    <row r="38" spans="1:19" ht="26.25" customHeight="1" x14ac:dyDescent="0.25">
      <c r="A38" s="74">
        <f>IF(B38="","",SUBTOTAL(3,B$13:$B38))</f>
        <v>20</v>
      </c>
      <c r="B38" s="3">
        <v>20</v>
      </c>
      <c r="C38" s="1" t="s">
        <v>1866</v>
      </c>
      <c r="D38" s="1" t="s">
        <v>1848</v>
      </c>
      <c r="E38" s="1" t="s">
        <v>1867</v>
      </c>
      <c r="F38" s="3">
        <v>2</v>
      </c>
      <c r="G38" s="57">
        <v>0.6</v>
      </c>
      <c r="H38" s="4"/>
      <c r="I38" s="78">
        <v>2948400</v>
      </c>
      <c r="J38" s="78">
        <v>1572480</v>
      </c>
      <c r="K38" s="78">
        <v>1310400</v>
      </c>
      <c r="L38" s="78">
        <v>655200</v>
      </c>
      <c r="M38" s="78">
        <v>327600</v>
      </c>
      <c r="N38" s="20">
        <v>3243240.0000000005</v>
      </c>
      <c r="O38" s="20">
        <v>1729728.0000000002</v>
      </c>
      <c r="P38" s="20">
        <v>1441440</v>
      </c>
      <c r="Q38" s="20">
        <v>720720</v>
      </c>
      <c r="R38" s="20">
        <v>360360</v>
      </c>
      <c r="S38" s="21"/>
    </row>
    <row r="39" spans="1:19" ht="26.25" customHeight="1" x14ac:dyDescent="0.25">
      <c r="A39" s="74">
        <f>IF(B39="","",SUBTOTAL(3,B$13:$B39))</f>
        <v>21</v>
      </c>
      <c r="B39" s="3">
        <v>21</v>
      </c>
      <c r="C39" s="1" t="s">
        <v>1868</v>
      </c>
      <c r="D39" s="1" t="s">
        <v>84</v>
      </c>
      <c r="E39" s="1" t="s">
        <v>1856</v>
      </c>
      <c r="F39" s="3">
        <v>5</v>
      </c>
      <c r="G39" s="57">
        <v>0.85</v>
      </c>
      <c r="H39" s="4"/>
      <c r="I39" s="78">
        <v>928200</v>
      </c>
      <c r="J39" s="78">
        <v>556920</v>
      </c>
      <c r="K39" s="78">
        <v>464100</v>
      </c>
      <c r="L39" s="78">
        <v>348075</v>
      </c>
      <c r="M39" s="78">
        <v>278460</v>
      </c>
      <c r="N39" s="20">
        <v>1021020.0000000001</v>
      </c>
      <c r="O39" s="20">
        <v>612612</v>
      </c>
      <c r="P39" s="20">
        <v>510510.00000000006</v>
      </c>
      <c r="Q39" s="20">
        <v>382882.50000000006</v>
      </c>
      <c r="R39" s="20">
        <v>306306</v>
      </c>
      <c r="S39" s="21"/>
    </row>
    <row r="40" spans="1:19" ht="33" x14ac:dyDescent="0.25">
      <c r="A40" s="74">
        <f>IF(B40="","",SUBTOTAL(3,B$13:$B40))</f>
        <v>22</v>
      </c>
      <c r="B40" s="3">
        <v>22</v>
      </c>
      <c r="C40" s="1" t="s">
        <v>1869</v>
      </c>
      <c r="D40" s="1" t="s">
        <v>84</v>
      </c>
      <c r="E40" s="1" t="s">
        <v>1870</v>
      </c>
      <c r="F40" s="3">
        <v>3</v>
      </c>
      <c r="G40" s="57">
        <v>1</v>
      </c>
      <c r="H40" s="4"/>
      <c r="I40" s="78">
        <v>2730000</v>
      </c>
      <c r="J40" s="78">
        <v>1638000</v>
      </c>
      <c r="K40" s="78">
        <v>1365000</v>
      </c>
      <c r="L40" s="78">
        <v>682500</v>
      </c>
      <c r="M40" s="78">
        <v>491400</v>
      </c>
      <c r="N40" s="20">
        <v>3003000.0000000005</v>
      </c>
      <c r="O40" s="20">
        <v>1801800.0000000002</v>
      </c>
      <c r="P40" s="20">
        <v>1501500.0000000002</v>
      </c>
      <c r="Q40" s="20">
        <v>750750.00000000012</v>
      </c>
      <c r="R40" s="20">
        <v>540540</v>
      </c>
      <c r="S40" s="21"/>
    </row>
    <row r="41" spans="1:19" ht="42.75" customHeight="1" x14ac:dyDescent="0.25">
      <c r="A41" s="74" t="str">
        <f>IF(B41="","",SUBTOTAL(3,B$13:$B41))</f>
        <v/>
      </c>
      <c r="B41" s="3"/>
      <c r="C41" s="1"/>
      <c r="D41" s="1" t="s">
        <v>1870</v>
      </c>
      <c r="E41" s="1" t="s">
        <v>991</v>
      </c>
      <c r="F41" s="3">
        <v>4</v>
      </c>
      <c r="G41" s="57">
        <v>0.9</v>
      </c>
      <c r="H41" s="4"/>
      <c r="I41" s="78">
        <v>1474200</v>
      </c>
      <c r="J41" s="78">
        <v>1031940</v>
      </c>
      <c r="K41" s="78">
        <v>859950</v>
      </c>
      <c r="L41" s="78">
        <v>491400.00000000006</v>
      </c>
      <c r="M41" s="78">
        <v>368550</v>
      </c>
      <c r="N41" s="20">
        <v>1621620.0000000002</v>
      </c>
      <c r="O41" s="20">
        <v>1135134</v>
      </c>
      <c r="P41" s="20">
        <v>945945.00000000012</v>
      </c>
      <c r="Q41" s="20">
        <v>540540.00000000012</v>
      </c>
      <c r="R41" s="20">
        <v>405405.00000000006</v>
      </c>
      <c r="S41" s="21"/>
    </row>
    <row r="42" spans="1:19" ht="26.25" customHeight="1" x14ac:dyDescent="0.25">
      <c r="A42" s="74">
        <f>IF(B42="","",SUBTOTAL(3,B$13:$B42))</f>
        <v>23</v>
      </c>
      <c r="B42" s="3">
        <v>23</v>
      </c>
      <c r="C42" s="1" t="s">
        <v>84</v>
      </c>
      <c r="D42" s="1" t="s">
        <v>1871</v>
      </c>
      <c r="E42" s="1" t="s">
        <v>1863</v>
      </c>
      <c r="F42" s="3">
        <v>1</v>
      </c>
      <c r="G42" s="57">
        <v>0.9</v>
      </c>
      <c r="H42" s="4"/>
      <c r="I42" s="78">
        <v>7371000.0000000009</v>
      </c>
      <c r="J42" s="78">
        <v>3832920.0000000005</v>
      </c>
      <c r="K42" s="78">
        <v>3194100</v>
      </c>
      <c r="L42" s="78">
        <v>1474200</v>
      </c>
      <c r="M42" s="78">
        <v>737100</v>
      </c>
      <c r="N42" s="20">
        <v>8108100.0000000019</v>
      </c>
      <c r="O42" s="20">
        <v>4216212.0000000009</v>
      </c>
      <c r="P42" s="20">
        <v>3513510.0000000005</v>
      </c>
      <c r="Q42" s="20">
        <v>1621620.0000000002</v>
      </c>
      <c r="R42" s="20">
        <v>810810.00000000012</v>
      </c>
      <c r="S42" s="21"/>
    </row>
    <row r="43" spans="1:19" ht="26.25" customHeight="1" x14ac:dyDescent="0.25">
      <c r="A43" s="74" t="str">
        <f>IF(B43="","",SUBTOTAL(3,B$13:$B43))</f>
        <v/>
      </c>
      <c r="B43" s="3"/>
      <c r="C43" s="1"/>
      <c r="D43" s="1" t="s">
        <v>1863</v>
      </c>
      <c r="E43" s="1" t="s">
        <v>1872</v>
      </c>
      <c r="F43" s="3">
        <v>1</v>
      </c>
      <c r="G43" s="57">
        <v>1.3</v>
      </c>
      <c r="H43" s="4"/>
      <c r="I43" s="78">
        <v>10647000.000000002</v>
      </c>
      <c r="J43" s="78">
        <v>5536440.0000000009</v>
      </c>
      <c r="K43" s="78">
        <v>4613700.0000000009</v>
      </c>
      <c r="L43" s="78">
        <v>2129400.0000000005</v>
      </c>
      <c r="M43" s="78">
        <v>1064700.0000000002</v>
      </c>
      <c r="N43" s="20">
        <v>11711700.000000004</v>
      </c>
      <c r="O43" s="20">
        <v>6090084.0000000019</v>
      </c>
      <c r="P43" s="20">
        <v>5075070.0000000019</v>
      </c>
      <c r="Q43" s="20">
        <v>2342340.0000000009</v>
      </c>
      <c r="R43" s="20">
        <v>1171170.0000000005</v>
      </c>
      <c r="S43" s="21"/>
    </row>
    <row r="44" spans="1:19" ht="26.25" customHeight="1" x14ac:dyDescent="0.25">
      <c r="A44" s="74" t="str">
        <f>IF(B44="","",SUBTOTAL(3,B$13:$B44))</f>
        <v/>
      </c>
      <c r="B44" s="3"/>
      <c r="C44" s="1"/>
      <c r="D44" s="1" t="s">
        <v>1873</v>
      </c>
      <c r="E44" s="1" t="s">
        <v>1874</v>
      </c>
      <c r="F44" s="3">
        <v>1</v>
      </c>
      <c r="G44" s="57">
        <v>0.9</v>
      </c>
      <c r="H44" s="4"/>
      <c r="I44" s="78">
        <v>7371000.0000000009</v>
      </c>
      <c r="J44" s="78">
        <v>3832920.0000000005</v>
      </c>
      <c r="K44" s="78">
        <v>3194100</v>
      </c>
      <c r="L44" s="78">
        <v>1474200</v>
      </c>
      <c r="M44" s="78">
        <v>737100</v>
      </c>
      <c r="N44" s="20">
        <v>8108100.0000000019</v>
      </c>
      <c r="O44" s="20">
        <v>4216212.0000000009</v>
      </c>
      <c r="P44" s="20">
        <v>3513510.0000000005</v>
      </c>
      <c r="Q44" s="20">
        <v>1621620.0000000002</v>
      </c>
      <c r="R44" s="20">
        <v>810810.00000000012</v>
      </c>
      <c r="S44" s="21"/>
    </row>
    <row r="45" spans="1:19" ht="26.25" customHeight="1" x14ac:dyDescent="0.25">
      <c r="A45" s="74">
        <f>IF(B45="","",SUBTOTAL(3,B$13:$B45))</f>
        <v>24</v>
      </c>
      <c r="B45" s="3">
        <v>24</v>
      </c>
      <c r="C45" s="1" t="s">
        <v>1875</v>
      </c>
      <c r="D45" s="1" t="s">
        <v>1876</v>
      </c>
      <c r="E45" s="1" t="s">
        <v>1877</v>
      </c>
      <c r="F45" s="3">
        <v>2</v>
      </c>
      <c r="G45" s="57">
        <v>0.85</v>
      </c>
      <c r="H45" s="4"/>
      <c r="I45" s="78">
        <v>4176899.9999999995</v>
      </c>
      <c r="J45" s="78">
        <v>2227680</v>
      </c>
      <c r="K45" s="78">
        <v>1856400</v>
      </c>
      <c r="L45" s="78">
        <v>928200</v>
      </c>
      <c r="M45" s="78">
        <v>464100</v>
      </c>
      <c r="N45" s="20">
        <v>4594590</v>
      </c>
      <c r="O45" s="20">
        <v>2450448</v>
      </c>
      <c r="P45" s="20">
        <v>2042040.0000000002</v>
      </c>
      <c r="Q45" s="20">
        <v>1021020.0000000001</v>
      </c>
      <c r="R45" s="20">
        <v>510510.00000000006</v>
      </c>
      <c r="S45" s="21"/>
    </row>
    <row r="46" spans="1:19" ht="45" customHeight="1" x14ac:dyDescent="0.25">
      <c r="A46" s="74" t="str">
        <f>IF(B46="","",SUBTOTAL(3,B$13:$B46))</f>
        <v/>
      </c>
      <c r="B46" s="3"/>
      <c r="C46" s="1"/>
      <c r="D46" s="1" t="s">
        <v>1878</v>
      </c>
      <c r="E46" s="1" t="s">
        <v>1879</v>
      </c>
      <c r="F46" s="3">
        <v>3</v>
      </c>
      <c r="G46" s="57">
        <v>0.8</v>
      </c>
      <c r="H46" s="4"/>
      <c r="I46" s="78">
        <v>2184000</v>
      </c>
      <c r="J46" s="78">
        <v>1310400.0000000002</v>
      </c>
      <c r="K46" s="78">
        <v>1092000</v>
      </c>
      <c r="L46" s="78">
        <v>546000</v>
      </c>
      <c r="M46" s="78">
        <v>393120.00000000006</v>
      </c>
      <c r="N46" s="20">
        <v>2402400</v>
      </c>
      <c r="O46" s="20">
        <v>1441440.0000000005</v>
      </c>
      <c r="P46" s="20">
        <v>1201200</v>
      </c>
      <c r="Q46" s="20">
        <v>600600</v>
      </c>
      <c r="R46" s="20">
        <v>432432.00000000012</v>
      </c>
      <c r="S46" s="21"/>
    </row>
    <row r="47" spans="1:19" ht="26.25" customHeight="1" x14ac:dyDescent="0.25">
      <c r="A47" s="74">
        <f>IF(B47="","",SUBTOTAL(3,B$13:$B47))</f>
        <v>25</v>
      </c>
      <c r="B47" s="3">
        <v>25</v>
      </c>
      <c r="C47" s="1" t="s">
        <v>1880</v>
      </c>
      <c r="D47" s="1" t="s">
        <v>84</v>
      </c>
      <c r="E47" s="1" t="s">
        <v>185</v>
      </c>
      <c r="F47" s="3">
        <v>2</v>
      </c>
      <c r="G47" s="57">
        <v>0.7</v>
      </c>
      <c r="H47" s="4"/>
      <c r="I47" s="78">
        <v>3439800</v>
      </c>
      <c r="J47" s="78">
        <v>1834560</v>
      </c>
      <c r="K47" s="78">
        <v>1528800</v>
      </c>
      <c r="L47" s="78">
        <v>764400</v>
      </c>
      <c r="M47" s="78">
        <v>382200</v>
      </c>
      <c r="N47" s="20">
        <v>3783780.0000000005</v>
      </c>
      <c r="O47" s="20">
        <v>2018016.0000000002</v>
      </c>
      <c r="P47" s="20">
        <v>1681680.0000000002</v>
      </c>
      <c r="Q47" s="20">
        <v>840840.00000000012</v>
      </c>
      <c r="R47" s="20">
        <v>420420.00000000006</v>
      </c>
      <c r="S47" s="21"/>
    </row>
    <row r="48" spans="1:19" ht="26.25" customHeight="1" x14ac:dyDescent="0.25">
      <c r="A48" s="74">
        <f>IF(B48="","",SUBTOTAL(3,B$13:$B48))</f>
        <v>26</v>
      </c>
      <c r="B48" s="3">
        <v>26</v>
      </c>
      <c r="C48" s="1" t="s">
        <v>1097</v>
      </c>
      <c r="D48" s="1" t="s">
        <v>84</v>
      </c>
      <c r="E48" s="1" t="s">
        <v>1881</v>
      </c>
      <c r="F48" s="3">
        <v>3</v>
      </c>
      <c r="G48" s="57">
        <v>0.8</v>
      </c>
      <c r="H48" s="4"/>
      <c r="I48" s="78">
        <v>2184000</v>
      </c>
      <c r="J48" s="78">
        <v>1310400.0000000002</v>
      </c>
      <c r="K48" s="78">
        <v>1092000</v>
      </c>
      <c r="L48" s="78">
        <v>546000</v>
      </c>
      <c r="M48" s="78">
        <v>393120.00000000006</v>
      </c>
      <c r="N48" s="20">
        <v>2402400</v>
      </c>
      <c r="O48" s="20">
        <v>1441440.0000000005</v>
      </c>
      <c r="P48" s="20">
        <v>1201200</v>
      </c>
      <c r="Q48" s="20">
        <v>600600</v>
      </c>
      <c r="R48" s="20">
        <v>432432.00000000012</v>
      </c>
      <c r="S48" s="21"/>
    </row>
    <row r="49" spans="1:19" ht="41.25" customHeight="1" x14ac:dyDescent="0.25">
      <c r="A49" s="74">
        <f>IF(B49="","",SUBTOTAL(3,B$13:$B49))</f>
        <v>27</v>
      </c>
      <c r="B49" s="3">
        <v>27</v>
      </c>
      <c r="C49" s="1" t="s">
        <v>1882</v>
      </c>
      <c r="D49" s="1" t="s">
        <v>84</v>
      </c>
      <c r="E49" s="1" t="s">
        <v>84</v>
      </c>
      <c r="F49" s="3">
        <v>1</v>
      </c>
      <c r="G49" s="57">
        <v>0.9</v>
      </c>
      <c r="H49" s="4"/>
      <c r="I49" s="78">
        <v>7371000.0000000009</v>
      </c>
      <c r="J49" s="78">
        <v>3832920.0000000005</v>
      </c>
      <c r="K49" s="78">
        <v>3194100</v>
      </c>
      <c r="L49" s="78">
        <v>1474200</v>
      </c>
      <c r="M49" s="78">
        <v>737100</v>
      </c>
      <c r="N49" s="20">
        <v>8108100.0000000019</v>
      </c>
      <c r="O49" s="20">
        <v>4216212.0000000009</v>
      </c>
      <c r="P49" s="20">
        <v>3513510.0000000005</v>
      </c>
      <c r="Q49" s="20">
        <v>1621620.0000000002</v>
      </c>
      <c r="R49" s="20">
        <v>810810.00000000012</v>
      </c>
      <c r="S49" s="21"/>
    </row>
    <row r="50" spans="1:19" ht="38.25" customHeight="1" x14ac:dyDescent="0.25">
      <c r="A50" s="74">
        <f>IF(B50="","",SUBTOTAL(3,B$13:$B50))</f>
        <v>28</v>
      </c>
      <c r="B50" s="3">
        <v>28</v>
      </c>
      <c r="C50" s="1" t="s">
        <v>1883</v>
      </c>
      <c r="D50" s="1" t="s">
        <v>1884</v>
      </c>
      <c r="E50" s="1" t="s">
        <v>1885</v>
      </c>
      <c r="F50" s="3">
        <v>2</v>
      </c>
      <c r="G50" s="57">
        <v>0.9</v>
      </c>
      <c r="H50" s="4"/>
      <c r="I50" s="78">
        <v>4422600</v>
      </c>
      <c r="J50" s="78">
        <v>2358720</v>
      </c>
      <c r="K50" s="78">
        <v>1965600.0000000002</v>
      </c>
      <c r="L50" s="78">
        <v>982800.00000000012</v>
      </c>
      <c r="M50" s="78">
        <v>491400.00000000006</v>
      </c>
      <c r="N50" s="20">
        <v>4864860</v>
      </c>
      <c r="O50" s="20">
        <v>2594592</v>
      </c>
      <c r="P50" s="20">
        <v>2162160.0000000005</v>
      </c>
      <c r="Q50" s="20">
        <v>1081080.0000000002</v>
      </c>
      <c r="R50" s="20">
        <v>540540.00000000012</v>
      </c>
      <c r="S50" s="21"/>
    </row>
    <row r="51" spans="1:19" ht="27" customHeight="1" x14ac:dyDescent="0.25">
      <c r="A51" s="74">
        <f>IF(B51="","",SUBTOTAL(3,B$13:$B51))</f>
        <v>29</v>
      </c>
      <c r="B51" s="3">
        <v>29</v>
      </c>
      <c r="C51" s="607" t="s">
        <v>1886</v>
      </c>
      <c r="D51" s="615"/>
      <c r="E51" s="608"/>
      <c r="F51" s="3">
        <v>2</v>
      </c>
      <c r="G51" s="57">
        <v>0.85</v>
      </c>
      <c r="H51" s="4"/>
      <c r="I51" s="78">
        <v>4176899.9999999995</v>
      </c>
      <c r="J51" s="78">
        <v>2227680</v>
      </c>
      <c r="K51" s="78">
        <v>1856400</v>
      </c>
      <c r="L51" s="78">
        <v>928200</v>
      </c>
      <c r="M51" s="78">
        <v>464100</v>
      </c>
      <c r="N51" s="20">
        <v>4594590</v>
      </c>
      <c r="O51" s="20">
        <v>2450448</v>
      </c>
      <c r="P51" s="20">
        <v>2042040.0000000002</v>
      </c>
      <c r="Q51" s="20">
        <v>1021020.0000000001</v>
      </c>
      <c r="R51" s="20">
        <v>510510.00000000006</v>
      </c>
      <c r="S51" s="21"/>
    </row>
    <row r="52" spans="1:19" ht="30" customHeight="1" x14ac:dyDescent="0.25">
      <c r="A52" s="74">
        <f>IF(B52="","",SUBTOTAL(3,B$13:$B52))</f>
        <v>30</v>
      </c>
      <c r="B52" s="3">
        <v>30</v>
      </c>
      <c r="C52" s="607" t="s">
        <v>1887</v>
      </c>
      <c r="D52" s="615"/>
      <c r="E52" s="608"/>
      <c r="F52" s="3"/>
      <c r="G52" s="57"/>
      <c r="H52" s="4"/>
      <c r="I52" s="78"/>
      <c r="J52" s="78"/>
      <c r="K52" s="78"/>
      <c r="L52" s="78"/>
      <c r="M52" s="78"/>
      <c r="N52" s="20"/>
      <c r="O52" s="20"/>
      <c r="P52" s="20"/>
      <c r="Q52" s="20"/>
      <c r="R52" s="20"/>
      <c r="S52" s="21"/>
    </row>
    <row r="53" spans="1:19" ht="43.5" customHeight="1" x14ac:dyDescent="0.25">
      <c r="A53" s="74" t="str">
        <f>IF(B53="","",SUBTOTAL(3,B$13:$B53))</f>
        <v/>
      </c>
      <c r="B53" s="3"/>
      <c r="C53" s="1"/>
      <c r="D53" s="1" t="s">
        <v>1888</v>
      </c>
      <c r="E53" s="1" t="s">
        <v>1889</v>
      </c>
      <c r="F53" s="3">
        <v>3</v>
      </c>
      <c r="G53" s="57">
        <v>0.8</v>
      </c>
      <c r="H53" s="4"/>
      <c r="I53" s="78">
        <v>2184000</v>
      </c>
      <c r="J53" s="78">
        <v>1310400.0000000002</v>
      </c>
      <c r="K53" s="78">
        <v>1092000</v>
      </c>
      <c r="L53" s="78">
        <v>546000</v>
      </c>
      <c r="M53" s="78">
        <v>393120.00000000006</v>
      </c>
      <c r="N53" s="20">
        <v>2402400</v>
      </c>
      <c r="O53" s="20">
        <v>1441440.0000000005</v>
      </c>
      <c r="P53" s="20">
        <v>1201200</v>
      </c>
      <c r="Q53" s="20">
        <v>600600</v>
      </c>
      <c r="R53" s="20">
        <v>432432.00000000012</v>
      </c>
      <c r="S53" s="21"/>
    </row>
    <row r="54" spans="1:19" ht="24.75" customHeight="1" x14ac:dyDescent="0.25">
      <c r="A54" s="74" t="str">
        <f>IF(B54="","",SUBTOTAL(3,B$13:$B54))</f>
        <v/>
      </c>
      <c r="B54" s="3"/>
      <c r="C54" s="1"/>
      <c r="D54" s="1" t="s">
        <v>1890</v>
      </c>
      <c r="E54" s="1" t="s">
        <v>1848</v>
      </c>
      <c r="F54" s="3">
        <v>2</v>
      </c>
      <c r="G54" s="57">
        <v>0.6</v>
      </c>
      <c r="H54" s="4"/>
      <c r="I54" s="78">
        <v>2948400</v>
      </c>
      <c r="J54" s="78">
        <v>1572480</v>
      </c>
      <c r="K54" s="78">
        <v>1310400</v>
      </c>
      <c r="L54" s="78">
        <v>655200</v>
      </c>
      <c r="M54" s="78">
        <v>327600</v>
      </c>
      <c r="N54" s="20">
        <v>3243240.0000000005</v>
      </c>
      <c r="O54" s="20">
        <v>1729728.0000000002</v>
      </c>
      <c r="P54" s="20">
        <v>1441440</v>
      </c>
      <c r="Q54" s="20">
        <v>720720</v>
      </c>
      <c r="R54" s="20">
        <v>360360</v>
      </c>
      <c r="S54" s="21"/>
    </row>
    <row r="55" spans="1:19" ht="24.75" customHeight="1" x14ac:dyDescent="0.25">
      <c r="A55" s="74" t="str">
        <f>IF(B55="","",SUBTOTAL(3,B$13:$B55))</f>
        <v/>
      </c>
      <c r="B55" s="3"/>
      <c r="C55" s="1"/>
      <c r="D55" s="1" t="s">
        <v>1891</v>
      </c>
      <c r="E55" s="1" t="s">
        <v>1892</v>
      </c>
      <c r="F55" s="3">
        <v>3</v>
      </c>
      <c r="G55" s="57">
        <v>0.8</v>
      </c>
      <c r="H55" s="4"/>
      <c r="I55" s="78">
        <v>2184000</v>
      </c>
      <c r="J55" s="78">
        <v>1310400.0000000002</v>
      </c>
      <c r="K55" s="78">
        <v>1092000</v>
      </c>
      <c r="L55" s="78">
        <v>546000</v>
      </c>
      <c r="M55" s="78">
        <v>393120.00000000006</v>
      </c>
      <c r="N55" s="20">
        <v>2402400</v>
      </c>
      <c r="O55" s="20">
        <v>1441440.0000000005</v>
      </c>
      <c r="P55" s="20">
        <v>1201200</v>
      </c>
      <c r="Q55" s="20">
        <v>600600</v>
      </c>
      <c r="R55" s="20">
        <v>432432.00000000012</v>
      </c>
      <c r="S55" s="21"/>
    </row>
    <row r="56" spans="1:19" ht="74.25" customHeight="1" x14ac:dyDescent="0.25">
      <c r="A56" s="74">
        <f>IF(B56="","",SUBTOTAL(3,B$13:$B56))</f>
        <v>31</v>
      </c>
      <c r="B56" s="3">
        <v>31</v>
      </c>
      <c r="C56" s="1" t="s">
        <v>1893</v>
      </c>
      <c r="D56" s="1" t="s">
        <v>1894</v>
      </c>
      <c r="E56" s="1" t="s">
        <v>1895</v>
      </c>
      <c r="F56" s="3">
        <v>3</v>
      </c>
      <c r="G56" s="57">
        <v>0.65</v>
      </c>
      <c r="H56" s="4"/>
      <c r="I56" s="78">
        <v>1774500.0000000002</v>
      </c>
      <c r="J56" s="78">
        <v>1064700.0000000002</v>
      </c>
      <c r="K56" s="78">
        <v>887250.00000000012</v>
      </c>
      <c r="L56" s="78">
        <v>443625.00000000006</v>
      </c>
      <c r="M56" s="78">
        <v>319410.00000000006</v>
      </c>
      <c r="N56" s="20">
        <v>1951950.0000000005</v>
      </c>
      <c r="O56" s="20">
        <v>1171170.0000000005</v>
      </c>
      <c r="P56" s="20">
        <v>975975.00000000023</v>
      </c>
      <c r="Q56" s="20">
        <v>487987.50000000012</v>
      </c>
      <c r="R56" s="20">
        <v>351351.00000000012</v>
      </c>
      <c r="S56" s="21"/>
    </row>
    <row r="57" spans="1:19" ht="23.25" customHeight="1" x14ac:dyDescent="0.25">
      <c r="A57" s="74">
        <f>IF(B57="","",SUBTOTAL(3,B$13:$B57))</f>
        <v>32</v>
      </c>
      <c r="B57" s="3">
        <v>32</v>
      </c>
      <c r="C57" s="1" t="s">
        <v>1896</v>
      </c>
      <c r="D57" s="1" t="s">
        <v>1897</v>
      </c>
      <c r="E57" s="1" t="s">
        <v>1898</v>
      </c>
      <c r="F57" s="3">
        <v>5</v>
      </c>
      <c r="G57" s="57">
        <v>0.85</v>
      </c>
      <c r="H57" s="4"/>
      <c r="I57" s="78">
        <v>928200</v>
      </c>
      <c r="J57" s="78">
        <v>556920</v>
      </c>
      <c r="K57" s="78">
        <v>464100</v>
      </c>
      <c r="L57" s="78">
        <v>348075</v>
      </c>
      <c r="M57" s="78">
        <v>278460</v>
      </c>
      <c r="N57" s="20">
        <v>1021020.0000000001</v>
      </c>
      <c r="O57" s="20">
        <v>612612</v>
      </c>
      <c r="P57" s="20">
        <v>510510.00000000006</v>
      </c>
      <c r="Q57" s="20">
        <v>382882.50000000006</v>
      </c>
      <c r="R57" s="20">
        <v>306306</v>
      </c>
      <c r="S57" s="21"/>
    </row>
    <row r="58" spans="1:19" ht="23.25" customHeight="1" x14ac:dyDescent="0.25">
      <c r="A58" s="74">
        <f>IF(B58="","",SUBTOTAL(3,B$13:$B58))</f>
        <v>33</v>
      </c>
      <c r="B58" s="3">
        <v>33</v>
      </c>
      <c r="C58" s="601" t="s">
        <v>1899</v>
      </c>
      <c r="D58" s="602"/>
      <c r="E58" s="603"/>
      <c r="F58" s="3"/>
      <c r="G58" s="57"/>
      <c r="H58" s="4"/>
      <c r="I58" s="78"/>
      <c r="J58" s="78"/>
      <c r="K58" s="78"/>
      <c r="L58" s="78"/>
      <c r="M58" s="78"/>
      <c r="N58" s="20"/>
      <c r="O58" s="20"/>
      <c r="P58" s="20"/>
      <c r="Q58" s="20"/>
      <c r="R58" s="20"/>
      <c r="S58" s="21"/>
    </row>
    <row r="59" spans="1:19" ht="23.25" customHeight="1" x14ac:dyDescent="0.25">
      <c r="A59" s="74" t="str">
        <f>IF(B59="","",SUBTOTAL(3,B$13:$B59))</f>
        <v/>
      </c>
      <c r="B59" s="3"/>
      <c r="C59" s="1" t="s">
        <v>1473</v>
      </c>
      <c r="D59" s="1" t="s">
        <v>541</v>
      </c>
      <c r="E59" s="1" t="s">
        <v>1479</v>
      </c>
      <c r="F59" s="3">
        <v>4</v>
      </c>
      <c r="G59" s="57">
        <v>0.9</v>
      </c>
      <c r="H59" s="4"/>
      <c r="I59" s="78">
        <v>1474200</v>
      </c>
      <c r="J59" s="78">
        <v>1031940</v>
      </c>
      <c r="K59" s="78">
        <v>859950</v>
      </c>
      <c r="L59" s="78">
        <v>491400.00000000006</v>
      </c>
      <c r="M59" s="78">
        <v>368550</v>
      </c>
      <c r="N59" s="20">
        <v>1621620.0000000002</v>
      </c>
      <c r="O59" s="20">
        <v>1135134</v>
      </c>
      <c r="P59" s="20">
        <v>945945.00000000012</v>
      </c>
      <c r="Q59" s="20">
        <v>540540.00000000012</v>
      </c>
      <c r="R59" s="20">
        <v>405405.00000000006</v>
      </c>
      <c r="S59" s="21"/>
    </row>
    <row r="60" spans="1:19" ht="23.25" customHeight="1" x14ac:dyDescent="0.25">
      <c r="A60" s="74" t="str">
        <f>IF(B60="","",SUBTOTAL(3,B$13:$B60))</f>
        <v/>
      </c>
      <c r="B60" s="3"/>
      <c r="C60" s="1" t="s">
        <v>311</v>
      </c>
      <c r="D60" s="1" t="s">
        <v>541</v>
      </c>
      <c r="E60" s="1" t="s">
        <v>1479</v>
      </c>
      <c r="F60" s="3">
        <v>4</v>
      </c>
      <c r="G60" s="57">
        <v>0.9</v>
      </c>
      <c r="H60" s="4"/>
      <c r="I60" s="78">
        <v>1474200</v>
      </c>
      <c r="J60" s="78">
        <v>1031940</v>
      </c>
      <c r="K60" s="78">
        <v>859950</v>
      </c>
      <c r="L60" s="78">
        <v>491400.00000000006</v>
      </c>
      <c r="M60" s="78">
        <v>368550</v>
      </c>
      <c r="N60" s="20">
        <v>1621620.0000000002</v>
      </c>
      <c r="O60" s="20">
        <v>1135134</v>
      </c>
      <c r="P60" s="20">
        <v>945945.00000000012</v>
      </c>
      <c r="Q60" s="20">
        <v>540540.00000000012</v>
      </c>
      <c r="R60" s="20">
        <v>405405.00000000006</v>
      </c>
      <c r="S60" s="21"/>
    </row>
    <row r="61" spans="1:19" ht="23.25" customHeight="1" x14ac:dyDescent="0.25">
      <c r="A61" s="74" t="str">
        <f>IF(B61="","",SUBTOTAL(3,B$13:$B61))</f>
        <v/>
      </c>
      <c r="B61" s="3"/>
      <c r="C61" s="1" t="s">
        <v>1476</v>
      </c>
      <c r="D61" s="1" t="s">
        <v>84</v>
      </c>
      <c r="E61" s="1" t="s">
        <v>541</v>
      </c>
      <c r="F61" s="3">
        <v>3</v>
      </c>
      <c r="G61" s="57">
        <v>0.75</v>
      </c>
      <c r="H61" s="4"/>
      <c r="I61" s="78">
        <v>2047500.0000000002</v>
      </c>
      <c r="J61" s="78">
        <v>1228500.0000000002</v>
      </c>
      <c r="K61" s="78">
        <v>1023750.0000000001</v>
      </c>
      <c r="L61" s="78">
        <v>511875.00000000006</v>
      </c>
      <c r="M61" s="78">
        <v>368550.00000000006</v>
      </c>
      <c r="N61" s="20">
        <v>2252250.0000000005</v>
      </c>
      <c r="O61" s="20">
        <v>1351350.0000000005</v>
      </c>
      <c r="P61" s="20">
        <v>1126125.0000000002</v>
      </c>
      <c r="Q61" s="20">
        <v>563062.50000000012</v>
      </c>
      <c r="R61" s="20">
        <v>405405.00000000012</v>
      </c>
      <c r="S61" s="21"/>
    </row>
    <row r="62" spans="1:19" ht="23.25" customHeight="1" x14ac:dyDescent="0.25">
      <c r="A62" s="74" t="str">
        <f>IF(B62="","",SUBTOTAL(3,B$13:$B62))</f>
        <v/>
      </c>
      <c r="B62" s="3"/>
      <c r="C62" s="1" t="s">
        <v>541</v>
      </c>
      <c r="D62" s="1" t="s">
        <v>1473</v>
      </c>
      <c r="E62" s="1" t="s">
        <v>1900</v>
      </c>
      <c r="F62" s="3">
        <v>4</v>
      </c>
      <c r="G62" s="57">
        <v>1</v>
      </c>
      <c r="H62" s="4"/>
      <c r="I62" s="78">
        <v>1638000</v>
      </c>
      <c r="J62" s="78">
        <v>1146600</v>
      </c>
      <c r="K62" s="78">
        <v>955500</v>
      </c>
      <c r="L62" s="78">
        <v>546000</v>
      </c>
      <c r="M62" s="78">
        <v>409500</v>
      </c>
      <c r="N62" s="20">
        <v>1801800.0000000002</v>
      </c>
      <c r="O62" s="20">
        <v>1261260</v>
      </c>
      <c r="P62" s="20">
        <v>1051050</v>
      </c>
      <c r="Q62" s="20">
        <v>600600</v>
      </c>
      <c r="R62" s="20">
        <v>450450.00000000006</v>
      </c>
      <c r="S62" s="21"/>
    </row>
    <row r="63" spans="1:19" ht="23.25" customHeight="1" x14ac:dyDescent="0.25">
      <c r="A63" s="74" t="str">
        <f>IF(B63="","",SUBTOTAL(3,B$13:$B63))</f>
        <v/>
      </c>
      <c r="B63" s="3"/>
      <c r="C63" s="1" t="s">
        <v>1479</v>
      </c>
      <c r="D63" s="1" t="s">
        <v>311</v>
      </c>
      <c r="E63" s="1" t="s">
        <v>1901</v>
      </c>
      <c r="F63" s="3">
        <v>4</v>
      </c>
      <c r="G63" s="57">
        <v>0.9</v>
      </c>
      <c r="H63" s="4"/>
      <c r="I63" s="78">
        <v>1474200</v>
      </c>
      <c r="J63" s="78">
        <v>1031940</v>
      </c>
      <c r="K63" s="78">
        <v>859950</v>
      </c>
      <c r="L63" s="78">
        <v>491400.00000000006</v>
      </c>
      <c r="M63" s="78">
        <v>368550</v>
      </c>
      <c r="N63" s="20">
        <v>1621620.0000000002</v>
      </c>
      <c r="O63" s="20">
        <v>1135134</v>
      </c>
      <c r="P63" s="20">
        <v>945945.00000000012</v>
      </c>
      <c r="Q63" s="20">
        <v>540540.00000000012</v>
      </c>
      <c r="R63" s="20">
        <v>405405.00000000006</v>
      </c>
      <c r="S63" s="21"/>
    </row>
    <row r="64" spans="1:19" ht="23.25" customHeight="1" x14ac:dyDescent="0.25">
      <c r="A64" s="74" t="str">
        <f>IF(B64="","",SUBTOTAL(3,B$13:$B64))</f>
        <v/>
      </c>
      <c r="B64" s="3"/>
      <c r="C64" s="1" t="s">
        <v>1900</v>
      </c>
      <c r="D64" s="1" t="s">
        <v>84</v>
      </c>
      <c r="E64" s="1" t="s">
        <v>1479</v>
      </c>
      <c r="F64" s="3">
        <v>3</v>
      </c>
      <c r="G64" s="57">
        <v>1</v>
      </c>
      <c r="H64" s="4"/>
      <c r="I64" s="78">
        <v>2730000</v>
      </c>
      <c r="J64" s="78">
        <v>1638000</v>
      </c>
      <c r="K64" s="78">
        <v>1365000</v>
      </c>
      <c r="L64" s="78">
        <v>682500</v>
      </c>
      <c r="M64" s="78">
        <v>491400</v>
      </c>
      <c r="N64" s="20">
        <v>3003000.0000000005</v>
      </c>
      <c r="O64" s="20">
        <v>1801800.0000000002</v>
      </c>
      <c r="P64" s="20">
        <v>1501500.0000000002</v>
      </c>
      <c r="Q64" s="20">
        <v>750750.00000000012</v>
      </c>
      <c r="R64" s="20">
        <v>540540</v>
      </c>
      <c r="S64" s="21"/>
    </row>
    <row r="65" spans="1:19" ht="23.25" customHeight="1" x14ac:dyDescent="0.25">
      <c r="A65" s="74">
        <f>IF(B65="","",SUBTOTAL(3,B$13:$B65))</f>
        <v>34</v>
      </c>
      <c r="B65" s="3">
        <v>34</v>
      </c>
      <c r="C65" s="601" t="s">
        <v>6560</v>
      </c>
      <c r="D65" s="602"/>
      <c r="E65" s="603"/>
      <c r="F65" s="3"/>
      <c r="G65" s="57"/>
      <c r="H65" s="4"/>
      <c r="I65" s="78"/>
      <c r="J65" s="78"/>
      <c r="K65" s="78"/>
      <c r="L65" s="78"/>
      <c r="M65" s="78"/>
      <c r="N65" s="20"/>
      <c r="O65" s="20"/>
      <c r="P65" s="20"/>
      <c r="Q65" s="20"/>
      <c r="R65" s="20"/>
      <c r="S65" s="21"/>
    </row>
    <row r="66" spans="1:19" ht="29.25" customHeight="1" x14ac:dyDescent="0.25">
      <c r="A66" s="74" t="str">
        <f>IF(B66="","",SUBTOTAL(3,B$13:$B66))</f>
        <v/>
      </c>
      <c r="B66" s="3"/>
      <c r="C66" s="607" t="s">
        <v>1902</v>
      </c>
      <c r="D66" s="615"/>
      <c r="E66" s="608"/>
      <c r="F66" s="3">
        <v>4</v>
      </c>
      <c r="G66" s="57">
        <v>0.8</v>
      </c>
      <c r="H66" s="4"/>
      <c r="I66" s="78">
        <v>1310400.0000000002</v>
      </c>
      <c r="J66" s="78">
        <v>917280.00000000012</v>
      </c>
      <c r="K66" s="78">
        <v>764400.00000000012</v>
      </c>
      <c r="L66" s="78">
        <v>436800.00000000006</v>
      </c>
      <c r="M66" s="78">
        <v>327600.00000000006</v>
      </c>
      <c r="N66" s="20">
        <v>1441440.0000000005</v>
      </c>
      <c r="O66" s="20">
        <v>1009008.0000000002</v>
      </c>
      <c r="P66" s="20">
        <v>840840.00000000023</v>
      </c>
      <c r="Q66" s="20">
        <v>480480.00000000012</v>
      </c>
      <c r="R66" s="20">
        <v>360360.00000000012</v>
      </c>
      <c r="S66" s="21"/>
    </row>
    <row r="67" spans="1:19" ht="29.25" customHeight="1" x14ac:dyDescent="0.25">
      <c r="A67" s="74" t="str">
        <f>IF(B67="","",SUBTOTAL(3,B$13:$B67))</f>
        <v/>
      </c>
      <c r="B67" s="3"/>
      <c r="C67" s="607" t="s">
        <v>1903</v>
      </c>
      <c r="D67" s="615"/>
      <c r="E67" s="608"/>
      <c r="F67" s="3">
        <v>5</v>
      </c>
      <c r="G67" s="57">
        <v>1</v>
      </c>
      <c r="H67" s="4"/>
      <c r="I67" s="78">
        <v>1092000</v>
      </c>
      <c r="J67" s="78">
        <v>655200</v>
      </c>
      <c r="K67" s="78">
        <v>546000</v>
      </c>
      <c r="L67" s="78">
        <v>409500</v>
      </c>
      <c r="M67" s="78">
        <v>327600</v>
      </c>
      <c r="N67" s="20">
        <v>1201200</v>
      </c>
      <c r="O67" s="20">
        <v>720720</v>
      </c>
      <c r="P67" s="20">
        <v>600600</v>
      </c>
      <c r="Q67" s="20">
        <v>450450.00000000006</v>
      </c>
      <c r="R67" s="20">
        <v>360360</v>
      </c>
      <c r="S67" s="21"/>
    </row>
    <row r="68" spans="1:19" ht="24" customHeight="1" x14ac:dyDescent="0.25">
      <c r="A68" s="74">
        <f>IF(B68="","",SUBTOTAL(3,B$13:$B68))</f>
        <v>35</v>
      </c>
      <c r="B68" s="3">
        <v>35</v>
      </c>
      <c r="C68" s="21" t="s">
        <v>1904</v>
      </c>
      <c r="D68" s="21"/>
      <c r="E68" s="21"/>
      <c r="F68" s="3"/>
      <c r="G68" s="57"/>
      <c r="H68" s="4"/>
      <c r="I68" s="78"/>
      <c r="J68" s="78"/>
      <c r="K68" s="78"/>
      <c r="L68" s="78"/>
      <c r="M68" s="78"/>
      <c r="N68" s="20"/>
      <c r="O68" s="41"/>
      <c r="P68" s="41"/>
      <c r="Q68" s="41"/>
      <c r="R68" s="41"/>
      <c r="S68" s="21"/>
    </row>
    <row r="69" spans="1:19" s="448" customFormat="1" ht="26.25" customHeight="1" x14ac:dyDescent="0.25">
      <c r="A69" s="439" t="str">
        <f>IF(B69="","",SUBTOTAL(3,B$13:$B69))</f>
        <v/>
      </c>
      <c r="B69" s="440"/>
      <c r="C69" s="609" t="s">
        <v>1905</v>
      </c>
      <c r="D69" s="610"/>
      <c r="E69" s="611"/>
      <c r="F69" s="440">
        <v>4</v>
      </c>
      <c r="G69" s="449">
        <v>0.8</v>
      </c>
      <c r="H69" s="537"/>
      <c r="I69" s="435">
        <v>1310400.0000000002</v>
      </c>
      <c r="J69" s="435">
        <v>917280.00000000012</v>
      </c>
      <c r="K69" s="435">
        <v>764400.00000000012</v>
      </c>
      <c r="L69" s="435">
        <v>436800.00000000006</v>
      </c>
      <c r="M69" s="435">
        <v>327600.00000000006</v>
      </c>
      <c r="N69" s="435">
        <v>1310400.0000000002</v>
      </c>
      <c r="O69" s="435">
        <v>917280.00000000012</v>
      </c>
      <c r="P69" s="435">
        <v>764400.00000000012</v>
      </c>
      <c r="Q69" s="435">
        <v>436800.00000000006</v>
      </c>
      <c r="R69" s="435">
        <v>327600.00000000006</v>
      </c>
      <c r="S69" s="419" t="s">
        <v>6212</v>
      </c>
    </row>
    <row r="70" spans="1:19" s="448" customFormat="1" ht="26.25" customHeight="1" x14ac:dyDescent="0.25">
      <c r="A70" s="439" t="str">
        <f>IF(B70="","",SUBTOTAL(3,B$13:$B70))</f>
        <v/>
      </c>
      <c r="B70" s="440"/>
      <c r="C70" s="609" t="s">
        <v>1906</v>
      </c>
      <c r="D70" s="610"/>
      <c r="E70" s="611"/>
      <c r="F70" s="440">
        <v>5</v>
      </c>
      <c r="G70" s="449">
        <v>0.85</v>
      </c>
      <c r="H70" s="537"/>
      <c r="I70" s="435">
        <v>928200</v>
      </c>
      <c r="J70" s="435">
        <v>556920</v>
      </c>
      <c r="K70" s="435">
        <v>464100</v>
      </c>
      <c r="L70" s="435">
        <v>348075</v>
      </c>
      <c r="M70" s="435">
        <v>278460</v>
      </c>
      <c r="N70" s="435">
        <v>928200</v>
      </c>
      <c r="O70" s="435">
        <v>556920</v>
      </c>
      <c r="P70" s="435">
        <v>464100</v>
      </c>
      <c r="Q70" s="435">
        <v>348075</v>
      </c>
      <c r="R70" s="435">
        <v>278460</v>
      </c>
      <c r="S70" s="419" t="s">
        <v>6212</v>
      </c>
    </row>
    <row r="71" spans="1:19" ht="27.75" customHeight="1" x14ac:dyDescent="0.25">
      <c r="A71" s="74">
        <f>IF(B71="","",SUBTOTAL(3,B$13:$B71))</f>
        <v>36</v>
      </c>
      <c r="B71" s="3">
        <v>36</v>
      </c>
      <c r="C71" s="601" t="s">
        <v>1907</v>
      </c>
      <c r="D71" s="602"/>
      <c r="E71" s="603"/>
      <c r="F71" s="3"/>
      <c r="G71" s="57"/>
      <c r="H71" s="4"/>
      <c r="I71" s="78"/>
      <c r="J71" s="78"/>
      <c r="K71" s="78"/>
      <c r="L71" s="78"/>
      <c r="M71" s="78"/>
      <c r="N71" s="20"/>
      <c r="O71" s="41"/>
      <c r="P71" s="41"/>
      <c r="Q71" s="41"/>
      <c r="R71" s="41"/>
      <c r="S71" s="21"/>
    </row>
    <row r="72" spans="1:19" ht="26.25" customHeight="1" x14ac:dyDescent="0.25">
      <c r="A72" s="74" t="str">
        <f>IF(B72="","",SUBTOTAL(3,B$13:$B72))</f>
        <v/>
      </c>
      <c r="B72" s="3"/>
      <c r="C72" s="607" t="s">
        <v>1908</v>
      </c>
      <c r="D72" s="615"/>
      <c r="E72" s="608"/>
      <c r="F72" s="3">
        <v>3</v>
      </c>
      <c r="G72" s="57">
        <v>0.65</v>
      </c>
      <c r="H72" s="4"/>
      <c r="I72" s="78">
        <v>1774500.0000000002</v>
      </c>
      <c r="J72" s="78">
        <v>1064700.0000000002</v>
      </c>
      <c r="K72" s="78">
        <v>887250.00000000012</v>
      </c>
      <c r="L72" s="78">
        <v>443625.00000000006</v>
      </c>
      <c r="M72" s="78">
        <v>319410.00000000006</v>
      </c>
      <c r="N72" s="20">
        <v>1951950.0000000005</v>
      </c>
      <c r="O72" s="20">
        <v>1171170.0000000005</v>
      </c>
      <c r="P72" s="20">
        <v>975975.00000000023</v>
      </c>
      <c r="Q72" s="20">
        <v>487987.50000000012</v>
      </c>
      <c r="R72" s="20">
        <v>351351.00000000012</v>
      </c>
      <c r="S72" s="21"/>
    </row>
    <row r="73" spans="1:19" ht="26.25" customHeight="1" x14ac:dyDescent="0.25">
      <c r="A73" s="74" t="str">
        <f>IF(B73="","",SUBTOTAL(3,B$13:$B73))</f>
        <v/>
      </c>
      <c r="B73" s="3"/>
      <c r="C73" s="1" t="s">
        <v>1909</v>
      </c>
      <c r="D73" s="1"/>
      <c r="E73" s="1"/>
      <c r="F73" s="3">
        <v>4</v>
      </c>
      <c r="G73" s="57">
        <v>1</v>
      </c>
      <c r="H73" s="4"/>
      <c r="I73" s="78">
        <v>1638000</v>
      </c>
      <c r="J73" s="78">
        <v>1146600</v>
      </c>
      <c r="K73" s="78">
        <v>955500</v>
      </c>
      <c r="L73" s="78">
        <v>546000</v>
      </c>
      <c r="M73" s="78">
        <v>409500</v>
      </c>
      <c r="N73" s="20">
        <v>1801800.0000000002</v>
      </c>
      <c r="O73" s="20">
        <v>1261260</v>
      </c>
      <c r="P73" s="20">
        <v>1051050</v>
      </c>
      <c r="Q73" s="20">
        <v>600600</v>
      </c>
      <c r="R73" s="20">
        <v>450450.00000000006</v>
      </c>
      <c r="S73" s="21"/>
    </row>
    <row r="74" spans="1:19" ht="26.25" customHeight="1" x14ac:dyDescent="0.25">
      <c r="A74" s="74" t="str">
        <f>IF(B74="","",SUBTOTAL(3,B$13:$B74))</f>
        <v/>
      </c>
      <c r="B74" s="3"/>
      <c r="C74" s="1" t="s">
        <v>1910</v>
      </c>
      <c r="D74" s="1"/>
      <c r="E74" s="1"/>
      <c r="F74" s="3">
        <v>4</v>
      </c>
      <c r="G74" s="57">
        <v>0.95</v>
      </c>
      <c r="H74" s="4"/>
      <c r="I74" s="78">
        <v>1556100</v>
      </c>
      <c r="J74" s="78">
        <v>1089270</v>
      </c>
      <c r="K74" s="78">
        <v>907725</v>
      </c>
      <c r="L74" s="78">
        <v>518699.99999999994</v>
      </c>
      <c r="M74" s="78">
        <v>389025</v>
      </c>
      <c r="N74" s="20">
        <v>1711710.0000000002</v>
      </c>
      <c r="O74" s="20">
        <v>1198197</v>
      </c>
      <c r="P74" s="20">
        <v>998497.50000000012</v>
      </c>
      <c r="Q74" s="20">
        <v>570570</v>
      </c>
      <c r="R74" s="20">
        <v>427927.50000000006</v>
      </c>
      <c r="S74" s="21"/>
    </row>
    <row r="75" spans="1:19" ht="39.75" customHeight="1" x14ac:dyDescent="0.25">
      <c r="A75" s="74">
        <f>IF(B75="","",SUBTOTAL(3,B$13:$B75))</f>
        <v>37</v>
      </c>
      <c r="B75" s="3">
        <v>37</v>
      </c>
      <c r="C75" s="1" t="s">
        <v>1911</v>
      </c>
      <c r="D75" s="1" t="s">
        <v>84</v>
      </c>
      <c r="E75" s="1" t="s">
        <v>1848</v>
      </c>
      <c r="F75" s="3">
        <v>1</v>
      </c>
      <c r="G75" s="57">
        <v>0.8</v>
      </c>
      <c r="H75" s="4"/>
      <c r="I75" s="78">
        <v>6552000.0000000009</v>
      </c>
      <c r="J75" s="78">
        <v>3407040.0000000005</v>
      </c>
      <c r="K75" s="78">
        <v>2839200.0000000005</v>
      </c>
      <c r="L75" s="78">
        <v>1310400.0000000002</v>
      </c>
      <c r="M75" s="78">
        <v>655200.00000000012</v>
      </c>
      <c r="N75" s="20">
        <v>7207200.0000000019</v>
      </c>
      <c r="O75" s="20">
        <v>3747744.0000000009</v>
      </c>
      <c r="P75" s="20">
        <v>3123120.0000000009</v>
      </c>
      <c r="Q75" s="20">
        <v>1441440.0000000005</v>
      </c>
      <c r="R75" s="20">
        <v>720720.00000000023</v>
      </c>
      <c r="S75" s="21"/>
    </row>
    <row r="76" spans="1:19" ht="42.75" customHeight="1" x14ac:dyDescent="0.25">
      <c r="A76" s="74">
        <f>IF(B76="","",SUBTOTAL(3,B$13:$B76))</f>
        <v>38</v>
      </c>
      <c r="B76" s="3">
        <v>38</v>
      </c>
      <c r="C76" s="1" t="s">
        <v>1912</v>
      </c>
      <c r="D76" s="1"/>
      <c r="E76" s="1"/>
      <c r="F76" s="3"/>
      <c r="G76" s="57"/>
      <c r="H76" s="4"/>
      <c r="I76" s="78"/>
      <c r="J76" s="78"/>
      <c r="K76" s="78"/>
      <c r="L76" s="78"/>
      <c r="M76" s="78"/>
      <c r="N76" s="20">
        <v>7207200.0000000019</v>
      </c>
      <c r="O76" s="403">
        <v>3747744.0000000009</v>
      </c>
      <c r="P76" s="403">
        <v>3123120.0000000009</v>
      </c>
      <c r="Q76" s="403">
        <v>1441440.0000000005</v>
      </c>
      <c r="R76" s="403">
        <v>720720.00000000023</v>
      </c>
      <c r="S76" s="31" t="s">
        <v>1913</v>
      </c>
    </row>
    <row r="77" spans="1:19" ht="57" customHeight="1" x14ac:dyDescent="0.25">
      <c r="A77" s="74">
        <f>IF(B77="","",SUBTOTAL(3,B$13:$B77))</f>
        <v>39</v>
      </c>
      <c r="B77" s="3">
        <v>39</v>
      </c>
      <c r="C77" s="1" t="s">
        <v>1914</v>
      </c>
      <c r="D77" s="1" t="s">
        <v>1915</v>
      </c>
      <c r="E77" s="1" t="s">
        <v>1916</v>
      </c>
      <c r="F77" s="3"/>
      <c r="G77" s="57"/>
      <c r="H77" s="4"/>
      <c r="I77" s="78"/>
      <c r="J77" s="78"/>
      <c r="K77" s="78"/>
      <c r="L77" s="78"/>
      <c r="M77" s="78"/>
      <c r="N77" s="20">
        <v>7207200.0000000019</v>
      </c>
      <c r="O77" s="403">
        <v>3747744.0000000009</v>
      </c>
      <c r="P77" s="403">
        <v>3123120.0000000009</v>
      </c>
      <c r="Q77" s="403">
        <v>1441440.0000000005</v>
      </c>
      <c r="R77" s="403">
        <v>720720.00000000023</v>
      </c>
      <c r="S77" s="31" t="s">
        <v>1913</v>
      </c>
    </row>
    <row r="78" spans="1:19" ht="30" customHeight="1" x14ac:dyDescent="0.25">
      <c r="A78" s="74" t="str">
        <f>IF(B78="","",SUBTOTAL(3,B$13:$B78))</f>
        <v/>
      </c>
      <c r="B78" s="14"/>
      <c r="C78" s="8" t="s">
        <v>1917</v>
      </c>
      <c r="D78" s="1"/>
      <c r="E78" s="1"/>
      <c r="F78" s="3"/>
      <c r="G78" s="57"/>
      <c r="H78" s="4"/>
      <c r="I78" s="78"/>
      <c r="J78" s="78"/>
      <c r="K78" s="78"/>
      <c r="L78" s="78"/>
      <c r="M78" s="78"/>
      <c r="N78" s="20"/>
      <c r="O78" s="20"/>
      <c r="P78" s="20"/>
      <c r="Q78" s="20"/>
      <c r="R78" s="20"/>
      <c r="S78" s="21"/>
    </row>
    <row r="79" spans="1:19" ht="26.25" customHeight="1" x14ac:dyDescent="0.25">
      <c r="A79" s="74">
        <f>IF(B79="","",SUBTOTAL(3,B$13:$B79))</f>
        <v>40</v>
      </c>
      <c r="B79" s="3">
        <v>40</v>
      </c>
      <c r="C79" s="607" t="s">
        <v>1918</v>
      </c>
      <c r="D79" s="615"/>
      <c r="E79" s="608"/>
      <c r="F79" s="3"/>
      <c r="G79" s="57"/>
      <c r="H79" s="4"/>
      <c r="I79" s="78"/>
      <c r="J79" s="78"/>
      <c r="K79" s="78"/>
      <c r="L79" s="78"/>
      <c r="M79" s="78"/>
      <c r="N79" s="20"/>
      <c r="O79" s="41"/>
      <c r="P79" s="41"/>
      <c r="Q79" s="41"/>
      <c r="R79" s="41"/>
      <c r="S79" s="21"/>
    </row>
    <row r="80" spans="1:19" ht="24.75" customHeight="1" x14ac:dyDescent="0.25">
      <c r="A80" s="74" t="str">
        <f>IF(B80="","",SUBTOTAL(3,B$13:$B80))</f>
        <v/>
      </c>
      <c r="B80" s="3"/>
      <c r="C80" s="1"/>
      <c r="D80" s="1" t="s">
        <v>1919</v>
      </c>
      <c r="E80" s="1" t="s">
        <v>1920</v>
      </c>
      <c r="F80" s="3">
        <v>3</v>
      </c>
      <c r="G80" s="57">
        <v>0.8</v>
      </c>
      <c r="H80" s="4"/>
      <c r="I80" s="78">
        <v>1872000.0000000002</v>
      </c>
      <c r="J80" s="78">
        <v>1123200.0000000002</v>
      </c>
      <c r="K80" s="78">
        <v>936000.00000000012</v>
      </c>
      <c r="L80" s="78">
        <v>468000.00000000006</v>
      </c>
      <c r="M80" s="78">
        <v>336960.00000000006</v>
      </c>
      <c r="N80" s="20">
        <v>2059200.0000000005</v>
      </c>
      <c r="O80" s="20">
        <v>1235520.0000000005</v>
      </c>
      <c r="P80" s="20">
        <v>1029600.0000000002</v>
      </c>
      <c r="Q80" s="20">
        <v>514800.00000000012</v>
      </c>
      <c r="R80" s="20">
        <v>370656.00000000012</v>
      </c>
      <c r="S80" s="21"/>
    </row>
    <row r="81" spans="1:19" ht="24.75" customHeight="1" x14ac:dyDescent="0.25">
      <c r="A81" s="74" t="str">
        <f>IF(B81="","",SUBTOTAL(3,B$13:$B81))</f>
        <v/>
      </c>
      <c r="B81" s="3"/>
      <c r="C81" s="1"/>
      <c r="D81" s="1" t="s">
        <v>1921</v>
      </c>
      <c r="E81" s="1" t="s">
        <v>1922</v>
      </c>
      <c r="F81" s="3">
        <v>2</v>
      </c>
      <c r="G81" s="57">
        <v>0.6</v>
      </c>
      <c r="H81" s="4"/>
      <c r="I81" s="78">
        <v>2527200</v>
      </c>
      <c r="J81" s="78">
        <v>1347840</v>
      </c>
      <c r="K81" s="78">
        <v>1123200</v>
      </c>
      <c r="L81" s="78">
        <v>561600</v>
      </c>
      <c r="M81" s="78">
        <v>280800</v>
      </c>
      <c r="N81" s="20">
        <v>2779920</v>
      </c>
      <c r="O81" s="20">
        <v>1482624.0000000002</v>
      </c>
      <c r="P81" s="20">
        <v>1235520</v>
      </c>
      <c r="Q81" s="20">
        <v>617760</v>
      </c>
      <c r="R81" s="20">
        <v>308880</v>
      </c>
      <c r="S81" s="21"/>
    </row>
    <row r="82" spans="1:19" ht="39.75" customHeight="1" x14ac:dyDescent="0.25">
      <c r="A82" s="74" t="str">
        <f>IF(B82="","",SUBTOTAL(3,B$13:$B82))</f>
        <v/>
      </c>
      <c r="B82" s="3"/>
      <c r="C82" s="1"/>
      <c r="D82" s="1" t="s">
        <v>1923</v>
      </c>
      <c r="E82" s="1" t="s">
        <v>1924</v>
      </c>
      <c r="F82" s="3">
        <v>3</v>
      </c>
      <c r="G82" s="57">
        <v>0.8</v>
      </c>
      <c r="H82" s="4"/>
      <c r="I82" s="78">
        <v>1872000.0000000002</v>
      </c>
      <c r="J82" s="78">
        <v>1123200.0000000002</v>
      </c>
      <c r="K82" s="78">
        <v>936000.00000000012</v>
      </c>
      <c r="L82" s="78">
        <v>468000.00000000006</v>
      </c>
      <c r="M82" s="78">
        <v>336960.00000000006</v>
      </c>
      <c r="N82" s="20">
        <v>2059200.0000000005</v>
      </c>
      <c r="O82" s="20">
        <v>1235520.0000000005</v>
      </c>
      <c r="P82" s="20">
        <v>1029600.0000000002</v>
      </c>
      <c r="Q82" s="20">
        <v>514800.00000000012</v>
      </c>
      <c r="R82" s="20">
        <v>370656.00000000012</v>
      </c>
      <c r="S82" s="21"/>
    </row>
    <row r="83" spans="1:19" ht="42.75" customHeight="1" x14ac:dyDescent="0.25">
      <c r="A83" s="74">
        <f>IF(B83="","",SUBTOTAL(3,B$13:$B83))</f>
        <v>41</v>
      </c>
      <c r="B83" s="3">
        <v>41</v>
      </c>
      <c r="C83" s="1" t="s">
        <v>1925</v>
      </c>
      <c r="D83" s="1" t="s">
        <v>1926</v>
      </c>
      <c r="E83" s="1" t="s">
        <v>1927</v>
      </c>
      <c r="F83" s="3">
        <v>5</v>
      </c>
      <c r="G83" s="57">
        <v>0.8</v>
      </c>
      <c r="H83" s="4"/>
      <c r="I83" s="78">
        <v>748800.00000000012</v>
      </c>
      <c r="J83" s="78">
        <v>449280.00000000006</v>
      </c>
      <c r="K83" s="78">
        <v>374400.00000000006</v>
      </c>
      <c r="L83" s="78">
        <v>280800.00000000006</v>
      </c>
      <c r="M83" s="78">
        <v>224640.00000000003</v>
      </c>
      <c r="N83" s="20">
        <v>823680.00000000023</v>
      </c>
      <c r="O83" s="20">
        <v>494208.00000000012</v>
      </c>
      <c r="P83" s="20">
        <v>411840.00000000012</v>
      </c>
      <c r="Q83" s="20">
        <v>308880.00000000012</v>
      </c>
      <c r="R83" s="20">
        <v>247104.00000000006</v>
      </c>
      <c r="S83" s="21"/>
    </row>
    <row r="84" spans="1:19" ht="25.5" customHeight="1" x14ac:dyDescent="0.25">
      <c r="A84" s="74">
        <f>IF(B84="","",SUBTOTAL(3,B$13:$B84))</f>
        <v>42</v>
      </c>
      <c r="B84" s="3">
        <v>42</v>
      </c>
      <c r="C84" s="607" t="s">
        <v>1928</v>
      </c>
      <c r="D84" s="615"/>
      <c r="E84" s="608"/>
      <c r="F84" s="3"/>
      <c r="G84" s="57"/>
      <c r="H84" s="4"/>
      <c r="I84" s="78"/>
      <c r="J84" s="78"/>
      <c r="K84" s="78"/>
      <c r="L84" s="78"/>
      <c r="M84" s="78"/>
      <c r="N84" s="20"/>
      <c r="O84" s="20"/>
      <c r="P84" s="20"/>
      <c r="Q84" s="20"/>
      <c r="R84" s="20"/>
      <c r="S84" s="21"/>
    </row>
    <row r="85" spans="1:19" ht="27" customHeight="1" x14ac:dyDescent="0.25">
      <c r="A85" s="74" t="str">
        <f>IF(B85="","",SUBTOTAL(3,B$13:$B85))</f>
        <v/>
      </c>
      <c r="B85" s="3"/>
      <c r="C85" s="1" t="s">
        <v>1929</v>
      </c>
      <c r="D85" s="1" t="s">
        <v>1930</v>
      </c>
      <c r="E85" s="1" t="s">
        <v>1931</v>
      </c>
      <c r="F85" s="3">
        <v>5</v>
      </c>
      <c r="G85" s="57">
        <v>1</v>
      </c>
      <c r="H85" s="4"/>
      <c r="I85" s="78">
        <v>936000</v>
      </c>
      <c r="J85" s="78">
        <v>561600</v>
      </c>
      <c r="K85" s="78">
        <v>468000</v>
      </c>
      <c r="L85" s="78">
        <v>351000</v>
      </c>
      <c r="M85" s="78">
        <v>280800</v>
      </c>
      <c r="N85" s="20">
        <v>1029600.0000000001</v>
      </c>
      <c r="O85" s="20">
        <v>617760</v>
      </c>
      <c r="P85" s="20">
        <v>514800.00000000006</v>
      </c>
      <c r="Q85" s="20">
        <v>386100.00000000006</v>
      </c>
      <c r="R85" s="20">
        <v>308880</v>
      </c>
      <c r="S85" s="21"/>
    </row>
    <row r="86" spans="1:19" ht="37.5" customHeight="1" x14ac:dyDescent="0.25">
      <c r="A86" s="74" t="str">
        <f>IF(B86="","",SUBTOTAL(3,B$13:$B86))</f>
        <v/>
      </c>
      <c r="B86" s="3"/>
      <c r="C86" s="1" t="s">
        <v>1932</v>
      </c>
      <c r="D86" s="1" t="s">
        <v>1930</v>
      </c>
      <c r="E86" s="1" t="s">
        <v>1931</v>
      </c>
      <c r="F86" s="3">
        <v>4</v>
      </c>
      <c r="G86" s="57">
        <v>0.9</v>
      </c>
      <c r="H86" s="4"/>
      <c r="I86" s="78">
        <v>1263600</v>
      </c>
      <c r="J86" s="78">
        <v>884520</v>
      </c>
      <c r="K86" s="78">
        <v>737100</v>
      </c>
      <c r="L86" s="78">
        <v>421200</v>
      </c>
      <c r="M86" s="78">
        <v>315900</v>
      </c>
      <c r="N86" s="20">
        <v>1389960</v>
      </c>
      <c r="O86" s="20">
        <v>972972.00000000012</v>
      </c>
      <c r="P86" s="20">
        <v>810810.00000000012</v>
      </c>
      <c r="Q86" s="20">
        <v>463320.00000000006</v>
      </c>
      <c r="R86" s="20">
        <v>347490</v>
      </c>
      <c r="S86" s="21"/>
    </row>
    <row r="87" spans="1:19" ht="28.5" customHeight="1" x14ac:dyDescent="0.25">
      <c r="A87" s="74" t="str">
        <f>IF(B87="","",SUBTOTAL(3,B$13:$B87))</f>
        <v/>
      </c>
      <c r="B87" s="3"/>
      <c r="C87" s="1" t="s">
        <v>1933</v>
      </c>
      <c r="D87" s="1" t="s">
        <v>1930</v>
      </c>
      <c r="E87" s="1" t="s">
        <v>1934</v>
      </c>
      <c r="F87" s="3">
        <v>4</v>
      </c>
      <c r="G87" s="57">
        <v>0.9</v>
      </c>
      <c r="H87" s="4"/>
      <c r="I87" s="78">
        <v>1263600</v>
      </c>
      <c r="J87" s="78">
        <v>884520</v>
      </c>
      <c r="K87" s="78">
        <v>737100</v>
      </c>
      <c r="L87" s="78">
        <v>421200</v>
      </c>
      <c r="M87" s="78">
        <v>315900</v>
      </c>
      <c r="N87" s="20">
        <v>1389960</v>
      </c>
      <c r="O87" s="20">
        <v>972972.00000000012</v>
      </c>
      <c r="P87" s="20">
        <v>810810.00000000012</v>
      </c>
      <c r="Q87" s="20">
        <v>463320.00000000006</v>
      </c>
      <c r="R87" s="20">
        <v>347490</v>
      </c>
      <c r="S87" s="21"/>
    </row>
    <row r="88" spans="1:19" ht="43.5" customHeight="1" x14ac:dyDescent="0.25">
      <c r="A88" s="74" t="str">
        <f>IF(B88="","",SUBTOTAL(3,B$13:$B88))</f>
        <v/>
      </c>
      <c r="B88" s="3"/>
      <c r="C88" s="1" t="s">
        <v>1935</v>
      </c>
      <c r="D88" s="1" t="s">
        <v>1930</v>
      </c>
      <c r="E88" s="1" t="s">
        <v>1936</v>
      </c>
      <c r="F88" s="3">
        <v>4</v>
      </c>
      <c r="G88" s="57">
        <v>0.9</v>
      </c>
      <c r="H88" s="4"/>
      <c r="I88" s="78">
        <v>1263600</v>
      </c>
      <c r="J88" s="78">
        <v>884520</v>
      </c>
      <c r="K88" s="78">
        <v>737100</v>
      </c>
      <c r="L88" s="78">
        <v>421200</v>
      </c>
      <c r="M88" s="78">
        <v>315900</v>
      </c>
      <c r="N88" s="20">
        <v>1389960</v>
      </c>
      <c r="O88" s="20">
        <v>972972.00000000012</v>
      </c>
      <c r="P88" s="20">
        <v>810810.00000000012</v>
      </c>
      <c r="Q88" s="20">
        <v>463320.00000000006</v>
      </c>
      <c r="R88" s="20">
        <v>347490</v>
      </c>
      <c r="S88" s="21"/>
    </row>
    <row r="89" spans="1:19" ht="26.25" customHeight="1" x14ac:dyDescent="0.25">
      <c r="A89" s="74" t="str">
        <f>IF(B89="","",SUBTOTAL(3,B$13:$B89))</f>
        <v/>
      </c>
      <c r="B89" s="3"/>
      <c r="C89" s="21" t="s">
        <v>1937</v>
      </c>
      <c r="D89" s="21"/>
      <c r="E89" s="1"/>
      <c r="F89" s="3"/>
      <c r="G89" s="57"/>
      <c r="H89" s="4"/>
      <c r="I89" s="78"/>
      <c r="J89" s="78"/>
      <c r="K89" s="78"/>
      <c r="L89" s="78"/>
      <c r="M89" s="78"/>
      <c r="N89" s="20"/>
      <c r="O89" s="20"/>
      <c r="P89" s="20"/>
      <c r="Q89" s="20"/>
      <c r="R89" s="20"/>
      <c r="S89" s="21"/>
    </row>
    <row r="90" spans="1:19" ht="26.25" customHeight="1" x14ac:dyDescent="0.25">
      <c r="A90" s="74" t="str">
        <f>IF(B92="","",SUBTOTAL(3,B$13:$B92))</f>
        <v/>
      </c>
      <c r="B90" s="37"/>
      <c r="C90" s="1" t="s">
        <v>1938</v>
      </c>
      <c r="D90" s="1" t="s">
        <v>991</v>
      </c>
      <c r="E90" s="1" t="s">
        <v>1939</v>
      </c>
      <c r="F90" s="3">
        <v>4</v>
      </c>
      <c r="G90" s="57">
        <v>0.9</v>
      </c>
      <c r="H90" s="4"/>
      <c r="I90" s="78">
        <v>1263600</v>
      </c>
      <c r="J90" s="78">
        <v>884520</v>
      </c>
      <c r="K90" s="78">
        <v>737100</v>
      </c>
      <c r="L90" s="78">
        <v>421200</v>
      </c>
      <c r="M90" s="78">
        <v>315900</v>
      </c>
      <c r="N90" s="20">
        <v>1389960</v>
      </c>
      <c r="O90" s="20">
        <v>972972.00000000012</v>
      </c>
      <c r="P90" s="20">
        <v>810810.00000000012</v>
      </c>
      <c r="Q90" s="20">
        <v>463320.00000000006</v>
      </c>
      <c r="R90" s="20">
        <v>347490</v>
      </c>
      <c r="S90" s="21"/>
    </row>
    <row r="91" spans="1:19" ht="26.25" customHeight="1" x14ac:dyDescent="0.25">
      <c r="A91" s="74" t="str">
        <f>IF(B93="","",SUBTOTAL(3,B$13:$B93))</f>
        <v/>
      </c>
      <c r="B91" s="37"/>
      <c r="C91" s="1" t="s">
        <v>1940</v>
      </c>
      <c r="D91" s="1" t="s">
        <v>1939</v>
      </c>
      <c r="E91" s="1" t="s">
        <v>1941</v>
      </c>
      <c r="F91" s="3">
        <v>5</v>
      </c>
      <c r="G91" s="57">
        <v>0.8</v>
      </c>
      <c r="H91" s="4"/>
      <c r="I91" s="78">
        <v>748800.00000000012</v>
      </c>
      <c r="J91" s="78">
        <v>449280.00000000006</v>
      </c>
      <c r="K91" s="78">
        <v>374400.00000000006</v>
      </c>
      <c r="L91" s="78">
        <v>280800.00000000006</v>
      </c>
      <c r="M91" s="78">
        <v>224640.00000000003</v>
      </c>
      <c r="N91" s="20">
        <v>823680.00000000023</v>
      </c>
      <c r="O91" s="20">
        <v>494208.00000000012</v>
      </c>
      <c r="P91" s="20">
        <v>411840.00000000012</v>
      </c>
      <c r="Q91" s="20">
        <v>308880.00000000012</v>
      </c>
      <c r="R91" s="20">
        <v>247104.00000000006</v>
      </c>
      <c r="S91" s="21"/>
    </row>
    <row r="92" spans="1:19" ht="40.5" customHeight="1" x14ac:dyDescent="0.25">
      <c r="A92" s="74" t="e">
        <f>IF(#REF!="","",SUBTOTAL(3,B$13:$B91))</f>
        <v>#REF!</v>
      </c>
      <c r="B92" s="3"/>
      <c r="C92" s="1" t="s">
        <v>1942</v>
      </c>
      <c r="D92" s="1" t="s">
        <v>1930</v>
      </c>
      <c r="E92" s="1" t="s">
        <v>1943</v>
      </c>
      <c r="F92" s="3">
        <v>4</v>
      </c>
      <c r="G92" s="57">
        <v>0.9</v>
      </c>
      <c r="H92" s="4"/>
      <c r="I92" s="78">
        <v>1263600</v>
      </c>
      <c r="J92" s="78">
        <v>884520</v>
      </c>
      <c r="K92" s="78">
        <v>737100</v>
      </c>
      <c r="L92" s="78">
        <v>421200</v>
      </c>
      <c r="M92" s="78">
        <v>315900</v>
      </c>
      <c r="N92" s="20">
        <v>1389960</v>
      </c>
      <c r="O92" s="20">
        <v>972972.00000000012</v>
      </c>
      <c r="P92" s="20">
        <v>810810.00000000012</v>
      </c>
      <c r="Q92" s="20">
        <v>463320.00000000006</v>
      </c>
      <c r="R92" s="20">
        <v>347490</v>
      </c>
      <c r="S92" s="21"/>
    </row>
    <row r="93" spans="1:19" ht="26.25" customHeight="1" x14ac:dyDescent="0.25">
      <c r="A93" s="74" t="e">
        <f>IF(#REF!="","",SUBTOTAL(3,B$13:$B93))</f>
        <v>#REF!</v>
      </c>
      <c r="B93" s="3"/>
      <c r="C93" s="1" t="s">
        <v>1944</v>
      </c>
      <c r="D93" s="1" t="s">
        <v>1930</v>
      </c>
      <c r="E93" s="1" t="s">
        <v>1945</v>
      </c>
      <c r="F93" s="3">
        <v>4</v>
      </c>
      <c r="G93" s="57">
        <v>0.9</v>
      </c>
      <c r="H93" s="4"/>
      <c r="I93" s="78">
        <v>1263600</v>
      </c>
      <c r="J93" s="78">
        <v>884520</v>
      </c>
      <c r="K93" s="78">
        <v>737100</v>
      </c>
      <c r="L93" s="78">
        <v>421200</v>
      </c>
      <c r="M93" s="78">
        <v>315900</v>
      </c>
      <c r="N93" s="20">
        <v>1389960</v>
      </c>
      <c r="O93" s="20">
        <v>972972.00000000012</v>
      </c>
      <c r="P93" s="20">
        <v>810810.00000000012</v>
      </c>
      <c r="Q93" s="20">
        <v>463320.00000000006</v>
      </c>
      <c r="R93" s="20">
        <v>347490</v>
      </c>
      <c r="S93" s="21"/>
    </row>
    <row r="94" spans="1:19" ht="26.25" customHeight="1" x14ac:dyDescent="0.25">
      <c r="A94" s="74">
        <f>IF(B94="","",SUBTOTAL(3,B$13:$B94))</f>
        <v>43</v>
      </c>
      <c r="B94" s="3">
        <v>43</v>
      </c>
      <c r="C94" s="8" t="s">
        <v>1946</v>
      </c>
      <c r="D94" s="1"/>
      <c r="E94" s="1"/>
      <c r="F94" s="3"/>
      <c r="G94" s="57"/>
      <c r="H94" s="4"/>
      <c r="I94" s="78"/>
      <c r="J94" s="78"/>
      <c r="K94" s="78"/>
      <c r="L94" s="78"/>
      <c r="M94" s="78"/>
      <c r="N94" s="20"/>
      <c r="O94" s="20"/>
      <c r="P94" s="20"/>
      <c r="Q94" s="20"/>
      <c r="R94" s="20"/>
      <c r="S94" s="21"/>
    </row>
    <row r="95" spans="1:19" ht="24.75" customHeight="1" x14ac:dyDescent="0.25">
      <c r="A95" s="74" t="str">
        <f>IF(B95="","",SUBTOTAL(3,B$13:$B95))</f>
        <v/>
      </c>
      <c r="B95" s="3"/>
      <c r="C95" s="607" t="s">
        <v>1947</v>
      </c>
      <c r="D95" s="608"/>
      <c r="E95" s="1"/>
      <c r="F95" s="3"/>
      <c r="G95" s="57"/>
      <c r="H95" s="4"/>
      <c r="I95" s="78">
        <v>5200000</v>
      </c>
      <c r="J95" s="78"/>
      <c r="K95" s="78"/>
      <c r="L95" s="78"/>
      <c r="M95" s="78"/>
      <c r="N95" s="20">
        <v>5720000</v>
      </c>
      <c r="O95" s="20"/>
      <c r="P95" s="20"/>
      <c r="Q95" s="20"/>
      <c r="R95" s="20"/>
      <c r="S95" s="21"/>
    </row>
    <row r="96" spans="1:19" ht="25.5" customHeight="1" x14ac:dyDescent="0.25">
      <c r="A96" s="74" t="str">
        <f>IF(B96="","",SUBTOTAL(3,B$13:$B96))</f>
        <v/>
      </c>
      <c r="B96" s="14"/>
      <c r="C96" s="24" t="s">
        <v>1949</v>
      </c>
      <c r="D96" s="1"/>
      <c r="E96" s="1"/>
      <c r="F96" s="23"/>
      <c r="G96" s="86"/>
      <c r="H96" s="23"/>
      <c r="I96" s="78"/>
      <c r="J96" s="78"/>
      <c r="K96" s="78"/>
      <c r="L96" s="78"/>
      <c r="M96" s="78"/>
      <c r="N96" s="20"/>
      <c r="O96" s="20"/>
      <c r="P96" s="20"/>
      <c r="Q96" s="20"/>
      <c r="R96" s="20"/>
      <c r="S96" s="21" t="s">
        <v>6590</v>
      </c>
    </row>
    <row r="97" spans="1:19" ht="142.5" customHeight="1" x14ac:dyDescent="0.25">
      <c r="A97" s="74">
        <f>IF(B97="","",SUBTOTAL(3,B$13:$B97))</f>
        <v>44</v>
      </c>
      <c r="B97" s="3">
        <v>44</v>
      </c>
      <c r="C97" s="21" t="s">
        <v>1950</v>
      </c>
      <c r="D97" s="607" t="s">
        <v>1951</v>
      </c>
      <c r="E97" s="608"/>
      <c r="F97" s="23"/>
      <c r="G97" s="86">
        <v>0.6</v>
      </c>
      <c r="H97" s="23">
        <v>1</v>
      </c>
      <c r="I97" s="78">
        <v>175500</v>
      </c>
      <c r="J97" s="78">
        <v>128699.99999999999</v>
      </c>
      <c r="K97" s="78">
        <v>93600</v>
      </c>
      <c r="L97" s="78"/>
      <c r="M97" s="78"/>
      <c r="N97" s="20">
        <v>353925</v>
      </c>
      <c r="O97" s="20">
        <v>259545.00000000006</v>
      </c>
      <c r="P97" s="20">
        <v>188760.00000000003</v>
      </c>
      <c r="Q97" s="20"/>
      <c r="R97" s="20"/>
      <c r="S97" s="21" t="s">
        <v>6589</v>
      </c>
    </row>
    <row r="98" spans="1:19" ht="77.25" customHeight="1" x14ac:dyDescent="0.25">
      <c r="A98" s="74">
        <f>IF(B98="","",SUBTOTAL(3,B$13:$B98))</f>
        <v>45</v>
      </c>
      <c r="B98" s="3">
        <v>45</v>
      </c>
      <c r="C98" s="21" t="s">
        <v>1952</v>
      </c>
      <c r="D98" s="607" t="s">
        <v>1953</v>
      </c>
      <c r="E98" s="608"/>
      <c r="F98" s="23"/>
      <c r="G98" s="86">
        <v>0.6</v>
      </c>
      <c r="H98" s="23">
        <v>1</v>
      </c>
      <c r="I98" s="78">
        <v>175500</v>
      </c>
      <c r="J98" s="78">
        <v>128699.99999999999</v>
      </c>
      <c r="K98" s="78">
        <v>93600</v>
      </c>
      <c r="L98" s="78"/>
      <c r="M98" s="78"/>
      <c r="N98" s="20">
        <v>353925</v>
      </c>
      <c r="O98" s="20">
        <v>259545.00000000006</v>
      </c>
      <c r="P98" s="20">
        <v>188760.00000000003</v>
      </c>
      <c r="Q98" s="20"/>
      <c r="R98" s="20"/>
      <c r="S98" s="21" t="s">
        <v>6589</v>
      </c>
    </row>
    <row r="99" spans="1:19" ht="87.75" customHeight="1" x14ac:dyDescent="0.25">
      <c r="A99" s="74">
        <f>IF(B99="","",SUBTOTAL(3,B$13:$B99))</f>
        <v>46</v>
      </c>
      <c r="B99" s="3">
        <v>46</v>
      </c>
      <c r="C99" s="21" t="s">
        <v>1954</v>
      </c>
      <c r="D99" s="607" t="s">
        <v>1955</v>
      </c>
      <c r="E99" s="608"/>
      <c r="F99" s="23"/>
      <c r="G99" s="86">
        <v>0.6</v>
      </c>
      <c r="H99" s="23">
        <v>1</v>
      </c>
      <c r="I99" s="78">
        <v>175500</v>
      </c>
      <c r="J99" s="78">
        <v>128699.99999999999</v>
      </c>
      <c r="K99" s="78">
        <v>93600</v>
      </c>
      <c r="L99" s="78"/>
      <c r="M99" s="78"/>
      <c r="N99" s="20">
        <v>353925</v>
      </c>
      <c r="O99" s="20">
        <v>259545.00000000006</v>
      </c>
      <c r="P99" s="20">
        <v>188760.00000000003</v>
      </c>
      <c r="Q99" s="20"/>
      <c r="R99" s="20"/>
      <c r="S99" s="21" t="s">
        <v>6589</v>
      </c>
    </row>
    <row r="100" spans="1:19" ht="71.25" customHeight="1" x14ac:dyDescent="0.25">
      <c r="A100" s="74">
        <f>IF(B100="","",SUBTOTAL(3,B$13:$B100))</f>
        <v>47</v>
      </c>
      <c r="B100" s="440">
        <v>47</v>
      </c>
      <c r="C100" s="419" t="s">
        <v>1956</v>
      </c>
      <c r="D100" s="609" t="s">
        <v>1957</v>
      </c>
      <c r="E100" s="611"/>
      <c r="F100" s="442"/>
      <c r="G100" s="484">
        <v>0.7</v>
      </c>
      <c r="H100" s="442">
        <v>2</v>
      </c>
      <c r="I100" s="435">
        <v>150150</v>
      </c>
      <c r="J100" s="435">
        <v>109200</v>
      </c>
      <c r="K100" s="435">
        <v>81900</v>
      </c>
      <c r="L100" s="435"/>
      <c r="M100" s="435"/>
      <c r="N100" s="20">
        <v>259545.00000000006</v>
      </c>
      <c r="O100" s="20">
        <v>188760.00000000003</v>
      </c>
      <c r="P100" s="20">
        <v>141570.00000000003</v>
      </c>
      <c r="Q100" s="20"/>
      <c r="R100" s="20"/>
      <c r="S100" s="21" t="s">
        <v>6589</v>
      </c>
    </row>
    <row r="101" spans="1:19" ht="66.75" customHeight="1" x14ac:dyDescent="0.25">
      <c r="A101" s="74">
        <f>IF(B101="","",SUBTOTAL(3,B$13:$B101))</f>
        <v>48</v>
      </c>
      <c r="B101" s="440">
        <v>48</v>
      </c>
      <c r="C101" s="419" t="s">
        <v>1958</v>
      </c>
      <c r="D101" s="609" t="s">
        <v>1959</v>
      </c>
      <c r="E101" s="611"/>
      <c r="F101" s="442"/>
      <c r="G101" s="484">
        <v>0.7</v>
      </c>
      <c r="H101" s="442">
        <v>2</v>
      </c>
      <c r="I101" s="435">
        <v>150150</v>
      </c>
      <c r="J101" s="435">
        <v>109200</v>
      </c>
      <c r="K101" s="435">
        <v>81900</v>
      </c>
      <c r="L101" s="435"/>
      <c r="M101" s="435"/>
      <c r="N101" s="20">
        <v>259545.00000000006</v>
      </c>
      <c r="O101" s="20">
        <v>188760.00000000003</v>
      </c>
      <c r="P101" s="20">
        <v>141570.00000000003</v>
      </c>
      <c r="Q101" s="20"/>
      <c r="R101" s="20"/>
      <c r="S101" s="21" t="s">
        <v>6589</v>
      </c>
    </row>
    <row r="102" spans="1:19" ht="60" customHeight="1" x14ac:dyDescent="0.25">
      <c r="A102" s="74" t="str">
        <f>IF(B102="","",SUBTOTAL(3,B$13:$B102))</f>
        <v/>
      </c>
      <c r="B102" s="440"/>
      <c r="C102" s="419"/>
      <c r="D102" s="609" t="s">
        <v>1960</v>
      </c>
      <c r="E102" s="611"/>
      <c r="F102" s="442"/>
      <c r="G102" s="484">
        <v>0.7</v>
      </c>
      <c r="H102" s="442">
        <v>2</v>
      </c>
      <c r="I102" s="435">
        <v>150150</v>
      </c>
      <c r="J102" s="435">
        <v>109200</v>
      </c>
      <c r="K102" s="435">
        <v>81900</v>
      </c>
      <c r="L102" s="435"/>
      <c r="M102" s="454"/>
      <c r="N102" s="20">
        <v>259545.00000000006</v>
      </c>
      <c r="O102" s="20">
        <v>188760.00000000003</v>
      </c>
      <c r="P102" s="20">
        <v>141570.00000000003</v>
      </c>
      <c r="Q102" s="20"/>
      <c r="R102" s="20"/>
      <c r="S102" s="21" t="s">
        <v>6589</v>
      </c>
    </row>
    <row r="103" spans="1:19" ht="48.75" customHeight="1" x14ac:dyDescent="0.25">
      <c r="A103" s="74" t="str">
        <f>IF(B103="","",SUBTOTAL(3,B$13:$B103))</f>
        <v/>
      </c>
      <c r="B103" s="440"/>
      <c r="C103" s="419"/>
      <c r="D103" s="609" t="s">
        <v>1961</v>
      </c>
      <c r="E103" s="611"/>
      <c r="F103" s="442"/>
      <c r="G103" s="484"/>
      <c r="H103" s="442"/>
      <c r="I103" s="435">
        <v>135135</v>
      </c>
      <c r="J103" s="435">
        <v>98280</v>
      </c>
      <c r="K103" s="435">
        <v>73710</v>
      </c>
      <c r="L103" s="435"/>
      <c r="M103" s="435"/>
      <c r="N103" s="458">
        <f>N102*0.9</f>
        <v>233590.50000000006</v>
      </c>
      <c r="O103" s="458">
        <f>O102*0.9</f>
        <v>169884.00000000003</v>
      </c>
      <c r="P103" s="458">
        <f>P102*0.9</f>
        <v>127413.00000000003</v>
      </c>
      <c r="Q103" s="20"/>
      <c r="R103" s="20"/>
      <c r="S103" s="21" t="s">
        <v>6589</v>
      </c>
    </row>
    <row r="104" spans="1:19" ht="30" customHeight="1" x14ac:dyDescent="0.25">
      <c r="A104" s="74" t="str">
        <f>IF(B104="","",SUBTOTAL(3,B$13:$B104))</f>
        <v/>
      </c>
      <c r="B104" s="14"/>
      <c r="C104" s="24" t="s">
        <v>1963</v>
      </c>
      <c r="D104" s="1"/>
      <c r="E104" s="1"/>
      <c r="F104" s="23"/>
      <c r="G104" s="57"/>
      <c r="H104" s="3"/>
      <c r="I104" s="78"/>
      <c r="J104" s="78"/>
      <c r="K104" s="78"/>
      <c r="L104" s="78"/>
      <c r="M104" s="78"/>
      <c r="N104" s="20"/>
      <c r="O104" s="20"/>
      <c r="P104" s="20"/>
      <c r="Q104" s="20"/>
      <c r="R104" s="20"/>
      <c r="S104" s="21"/>
    </row>
    <row r="105" spans="1:19" ht="30" customHeight="1" x14ac:dyDescent="0.25">
      <c r="A105" s="74">
        <f>IF(B105="","",SUBTOTAL(3,B$13:$B105))</f>
        <v>49</v>
      </c>
      <c r="B105" s="3">
        <v>49</v>
      </c>
      <c r="C105" s="21" t="s">
        <v>1964</v>
      </c>
      <c r="D105" s="607" t="s">
        <v>1965</v>
      </c>
      <c r="E105" s="608"/>
      <c r="F105" s="23"/>
      <c r="G105" s="57">
        <v>1.1000000000000001</v>
      </c>
      <c r="H105" s="3">
        <v>1</v>
      </c>
      <c r="I105" s="78">
        <v>321750</v>
      </c>
      <c r="J105" s="78">
        <v>235950.00000000003</v>
      </c>
      <c r="K105" s="78">
        <v>171600</v>
      </c>
      <c r="L105" s="78"/>
      <c r="M105" s="78"/>
      <c r="N105" s="20">
        <f>I105*1.1</f>
        <v>353925</v>
      </c>
      <c r="O105" s="20">
        <f t="shared" ref="O105:P105" si="0">J105*1.1</f>
        <v>259545.00000000006</v>
      </c>
      <c r="P105" s="20">
        <f t="shared" si="0"/>
        <v>188760.00000000003</v>
      </c>
      <c r="Q105" s="20"/>
      <c r="R105" s="20"/>
      <c r="S105" s="10">
        <f>1.1</f>
        <v>1.1000000000000001</v>
      </c>
    </row>
    <row r="106" spans="1:19" ht="30" customHeight="1" x14ac:dyDescent="0.25">
      <c r="A106" s="74" t="str">
        <f>IF(B106="","",SUBTOTAL(3,B$13:$B106))</f>
        <v/>
      </c>
      <c r="B106" s="3"/>
      <c r="C106" s="21"/>
      <c r="D106" s="607" t="s">
        <v>1966</v>
      </c>
      <c r="E106" s="608"/>
      <c r="F106" s="23"/>
      <c r="G106" s="57">
        <v>1.1000000000000001</v>
      </c>
      <c r="H106" s="3">
        <v>1</v>
      </c>
      <c r="I106" s="78">
        <v>321750</v>
      </c>
      <c r="J106" s="78">
        <v>235950.00000000003</v>
      </c>
      <c r="K106" s="78">
        <v>171600</v>
      </c>
      <c r="L106" s="78"/>
      <c r="M106" s="78"/>
      <c r="N106" s="20">
        <f>I106*1.1</f>
        <v>353925</v>
      </c>
      <c r="O106" s="20">
        <v>259545.00000000006</v>
      </c>
      <c r="P106" s="20">
        <v>188760.00000000003</v>
      </c>
      <c r="Q106" s="20"/>
      <c r="R106" s="20"/>
      <c r="S106" s="21"/>
    </row>
    <row r="107" spans="1:19" ht="30" customHeight="1" x14ac:dyDescent="0.25">
      <c r="A107" s="74" t="str">
        <f>IF(B107="","",SUBTOTAL(3,B$13:$B107))</f>
        <v/>
      </c>
      <c r="B107" s="3"/>
      <c r="C107" s="21"/>
      <c r="D107" s="607" t="s">
        <v>6561</v>
      </c>
      <c r="E107" s="608"/>
      <c r="F107" s="23"/>
      <c r="G107" s="57">
        <v>1.1000000000000001</v>
      </c>
      <c r="H107" s="3">
        <v>1</v>
      </c>
      <c r="I107" s="78">
        <v>321750</v>
      </c>
      <c r="J107" s="78">
        <v>235950.00000000003</v>
      </c>
      <c r="K107" s="78">
        <v>171600</v>
      </c>
      <c r="L107" s="78"/>
      <c r="M107" s="78"/>
      <c r="N107" s="20">
        <v>353925</v>
      </c>
      <c r="O107" s="20">
        <v>259545.00000000006</v>
      </c>
      <c r="P107" s="20">
        <v>188760.00000000003</v>
      </c>
      <c r="Q107" s="20"/>
      <c r="R107" s="20"/>
      <c r="S107" s="21"/>
    </row>
    <row r="108" spans="1:19" ht="30" customHeight="1" x14ac:dyDescent="0.25">
      <c r="A108" s="74" t="str">
        <f>IF(B108="","",SUBTOTAL(3,B$13:$B108))</f>
        <v/>
      </c>
      <c r="B108" s="3"/>
      <c r="D108" s="607" t="s">
        <v>1967</v>
      </c>
      <c r="E108" s="608"/>
      <c r="F108" s="23"/>
      <c r="G108" s="57">
        <v>1.1000000000000001</v>
      </c>
      <c r="H108" s="3">
        <v>1</v>
      </c>
      <c r="I108" s="78">
        <v>321750</v>
      </c>
      <c r="J108" s="78">
        <v>235950.00000000003</v>
      </c>
      <c r="K108" s="78">
        <v>171600</v>
      </c>
      <c r="L108" s="78"/>
      <c r="M108" s="78"/>
      <c r="N108" s="20">
        <v>353925</v>
      </c>
      <c r="O108" s="20">
        <v>259545.00000000006</v>
      </c>
      <c r="P108" s="20">
        <v>188760.00000000003</v>
      </c>
      <c r="Q108" s="20"/>
      <c r="R108" s="20"/>
      <c r="S108" s="21"/>
    </row>
    <row r="109" spans="1:19" ht="40.5" customHeight="1" x14ac:dyDescent="0.25">
      <c r="A109" s="74">
        <f>IF(B109="","",SUBTOTAL(3,B$13:$B109))</f>
        <v>50</v>
      </c>
      <c r="B109" s="3">
        <v>50</v>
      </c>
      <c r="C109" s="21" t="s">
        <v>1968</v>
      </c>
      <c r="D109" s="1" t="s">
        <v>1969</v>
      </c>
      <c r="E109" s="1" t="s">
        <v>1970</v>
      </c>
      <c r="F109" s="23"/>
      <c r="G109" s="57">
        <v>1.1000000000000001</v>
      </c>
      <c r="H109" s="3">
        <v>1</v>
      </c>
      <c r="I109" s="78">
        <v>321750</v>
      </c>
      <c r="J109" s="78">
        <v>235950.00000000003</v>
      </c>
      <c r="K109" s="78">
        <v>171600</v>
      </c>
      <c r="L109" s="78"/>
      <c r="M109" s="78"/>
      <c r="N109" s="20">
        <v>353925</v>
      </c>
      <c r="O109" s="20">
        <v>259545.00000000006</v>
      </c>
      <c r="P109" s="20">
        <v>188760.00000000003</v>
      </c>
      <c r="Q109" s="20"/>
      <c r="R109" s="20"/>
      <c r="S109" s="21"/>
    </row>
    <row r="110" spans="1:19" ht="37.5" customHeight="1" x14ac:dyDescent="0.25">
      <c r="A110" s="74" t="str">
        <f>IF(B110="","",SUBTOTAL(3,B$13:$B110))</f>
        <v/>
      </c>
      <c r="B110" s="3"/>
      <c r="C110" s="406"/>
      <c r="D110" s="607" t="s">
        <v>1971</v>
      </c>
      <c r="E110" s="608"/>
      <c r="F110" s="23"/>
      <c r="G110" s="57">
        <v>1.1000000000000001</v>
      </c>
      <c r="H110" s="3">
        <v>1</v>
      </c>
      <c r="I110" s="78">
        <v>321750</v>
      </c>
      <c r="J110" s="78">
        <v>235950.00000000003</v>
      </c>
      <c r="K110" s="78">
        <v>171600</v>
      </c>
      <c r="L110" s="78"/>
      <c r="M110" s="78"/>
      <c r="N110" s="20">
        <v>353925</v>
      </c>
      <c r="O110" s="20">
        <v>259545.00000000006</v>
      </c>
      <c r="P110" s="20">
        <v>188760.00000000003</v>
      </c>
      <c r="Q110" s="20"/>
      <c r="R110" s="20"/>
      <c r="S110" s="21"/>
    </row>
    <row r="111" spans="1:19" ht="25.5" customHeight="1" x14ac:dyDescent="0.25">
      <c r="A111" s="74" t="str">
        <f>IF(B111="","",SUBTOTAL(3,B$13:$B111))</f>
        <v/>
      </c>
      <c r="B111" s="3"/>
      <c r="C111" s="406"/>
      <c r="D111" s="607" t="s">
        <v>1972</v>
      </c>
      <c r="E111" s="608"/>
      <c r="F111" s="23"/>
      <c r="G111" s="57">
        <v>1.1000000000000001</v>
      </c>
      <c r="H111" s="3">
        <v>1</v>
      </c>
      <c r="I111" s="78">
        <v>321750</v>
      </c>
      <c r="J111" s="78">
        <v>235950.00000000003</v>
      </c>
      <c r="K111" s="78">
        <v>171600</v>
      </c>
      <c r="L111" s="78"/>
      <c r="M111" s="78"/>
      <c r="N111" s="20">
        <v>353925</v>
      </c>
      <c r="O111" s="20">
        <v>259545.00000000006</v>
      </c>
      <c r="P111" s="20">
        <v>188760.00000000003</v>
      </c>
      <c r="Q111" s="20"/>
      <c r="R111" s="20"/>
      <c r="S111" s="21"/>
    </row>
    <row r="112" spans="1:19" ht="25.5" customHeight="1" x14ac:dyDescent="0.25">
      <c r="A112" s="74" t="str">
        <f>IF(B112="","",SUBTOTAL(3,B$13:$B112))</f>
        <v/>
      </c>
      <c r="B112" s="3"/>
      <c r="C112" s="406"/>
      <c r="D112" s="1" t="s">
        <v>1967</v>
      </c>
      <c r="E112" s="1"/>
      <c r="F112" s="23"/>
      <c r="G112" s="57">
        <v>1.1000000000000001</v>
      </c>
      <c r="H112" s="3">
        <v>1</v>
      </c>
      <c r="I112" s="78">
        <v>321750</v>
      </c>
      <c r="J112" s="78">
        <v>235950.00000000003</v>
      </c>
      <c r="K112" s="78">
        <v>171600</v>
      </c>
      <c r="L112" s="78"/>
      <c r="M112" s="78"/>
      <c r="N112" s="20">
        <v>353925</v>
      </c>
      <c r="O112" s="20">
        <v>259545.00000000006</v>
      </c>
      <c r="P112" s="20">
        <v>188760.00000000003</v>
      </c>
      <c r="Q112" s="20"/>
      <c r="R112" s="20"/>
      <c r="S112" s="21"/>
    </row>
    <row r="113" spans="1:19" ht="39" customHeight="1" x14ac:dyDescent="0.25">
      <c r="A113" s="74">
        <f>IF(B113="","",SUBTOTAL(3,B$13:$B113))</f>
        <v>51</v>
      </c>
      <c r="B113" s="3">
        <v>51</v>
      </c>
      <c r="C113" s="21" t="s">
        <v>1973</v>
      </c>
      <c r="D113" s="1" t="s">
        <v>1974</v>
      </c>
      <c r="E113" s="1" t="s">
        <v>1975</v>
      </c>
      <c r="F113" s="23"/>
      <c r="G113" s="57">
        <v>1.1000000000000001</v>
      </c>
      <c r="H113" s="3">
        <v>1</v>
      </c>
      <c r="I113" s="78">
        <v>321750</v>
      </c>
      <c r="J113" s="78">
        <v>235950.00000000003</v>
      </c>
      <c r="K113" s="78">
        <v>171600</v>
      </c>
      <c r="L113" s="78"/>
      <c r="M113" s="78"/>
      <c r="N113" s="20">
        <v>353925</v>
      </c>
      <c r="O113" s="20">
        <v>259545.00000000006</v>
      </c>
      <c r="P113" s="20">
        <v>188760.00000000003</v>
      </c>
      <c r="Q113" s="20"/>
      <c r="R113" s="20"/>
      <c r="S113" s="21"/>
    </row>
    <row r="114" spans="1:19" ht="24.75" customHeight="1" x14ac:dyDescent="0.25">
      <c r="A114" s="74" t="str">
        <f>IF(B114="","",SUBTOTAL(3,B$13:$B114))</f>
        <v/>
      </c>
      <c r="B114" s="3"/>
      <c r="C114" s="406"/>
      <c r="D114" s="607" t="s">
        <v>1976</v>
      </c>
      <c r="E114" s="608"/>
      <c r="F114" s="23"/>
      <c r="G114" s="57">
        <v>1.1000000000000001</v>
      </c>
      <c r="H114" s="3">
        <v>1</v>
      </c>
      <c r="I114" s="78">
        <v>321750</v>
      </c>
      <c r="J114" s="78">
        <v>235950.00000000003</v>
      </c>
      <c r="K114" s="78">
        <v>171600</v>
      </c>
      <c r="L114" s="78"/>
      <c r="M114" s="78"/>
      <c r="N114" s="20">
        <v>353925</v>
      </c>
      <c r="O114" s="20">
        <v>259545.00000000006</v>
      </c>
      <c r="P114" s="20">
        <v>188760.00000000003</v>
      </c>
      <c r="Q114" s="20"/>
      <c r="R114" s="20"/>
      <c r="S114" s="21"/>
    </row>
    <row r="115" spans="1:19" ht="24.75" customHeight="1" x14ac:dyDescent="0.25">
      <c r="A115" s="74" t="str">
        <f>IF(B115="","",SUBTOTAL(3,B$13:$B115))</f>
        <v/>
      </c>
      <c r="B115" s="3"/>
      <c r="C115" s="406"/>
      <c r="D115" s="1" t="s">
        <v>1967</v>
      </c>
      <c r="E115" s="1"/>
      <c r="F115" s="23"/>
      <c r="G115" s="57">
        <v>1.1000000000000001</v>
      </c>
      <c r="H115" s="3">
        <v>2</v>
      </c>
      <c r="I115" s="78">
        <v>235950.00000000003</v>
      </c>
      <c r="J115" s="78">
        <v>171600</v>
      </c>
      <c r="K115" s="78">
        <v>128700.00000000001</v>
      </c>
      <c r="L115" s="78"/>
      <c r="M115" s="78"/>
      <c r="N115" s="20">
        <v>259545.00000000006</v>
      </c>
      <c r="O115" s="20">
        <v>188760.00000000003</v>
      </c>
      <c r="P115" s="20">
        <v>141570.00000000003</v>
      </c>
      <c r="Q115" s="20"/>
      <c r="R115" s="20"/>
      <c r="S115" s="21"/>
    </row>
    <row r="116" spans="1:19" ht="24.75" customHeight="1" x14ac:dyDescent="0.25">
      <c r="A116" s="74">
        <f>IF(B116="","",SUBTOTAL(3,B$13:$B116))</f>
        <v>52</v>
      </c>
      <c r="B116" s="3">
        <v>52</v>
      </c>
      <c r="C116" s="21" t="s">
        <v>1977</v>
      </c>
      <c r="D116" s="1"/>
      <c r="E116" s="1"/>
      <c r="F116" s="23"/>
      <c r="G116" s="57">
        <v>1.1000000000000001</v>
      </c>
      <c r="H116" s="3">
        <v>2</v>
      </c>
      <c r="I116" s="78">
        <v>235950.00000000003</v>
      </c>
      <c r="J116" s="78">
        <v>171600</v>
      </c>
      <c r="K116" s="78">
        <v>128700.00000000001</v>
      </c>
      <c r="L116" s="78"/>
      <c r="M116" s="78"/>
      <c r="N116" s="20">
        <v>259545.00000000006</v>
      </c>
      <c r="O116" s="20">
        <v>188760.00000000003</v>
      </c>
      <c r="P116" s="20">
        <v>141570.00000000003</v>
      </c>
      <c r="Q116" s="20"/>
      <c r="R116" s="20"/>
      <c r="S116" s="21"/>
    </row>
    <row r="117" spans="1:19" ht="49.5" x14ac:dyDescent="0.25">
      <c r="A117" s="74">
        <f>IF(B117="","",SUBTOTAL(3,B$13:$B117))</f>
        <v>53</v>
      </c>
      <c r="B117" s="3">
        <v>53</v>
      </c>
      <c r="C117" s="21" t="s">
        <v>1978</v>
      </c>
      <c r="D117" s="1" t="s">
        <v>1979</v>
      </c>
      <c r="E117" s="1"/>
      <c r="F117" s="23"/>
      <c r="G117" s="57">
        <v>1.1000000000000001</v>
      </c>
      <c r="H117" s="3">
        <v>2</v>
      </c>
      <c r="I117" s="78">
        <v>235950.00000000003</v>
      </c>
      <c r="J117" s="78">
        <v>171600</v>
      </c>
      <c r="K117" s="78">
        <v>128700.00000000001</v>
      </c>
      <c r="L117" s="78"/>
      <c r="M117" s="78"/>
      <c r="N117" s="20">
        <v>259545.00000000006</v>
      </c>
      <c r="O117" s="20">
        <v>188760.00000000003</v>
      </c>
      <c r="P117" s="20">
        <v>141570.00000000003</v>
      </c>
      <c r="Q117" s="20"/>
      <c r="R117" s="20"/>
      <c r="S117" s="21"/>
    </row>
    <row r="118" spans="1:19" ht="28.5" customHeight="1" x14ac:dyDescent="0.25">
      <c r="A118" s="74" t="str">
        <f>IF(B118="","",SUBTOTAL(3,B$13:$B118))</f>
        <v/>
      </c>
      <c r="B118" s="3"/>
      <c r="C118" s="1"/>
      <c r="D118" s="1" t="s">
        <v>1967</v>
      </c>
      <c r="E118" s="1"/>
      <c r="F118" s="23"/>
      <c r="G118" s="57">
        <v>1.1000000000000001</v>
      </c>
      <c r="H118" s="3">
        <v>2</v>
      </c>
      <c r="I118" s="78">
        <v>235950.00000000003</v>
      </c>
      <c r="J118" s="78">
        <v>171600</v>
      </c>
      <c r="K118" s="78">
        <v>128700.00000000001</v>
      </c>
      <c r="L118" s="78"/>
      <c r="M118" s="78"/>
      <c r="N118" s="20">
        <v>259545.00000000006</v>
      </c>
      <c r="O118" s="20">
        <v>188760.00000000003</v>
      </c>
      <c r="P118" s="20">
        <v>141570.00000000003</v>
      </c>
      <c r="Q118" s="20"/>
      <c r="R118" s="20"/>
      <c r="S118" s="21"/>
    </row>
    <row r="119" spans="1:19" ht="57" customHeight="1" x14ac:dyDescent="0.25">
      <c r="A119" s="74" t="str">
        <f>IF(B119="","",SUBTOTAL(3,B$13:$B119))</f>
        <v/>
      </c>
      <c r="B119" s="3"/>
      <c r="D119" s="1" t="s">
        <v>1980</v>
      </c>
      <c r="E119" s="1"/>
      <c r="F119" s="23"/>
      <c r="G119" s="57"/>
      <c r="H119" s="3"/>
      <c r="I119" s="78"/>
      <c r="J119" s="78"/>
      <c r="K119" s="78"/>
      <c r="L119" s="78"/>
      <c r="M119" s="78"/>
      <c r="N119" s="20">
        <v>259545.00000000006</v>
      </c>
      <c r="O119" s="20">
        <v>188760.00000000003</v>
      </c>
      <c r="P119" s="20">
        <v>141570.00000000003</v>
      </c>
      <c r="Q119" s="20"/>
      <c r="R119" s="20"/>
      <c r="S119" s="31" t="s">
        <v>1913</v>
      </c>
    </row>
    <row r="120" spans="1:19" ht="54.75" customHeight="1" x14ac:dyDescent="0.25">
      <c r="A120" s="74">
        <f>IF(B120="","",SUBTOTAL(3,B$13:$B120))</f>
        <v>54</v>
      </c>
      <c r="B120" s="3">
        <v>54</v>
      </c>
      <c r="C120" s="21" t="s">
        <v>1981</v>
      </c>
      <c r="D120" s="1" t="s">
        <v>1979</v>
      </c>
      <c r="E120" s="1"/>
      <c r="F120" s="23"/>
      <c r="G120" s="57">
        <v>1.1000000000000001</v>
      </c>
      <c r="H120" s="3">
        <v>2</v>
      </c>
      <c r="I120" s="78">
        <v>235950.00000000003</v>
      </c>
      <c r="J120" s="78">
        <v>171600</v>
      </c>
      <c r="K120" s="78">
        <v>128700.00000000001</v>
      </c>
      <c r="L120" s="78"/>
      <c r="M120" s="78"/>
      <c r="N120" s="20">
        <v>259545.00000000006</v>
      </c>
      <c r="O120" s="20">
        <v>188760.00000000003</v>
      </c>
      <c r="P120" s="20">
        <v>141570.00000000003</v>
      </c>
      <c r="Q120" s="20"/>
      <c r="R120" s="20"/>
      <c r="S120" s="21"/>
    </row>
    <row r="121" spans="1:19" ht="27" customHeight="1" x14ac:dyDescent="0.25">
      <c r="A121" s="74" t="str">
        <f>IF(B121="","",SUBTOTAL(3,B$13:$B121))</f>
        <v/>
      </c>
      <c r="B121" s="3"/>
      <c r="D121" s="1" t="s">
        <v>1967</v>
      </c>
      <c r="E121" s="1"/>
      <c r="F121" s="23"/>
      <c r="G121" s="57">
        <v>1.1000000000000001</v>
      </c>
      <c r="H121" s="3">
        <v>2</v>
      </c>
      <c r="I121" s="78">
        <v>235950.00000000003</v>
      </c>
      <c r="J121" s="78">
        <v>171600</v>
      </c>
      <c r="K121" s="78">
        <v>128700.00000000001</v>
      </c>
      <c r="L121" s="78"/>
      <c r="M121" s="78"/>
      <c r="N121" s="20">
        <v>259545.00000000006</v>
      </c>
      <c r="O121" s="20">
        <v>188760.00000000003</v>
      </c>
      <c r="P121" s="20">
        <v>141570.00000000003</v>
      </c>
      <c r="Q121" s="20"/>
      <c r="R121" s="20"/>
      <c r="S121" s="21"/>
    </row>
    <row r="122" spans="1:19" ht="27" customHeight="1" x14ac:dyDescent="0.25">
      <c r="A122" s="74">
        <f>IF(B122="","",SUBTOTAL(3,B$13:$B122))</f>
        <v>55</v>
      </c>
      <c r="B122" s="3">
        <v>55</v>
      </c>
      <c r="C122" s="21" t="s">
        <v>1982</v>
      </c>
      <c r="D122" s="1"/>
      <c r="E122" s="1"/>
      <c r="F122" s="23"/>
      <c r="G122" s="57">
        <v>1.1000000000000001</v>
      </c>
      <c r="H122" s="11">
        <v>1</v>
      </c>
      <c r="I122" s="78">
        <v>321750</v>
      </c>
      <c r="J122" s="78">
        <v>235950.00000000003</v>
      </c>
      <c r="K122" s="78">
        <v>171600</v>
      </c>
      <c r="L122" s="78"/>
      <c r="M122" s="78"/>
      <c r="N122" s="20">
        <v>353925</v>
      </c>
      <c r="O122" s="20">
        <v>259545.00000000006</v>
      </c>
      <c r="P122" s="20">
        <v>188760.00000000003</v>
      </c>
      <c r="Q122" s="20"/>
      <c r="R122" s="20"/>
      <c r="S122" s="21"/>
    </row>
    <row r="123" spans="1:19" ht="37.5" customHeight="1" x14ac:dyDescent="0.25">
      <c r="A123" s="74">
        <f>IF(B123="","",SUBTOTAL(3,B$13:$B123))</f>
        <v>56</v>
      </c>
      <c r="B123" s="3">
        <v>56</v>
      </c>
      <c r="C123" s="21" t="s">
        <v>1983</v>
      </c>
      <c r="D123" s="1" t="s">
        <v>1984</v>
      </c>
      <c r="E123" s="1" t="s">
        <v>1985</v>
      </c>
      <c r="F123" s="23"/>
      <c r="G123" s="57">
        <v>1.1000000000000001</v>
      </c>
      <c r="H123" s="3">
        <v>1</v>
      </c>
      <c r="I123" s="78">
        <v>321750</v>
      </c>
      <c r="J123" s="78">
        <v>235950.00000000003</v>
      </c>
      <c r="K123" s="78">
        <v>171600</v>
      </c>
      <c r="L123" s="78"/>
      <c r="M123" s="78"/>
      <c r="N123" s="20">
        <v>353925</v>
      </c>
      <c r="O123" s="20">
        <v>259545.00000000006</v>
      </c>
      <c r="P123" s="20">
        <v>188760.00000000003</v>
      </c>
      <c r="Q123" s="20"/>
      <c r="R123" s="20"/>
      <c r="S123" s="21"/>
    </row>
    <row r="124" spans="1:19" ht="43.5" customHeight="1" x14ac:dyDescent="0.25">
      <c r="A124" s="74" t="str">
        <f>IF(B124="","",SUBTOTAL(3,B$13:$B124))</f>
        <v/>
      </c>
      <c r="B124" s="3"/>
      <c r="C124" s="21"/>
      <c r="D124" s="1" t="s">
        <v>1986</v>
      </c>
      <c r="E124" s="1" t="s">
        <v>1985</v>
      </c>
      <c r="F124" s="23"/>
      <c r="G124" s="57">
        <v>1.1000000000000001</v>
      </c>
      <c r="H124" s="3">
        <v>1</v>
      </c>
      <c r="I124" s="78">
        <v>321750</v>
      </c>
      <c r="J124" s="78">
        <v>235950.00000000003</v>
      </c>
      <c r="K124" s="78">
        <v>171600</v>
      </c>
      <c r="L124" s="78"/>
      <c r="M124" s="78"/>
      <c r="N124" s="20">
        <v>353925</v>
      </c>
      <c r="O124" s="20">
        <v>259545.00000000006</v>
      </c>
      <c r="P124" s="20">
        <v>188760.00000000003</v>
      </c>
      <c r="Q124" s="20"/>
      <c r="R124" s="20"/>
      <c r="S124" s="21"/>
    </row>
    <row r="125" spans="1:19" ht="39" customHeight="1" x14ac:dyDescent="0.25">
      <c r="A125" s="74" t="str">
        <f>IF(B125="","",SUBTOTAL(3,B$13:$B125))</f>
        <v/>
      </c>
      <c r="B125" s="3"/>
      <c r="C125" s="21" t="s">
        <v>1987</v>
      </c>
      <c r="D125" s="1" t="s">
        <v>1988</v>
      </c>
      <c r="E125" s="1" t="s">
        <v>1989</v>
      </c>
      <c r="F125" s="23"/>
      <c r="G125" s="57"/>
      <c r="H125" s="3"/>
      <c r="I125" s="78"/>
      <c r="J125" s="78"/>
      <c r="K125" s="78"/>
      <c r="L125" s="78"/>
      <c r="M125" s="78"/>
      <c r="N125" s="20">
        <v>353925</v>
      </c>
      <c r="O125" s="20">
        <v>259545.00000000006</v>
      </c>
      <c r="P125" s="20">
        <v>188760.00000000003</v>
      </c>
      <c r="Q125" s="20"/>
      <c r="R125" s="20"/>
      <c r="S125" s="31" t="s">
        <v>1913</v>
      </c>
    </row>
    <row r="126" spans="1:19" ht="26.25" customHeight="1" x14ac:dyDescent="0.25">
      <c r="A126" s="74" t="str">
        <f>IF(B126="","",SUBTOTAL(3,B$13:$B126))</f>
        <v/>
      </c>
      <c r="B126" s="3"/>
      <c r="C126" s="1" t="s">
        <v>1990</v>
      </c>
      <c r="E126" s="1"/>
      <c r="F126" s="23"/>
      <c r="G126" s="57">
        <v>1.1000000000000001</v>
      </c>
      <c r="H126" s="3">
        <v>2</v>
      </c>
      <c r="I126" s="78">
        <v>235950.00000000003</v>
      </c>
      <c r="J126" s="78">
        <v>171600</v>
      </c>
      <c r="K126" s="78">
        <v>128700.00000000001</v>
      </c>
      <c r="L126" s="78"/>
      <c r="M126" s="78"/>
      <c r="N126" s="20">
        <v>259545.00000000006</v>
      </c>
      <c r="O126" s="20">
        <v>188760.00000000003</v>
      </c>
      <c r="P126" s="20">
        <v>141570.00000000003</v>
      </c>
      <c r="Q126" s="20"/>
      <c r="R126" s="20"/>
      <c r="S126" s="21"/>
    </row>
    <row r="127" spans="1:19" ht="26.25" customHeight="1" x14ac:dyDescent="0.25">
      <c r="B127" s="14"/>
      <c r="C127" s="12" t="s">
        <v>2518</v>
      </c>
      <c r="D127" s="1"/>
      <c r="E127" s="1"/>
      <c r="F127" s="3"/>
      <c r="G127" s="86"/>
      <c r="H127" s="3"/>
      <c r="I127" s="78"/>
      <c r="J127" s="78"/>
      <c r="K127" s="78"/>
      <c r="L127" s="78"/>
      <c r="M127" s="78"/>
      <c r="N127" s="20"/>
      <c r="O127" s="20"/>
      <c r="P127" s="20"/>
      <c r="Q127" s="20"/>
      <c r="R127" s="20"/>
      <c r="S127" s="308"/>
    </row>
    <row r="128" spans="1:19" ht="26.25" customHeight="1" x14ac:dyDescent="0.25">
      <c r="B128" s="29">
        <v>57</v>
      </c>
      <c r="C128" s="623" t="s">
        <v>2519</v>
      </c>
      <c r="D128" s="624"/>
      <c r="E128" s="625"/>
      <c r="F128" s="3"/>
      <c r="G128" s="86"/>
      <c r="H128" s="3"/>
      <c r="I128" s="78"/>
      <c r="J128" s="78"/>
      <c r="K128" s="78"/>
      <c r="L128" s="78"/>
      <c r="M128" s="78"/>
      <c r="N128" s="20"/>
      <c r="O128" s="20"/>
      <c r="P128" s="20"/>
      <c r="Q128" s="20"/>
      <c r="R128" s="20"/>
      <c r="S128" s="308"/>
    </row>
    <row r="129" spans="2:19" ht="40.5" customHeight="1" x14ac:dyDescent="0.25">
      <c r="B129" s="29"/>
      <c r="C129" s="102"/>
      <c r="D129" s="1" t="s">
        <v>2520</v>
      </c>
      <c r="E129" s="1" t="s">
        <v>2521</v>
      </c>
      <c r="F129" s="29">
        <v>2</v>
      </c>
      <c r="G129" s="57">
        <v>0.8</v>
      </c>
      <c r="H129" s="3"/>
      <c r="I129" s="78">
        <v>1344000</v>
      </c>
      <c r="J129" s="78">
        <v>672000</v>
      </c>
      <c r="K129" s="78">
        <v>403200</v>
      </c>
      <c r="L129" s="80"/>
      <c r="M129" s="80"/>
      <c r="N129" s="20">
        <v>1344000</v>
      </c>
      <c r="O129" s="20">
        <v>672000</v>
      </c>
      <c r="P129" s="20">
        <v>403200</v>
      </c>
      <c r="Q129" s="20"/>
      <c r="R129" s="20"/>
      <c r="S129" s="308"/>
    </row>
    <row r="130" spans="2:19" ht="24.75" customHeight="1" x14ac:dyDescent="0.25">
      <c r="B130" s="29"/>
      <c r="C130" s="102"/>
      <c r="D130" s="1" t="s">
        <v>2216</v>
      </c>
      <c r="E130" s="1" t="s">
        <v>2522</v>
      </c>
      <c r="F130" s="29">
        <v>2</v>
      </c>
      <c r="G130" s="57">
        <v>0.7</v>
      </c>
      <c r="H130" s="3"/>
      <c r="I130" s="78">
        <v>1176000</v>
      </c>
      <c r="J130" s="78">
        <v>588000</v>
      </c>
      <c r="K130" s="78">
        <v>352800</v>
      </c>
      <c r="L130" s="80"/>
      <c r="M130" s="80"/>
      <c r="N130" s="20">
        <v>1176000</v>
      </c>
      <c r="O130" s="20">
        <v>588000</v>
      </c>
      <c r="P130" s="20">
        <v>352800</v>
      </c>
      <c r="Q130" s="20"/>
      <c r="R130" s="20"/>
      <c r="S130" s="308"/>
    </row>
    <row r="131" spans="2:19" ht="39.75" customHeight="1" x14ac:dyDescent="0.25">
      <c r="B131" s="29"/>
      <c r="C131" s="102"/>
      <c r="D131" s="1" t="s">
        <v>2523</v>
      </c>
      <c r="E131" s="1" t="s">
        <v>2524</v>
      </c>
      <c r="F131" s="29">
        <v>3</v>
      </c>
      <c r="G131" s="57">
        <v>0.8</v>
      </c>
      <c r="H131" s="3"/>
      <c r="I131" s="78">
        <v>672000</v>
      </c>
      <c r="J131" s="78">
        <v>336000</v>
      </c>
      <c r="K131" s="78">
        <v>201600</v>
      </c>
      <c r="L131" s="80"/>
      <c r="M131" s="80"/>
      <c r="N131" s="20">
        <v>672000</v>
      </c>
      <c r="O131" s="20">
        <v>336000</v>
      </c>
      <c r="P131" s="20">
        <v>201600</v>
      </c>
      <c r="Q131" s="20"/>
      <c r="R131" s="20"/>
      <c r="S131" s="308"/>
    </row>
    <row r="132" spans="2:19" ht="24.75" customHeight="1" x14ac:dyDescent="0.25">
      <c r="B132" s="29"/>
      <c r="C132" s="102"/>
      <c r="D132" s="1" t="s">
        <v>2525</v>
      </c>
      <c r="E132" s="1" t="s">
        <v>2526</v>
      </c>
      <c r="F132" s="29">
        <v>2</v>
      </c>
      <c r="G132" s="57">
        <v>0.9</v>
      </c>
      <c r="H132" s="3"/>
      <c r="I132" s="78">
        <v>1512000</v>
      </c>
      <c r="J132" s="78">
        <v>756000</v>
      </c>
      <c r="K132" s="78">
        <v>453600</v>
      </c>
      <c r="L132" s="80"/>
      <c r="M132" s="80"/>
      <c r="N132" s="20">
        <v>1512000</v>
      </c>
      <c r="O132" s="20">
        <v>756000</v>
      </c>
      <c r="P132" s="20">
        <v>453600</v>
      </c>
      <c r="Q132" s="20"/>
      <c r="R132" s="20"/>
      <c r="S132" s="308"/>
    </row>
    <row r="133" spans="2:19" ht="24.75" customHeight="1" x14ac:dyDescent="0.25">
      <c r="B133" s="29"/>
      <c r="C133" s="102"/>
      <c r="D133" s="1" t="s">
        <v>2527</v>
      </c>
      <c r="E133" s="1" t="s">
        <v>2528</v>
      </c>
      <c r="F133" s="29">
        <v>3</v>
      </c>
      <c r="G133" s="57">
        <v>0.8</v>
      </c>
      <c r="H133" s="3"/>
      <c r="I133" s="78">
        <v>672000</v>
      </c>
      <c r="J133" s="78">
        <v>336000</v>
      </c>
      <c r="K133" s="78">
        <v>201600</v>
      </c>
      <c r="L133" s="80"/>
      <c r="M133" s="80"/>
      <c r="N133" s="20">
        <v>672000</v>
      </c>
      <c r="O133" s="20">
        <v>336000</v>
      </c>
      <c r="P133" s="20">
        <v>201600</v>
      </c>
      <c r="Q133" s="20"/>
      <c r="R133" s="20"/>
      <c r="S133" s="308"/>
    </row>
    <row r="134" spans="2:19" ht="24.75" customHeight="1" x14ac:dyDescent="0.25">
      <c r="B134" s="29"/>
      <c r="D134" s="103" t="s">
        <v>2529</v>
      </c>
      <c r="E134" s="1"/>
      <c r="F134" s="29">
        <v>3</v>
      </c>
      <c r="G134" s="57">
        <v>0.8</v>
      </c>
      <c r="H134" s="3"/>
      <c r="I134" s="78">
        <v>672000</v>
      </c>
      <c r="J134" s="78">
        <v>336000</v>
      </c>
      <c r="K134" s="78">
        <v>201600</v>
      </c>
      <c r="L134" s="80"/>
      <c r="M134" s="80"/>
      <c r="N134" s="20">
        <v>672000</v>
      </c>
      <c r="O134" s="20">
        <v>336000</v>
      </c>
      <c r="P134" s="20">
        <v>201600</v>
      </c>
      <c r="Q134" s="20"/>
      <c r="R134" s="20"/>
      <c r="S134" s="308"/>
    </row>
    <row r="135" spans="2:19" ht="26.25" customHeight="1" x14ac:dyDescent="0.25">
      <c r="B135" s="29">
        <v>58</v>
      </c>
      <c r="C135" s="623" t="s">
        <v>2530</v>
      </c>
      <c r="D135" s="624"/>
      <c r="E135" s="625"/>
      <c r="F135" s="29"/>
      <c r="G135" s="57"/>
      <c r="H135" s="3"/>
      <c r="I135" s="78"/>
      <c r="J135" s="78"/>
      <c r="K135" s="78"/>
      <c r="L135" s="78"/>
      <c r="M135" s="78"/>
      <c r="N135" s="20"/>
      <c r="O135" s="20"/>
      <c r="P135" s="20"/>
      <c r="Q135" s="20"/>
      <c r="R135" s="20"/>
      <c r="S135" s="308"/>
    </row>
    <row r="136" spans="2:19" ht="24.75" customHeight="1" x14ac:dyDescent="0.25">
      <c r="B136" s="29"/>
      <c r="C136" s="102"/>
      <c r="D136" s="1" t="s">
        <v>2531</v>
      </c>
      <c r="E136" s="1" t="s">
        <v>2532</v>
      </c>
      <c r="F136" s="29">
        <v>2</v>
      </c>
      <c r="G136" s="57">
        <v>0.9</v>
      </c>
      <c r="H136" s="3"/>
      <c r="I136" s="78">
        <v>1512000</v>
      </c>
      <c r="J136" s="78">
        <v>756000</v>
      </c>
      <c r="K136" s="78">
        <v>453600</v>
      </c>
      <c r="L136" s="80"/>
      <c r="M136" s="80"/>
      <c r="N136" s="20">
        <v>1512000</v>
      </c>
      <c r="O136" s="20">
        <v>756000</v>
      </c>
      <c r="P136" s="20">
        <v>453600</v>
      </c>
      <c r="Q136" s="20"/>
      <c r="R136" s="20"/>
      <c r="S136" s="308"/>
    </row>
    <row r="137" spans="2:19" ht="24.75" customHeight="1" x14ac:dyDescent="0.25">
      <c r="B137" s="29"/>
      <c r="C137" s="102"/>
      <c r="D137" s="1" t="s">
        <v>2533</v>
      </c>
      <c r="E137" s="1" t="s">
        <v>2534</v>
      </c>
      <c r="F137" s="29">
        <v>3</v>
      </c>
      <c r="G137" s="57">
        <v>1.6</v>
      </c>
      <c r="H137" s="3"/>
      <c r="I137" s="78">
        <v>1344000</v>
      </c>
      <c r="J137" s="78">
        <v>672000</v>
      </c>
      <c r="K137" s="78">
        <v>403200</v>
      </c>
      <c r="L137" s="80"/>
      <c r="M137" s="80"/>
      <c r="N137" s="20">
        <v>1344000</v>
      </c>
      <c r="O137" s="20">
        <v>672000</v>
      </c>
      <c r="P137" s="20">
        <v>403200</v>
      </c>
      <c r="Q137" s="20"/>
      <c r="R137" s="20"/>
      <c r="S137" s="308"/>
    </row>
    <row r="138" spans="2:19" ht="41.25" customHeight="1" x14ac:dyDescent="0.25">
      <c r="B138" s="29"/>
      <c r="C138" s="102"/>
      <c r="D138" s="1" t="s">
        <v>2535</v>
      </c>
      <c r="E138" s="1" t="s">
        <v>2536</v>
      </c>
      <c r="F138" s="29">
        <v>3</v>
      </c>
      <c r="G138" s="57">
        <v>0.7</v>
      </c>
      <c r="H138" s="3"/>
      <c r="I138" s="78">
        <v>588000</v>
      </c>
      <c r="J138" s="78">
        <v>294000</v>
      </c>
      <c r="K138" s="78">
        <v>176400</v>
      </c>
      <c r="L138" s="80"/>
      <c r="M138" s="80"/>
      <c r="N138" s="20">
        <v>588000</v>
      </c>
      <c r="O138" s="20">
        <v>294000</v>
      </c>
      <c r="P138" s="20">
        <v>176400</v>
      </c>
      <c r="Q138" s="20"/>
      <c r="R138" s="20"/>
      <c r="S138" s="308"/>
    </row>
    <row r="139" spans="2:19" ht="40.5" customHeight="1" x14ac:dyDescent="0.25">
      <c r="B139" s="29"/>
      <c r="C139" s="102"/>
      <c r="D139" s="1" t="s">
        <v>2537</v>
      </c>
      <c r="E139" s="1" t="s">
        <v>2538</v>
      </c>
      <c r="F139" s="29"/>
      <c r="G139" s="75" t="s">
        <v>1789</v>
      </c>
      <c r="H139" s="30"/>
      <c r="I139" s="78"/>
      <c r="J139" s="78"/>
      <c r="K139" s="78"/>
      <c r="L139" s="80"/>
      <c r="M139" s="80"/>
      <c r="N139" s="20"/>
      <c r="O139" s="20"/>
      <c r="P139" s="20"/>
      <c r="Q139" s="20"/>
      <c r="R139" s="20"/>
      <c r="S139" s="308"/>
    </row>
    <row r="140" spans="2:19" ht="24" customHeight="1" x14ac:dyDescent="0.25">
      <c r="B140" s="29"/>
      <c r="C140" s="102"/>
      <c r="D140" s="1" t="s">
        <v>2539</v>
      </c>
      <c r="E140" s="1" t="s">
        <v>2540</v>
      </c>
      <c r="F140" s="29">
        <v>3</v>
      </c>
      <c r="G140" s="57">
        <v>0.7</v>
      </c>
      <c r="H140" s="3"/>
      <c r="I140" s="78">
        <v>588000</v>
      </c>
      <c r="J140" s="78">
        <v>294000</v>
      </c>
      <c r="K140" s="78">
        <v>176400</v>
      </c>
      <c r="L140" s="80"/>
      <c r="M140" s="80"/>
      <c r="N140" s="20">
        <v>588000</v>
      </c>
      <c r="O140" s="20">
        <v>294000</v>
      </c>
      <c r="P140" s="20">
        <v>176400</v>
      </c>
      <c r="Q140" s="20"/>
      <c r="R140" s="20"/>
      <c r="S140" s="308"/>
    </row>
    <row r="141" spans="2:19" ht="24" customHeight="1" x14ac:dyDescent="0.25">
      <c r="B141" s="29"/>
      <c r="C141" s="102"/>
      <c r="D141" s="1" t="s">
        <v>2541</v>
      </c>
      <c r="E141" s="1" t="s">
        <v>2542</v>
      </c>
      <c r="F141" s="18"/>
      <c r="G141" s="75"/>
      <c r="H141" s="3"/>
      <c r="I141" s="78"/>
      <c r="J141" s="78"/>
      <c r="K141" s="78"/>
      <c r="L141" s="78"/>
      <c r="M141" s="78"/>
      <c r="N141" s="20"/>
      <c r="O141" s="20"/>
      <c r="P141" s="20"/>
      <c r="Q141" s="20"/>
      <c r="R141" s="20"/>
      <c r="S141" s="308"/>
    </row>
    <row r="142" spans="2:19" ht="39.75" customHeight="1" x14ac:dyDescent="0.25">
      <c r="B142" s="29"/>
      <c r="C142" s="102"/>
      <c r="D142" s="1" t="s">
        <v>2543</v>
      </c>
      <c r="E142" s="1" t="s">
        <v>2544</v>
      </c>
      <c r="F142" s="29">
        <v>3</v>
      </c>
      <c r="G142" s="57">
        <v>1</v>
      </c>
      <c r="H142" s="3"/>
      <c r="I142" s="78">
        <v>840000</v>
      </c>
      <c r="J142" s="78">
        <v>420000</v>
      </c>
      <c r="K142" s="78">
        <v>252000</v>
      </c>
      <c r="L142" s="80"/>
      <c r="M142" s="80"/>
      <c r="N142" s="20">
        <v>840000</v>
      </c>
      <c r="O142" s="20">
        <v>420000</v>
      </c>
      <c r="P142" s="20">
        <v>252000</v>
      </c>
      <c r="Q142" s="20"/>
      <c r="R142" s="20"/>
      <c r="S142" s="308"/>
    </row>
    <row r="143" spans="2:19" ht="59.25" customHeight="1" x14ac:dyDescent="0.25">
      <c r="B143" s="29"/>
      <c r="C143" s="102"/>
      <c r="D143" s="1" t="s">
        <v>2545</v>
      </c>
      <c r="E143" s="1" t="s">
        <v>2546</v>
      </c>
      <c r="F143" s="29">
        <v>3</v>
      </c>
      <c r="G143" s="57">
        <v>0.7</v>
      </c>
      <c r="H143" s="3"/>
      <c r="I143" s="78">
        <v>588000</v>
      </c>
      <c r="J143" s="78">
        <v>294000</v>
      </c>
      <c r="K143" s="78">
        <v>176400</v>
      </c>
      <c r="L143" s="80"/>
      <c r="M143" s="80"/>
      <c r="N143" s="20">
        <v>588000</v>
      </c>
      <c r="O143" s="20">
        <v>294000</v>
      </c>
      <c r="P143" s="20">
        <v>176400</v>
      </c>
      <c r="Q143" s="20"/>
      <c r="R143" s="20"/>
      <c r="S143" s="308"/>
    </row>
    <row r="144" spans="2:19" ht="56.25" customHeight="1" x14ac:dyDescent="0.25">
      <c r="B144" s="29"/>
      <c r="D144" s="102" t="s">
        <v>2547</v>
      </c>
      <c r="E144" s="1"/>
      <c r="F144" s="29" t="s">
        <v>2548</v>
      </c>
      <c r="G144" s="57">
        <v>0.9</v>
      </c>
      <c r="H144" s="3"/>
      <c r="I144" s="78">
        <v>378000</v>
      </c>
      <c r="J144" s="78">
        <v>189000</v>
      </c>
      <c r="K144" s="78">
        <v>113400</v>
      </c>
      <c r="L144" s="80"/>
      <c r="M144" s="80"/>
      <c r="N144" s="20">
        <v>378000</v>
      </c>
      <c r="O144" s="20">
        <v>189000</v>
      </c>
      <c r="P144" s="20">
        <v>113400</v>
      </c>
      <c r="Q144" s="20"/>
      <c r="R144" s="20"/>
      <c r="S144" s="308"/>
    </row>
    <row r="145" spans="2:19" ht="27" customHeight="1" x14ac:dyDescent="0.25">
      <c r="B145" s="29">
        <v>59</v>
      </c>
      <c r="C145" s="104" t="s">
        <v>2549</v>
      </c>
      <c r="D145" s="1"/>
      <c r="E145" s="1"/>
      <c r="F145" s="29"/>
      <c r="G145" s="57"/>
      <c r="H145" s="3"/>
      <c r="I145" s="78"/>
      <c r="J145" s="78"/>
      <c r="K145" s="78"/>
      <c r="L145" s="78"/>
      <c r="M145" s="78"/>
      <c r="N145" s="20"/>
      <c r="O145" s="20"/>
      <c r="P145" s="20"/>
      <c r="Q145" s="20"/>
      <c r="R145" s="20"/>
      <c r="S145" s="308"/>
    </row>
    <row r="146" spans="2:19" ht="27" customHeight="1" x14ac:dyDescent="0.25">
      <c r="B146" s="29"/>
      <c r="C146" s="102"/>
      <c r="D146" s="1" t="s">
        <v>958</v>
      </c>
      <c r="E146" s="1" t="s">
        <v>2550</v>
      </c>
      <c r="F146" s="29">
        <v>3</v>
      </c>
      <c r="G146" s="57">
        <v>0.5</v>
      </c>
      <c r="H146" s="3"/>
      <c r="I146" s="78">
        <v>420000</v>
      </c>
      <c r="J146" s="78">
        <v>210000</v>
      </c>
      <c r="K146" s="78">
        <v>126000</v>
      </c>
      <c r="L146" s="80"/>
      <c r="M146" s="80"/>
      <c r="N146" s="20">
        <v>420000</v>
      </c>
      <c r="O146" s="20">
        <v>210000</v>
      </c>
      <c r="P146" s="20">
        <v>126000</v>
      </c>
      <c r="Q146" s="20"/>
      <c r="R146" s="20"/>
      <c r="S146" s="308"/>
    </row>
    <row r="147" spans="2:19" ht="27" customHeight="1" x14ac:dyDescent="0.25">
      <c r="B147" s="29"/>
      <c r="C147" s="102"/>
      <c r="D147" s="1" t="s">
        <v>2551</v>
      </c>
      <c r="E147" s="1" t="s">
        <v>2552</v>
      </c>
      <c r="F147" s="29">
        <v>3</v>
      </c>
      <c r="G147" s="57">
        <v>1</v>
      </c>
      <c r="H147" s="3"/>
      <c r="I147" s="78">
        <v>840000</v>
      </c>
      <c r="J147" s="78">
        <v>420000</v>
      </c>
      <c r="K147" s="78">
        <v>252000</v>
      </c>
      <c r="L147" s="80"/>
      <c r="M147" s="80"/>
      <c r="N147" s="20">
        <v>840000</v>
      </c>
      <c r="O147" s="20">
        <v>420000</v>
      </c>
      <c r="P147" s="20">
        <v>252000</v>
      </c>
      <c r="Q147" s="20"/>
      <c r="R147" s="20"/>
      <c r="S147" s="308"/>
    </row>
    <row r="148" spans="2:19" ht="30" customHeight="1" x14ac:dyDescent="0.25">
      <c r="B148" s="29">
        <v>60</v>
      </c>
      <c r="C148" s="623" t="s">
        <v>6598</v>
      </c>
      <c r="D148" s="624"/>
      <c r="E148" s="625"/>
      <c r="F148" s="29">
        <v>3</v>
      </c>
      <c r="G148" s="57">
        <v>0.55000000000000004</v>
      </c>
      <c r="H148" s="3"/>
      <c r="I148" s="78">
        <v>462000.00000000006</v>
      </c>
      <c r="J148" s="78">
        <v>231000.00000000003</v>
      </c>
      <c r="K148" s="78">
        <v>138600</v>
      </c>
      <c r="L148" s="80"/>
      <c r="M148" s="80"/>
      <c r="N148" s="20">
        <v>462000.00000000006</v>
      </c>
      <c r="O148" s="20">
        <v>231000.00000000003</v>
      </c>
      <c r="P148" s="20">
        <v>138600</v>
      </c>
      <c r="Q148" s="20"/>
      <c r="R148" s="20"/>
      <c r="S148" s="308"/>
    </row>
    <row r="149" spans="2:19" ht="26.25" customHeight="1" x14ac:dyDescent="0.25">
      <c r="B149" s="29">
        <v>61</v>
      </c>
      <c r="C149" s="97" t="s">
        <v>2577</v>
      </c>
      <c r="D149" s="1"/>
      <c r="E149" s="1"/>
      <c r="F149" s="29"/>
      <c r="G149" s="57"/>
      <c r="H149" s="3"/>
      <c r="I149" s="78"/>
      <c r="J149" s="78"/>
      <c r="K149" s="78"/>
      <c r="L149" s="78"/>
      <c r="M149" s="78"/>
      <c r="N149" s="20"/>
      <c r="O149" s="20"/>
      <c r="P149" s="20"/>
      <c r="Q149" s="20"/>
      <c r="R149" s="20"/>
      <c r="S149" s="308"/>
    </row>
    <row r="150" spans="2:19" ht="38.25" customHeight="1" x14ac:dyDescent="0.25">
      <c r="B150" s="29"/>
      <c r="C150" s="102"/>
      <c r="D150" s="1" t="s">
        <v>2578</v>
      </c>
      <c r="E150" s="1" t="s">
        <v>2579</v>
      </c>
      <c r="F150" s="29">
        <v>2</v>
      </c>
      <c r="G150" s="57">
        <v>0.5</v>
      </c>
      <c r="H150" s="3"/>
      <c r="I150" s="78">
        <v>840000</v>
      </c>
      <c r="J150" s="78">
        <v>420000</v>
      </c>
      <c r="K150" s="78">
        <v>252000</v>
      </c>
      <c r="L150" s="80"/>
      <c r="M150" s="80"/>
      <c r="N150" s="20">
        <v>840000</v>
      </c>
      <c r="O150" s="20">
        <v>420000</v>
      </c>
      <c r="P150" s="20">
        <v>252000</v>
      </c>
      <c r="Q150" s="20"/>
      <c r="R150" s="20"/>
      <c r="S150" s="308"/>
    </row>
    <row r="151" spans="2:19" ht="38.25" customHeight="1" x14ac:dyDescent="0.25">
      <c r="B151" s="29"/>
      <c r="C151" s="21"/>
      <c r="D151" s="1" t="s">
        <v>2578</v>
      </c>
      <c r="E151" s="1" t="s">
        <v>2580</v>
      </c>
      <c r="F151" s="29">
        <v>2</v>
      </c>
      <c r="G151" s="57">
        <v>0.6</v>
      </c>
      <c r="H151" s="3"/>
      <c r="I151" s="78">
        <v>1008000</v>
      </c>
      <c r="J151" s="78">
        <v>504000</v>
      </c>
      <c r="K151" s="78">
        <v>302400</v>
      </c>
      <c r="L151" s="80"/>
      <c r="M151" s="80"/>
      <c r="N151" s="20">
        <v>1008000</v>
      </c>
      <c r="O151" s="20">
        <v>504000</v>
      </c>
      <c r="P151" s="20">
        <v>302400</v>
      </c>
      <c r="Q151" s="20"/>
      <c r="R151" s="20"/>
      <c r="S151" s="308"/>
    </row>
    <row r="152" spans="2:19" ht="38.25" customHeight="1" x14ac:dyDescent="0.25">
      <c r="B152" s="29"/>
      <c r="C152" s="21"/>
      <c r="D152" s="1" t="s">
        <v>2578</v>
      </c>
      <c r="E152" s="1" t="s">
        <v>2581</v>
      </c>
      <c r="F152" s="29">
        <v>2</v>
      </c>
      <c r="G152" s="57">
        <v>0.7</v>
      </c>
      <c r="H152" s="3"/>
      <c r="I152" s="78">
        <v>1176000</v>
      </c>
      <c r="J152" s="78">
        <v>588000</v>
      </c>
      <c r="K152" s="78">
        <v>352800</v>
      </c>
      <c r="L152" s="80"/>
      <c r="M152" s="80"/>
      <c r="N152" s="20">
        <v>1176000</v>
      </c>
      <c r="O152" s="20">
        <v>588000</v>
      </c>
      <c r="P152" s="20">
        <v>352800</v>
      </c>
      <c r="Q152" s="20"/>
      <c r="R152" s="20"/>
      <c r="S152" s="308"/>
    </row>
    <row r="154" spans="2:19" x14ac:dyDescent="0.25">
      <c r="C154" s="411" t="s">
        <v>6450</v>
      </c>
      <c r="D154"/>
      <c r="E154"/>
      <c r="F154"/>
      <c r="G154"/>
      <c r="H154"/>
      <c r="I154"/>
      <c r="J154"/>
      <c r="K154"/>
      <c r="L154"/>
    </row>
    <row r="155" spans="2:19" x14ac:dyDescent="0.25">
      <c r="C155" s="593" t="s">
        <v>6451</v>
      </c>
      <c r="D155" s="593"/>
      <c r="E155" s="593"/>
      <c r="F155" s="593"/>
      <c r="G155" s="593"/>
      <c r="H155" s="593"/>
      <c r="I155" s="593"/>
      <c r="J155" s="593"/>
      <c r="K155" s="593"/>
      <c r="L155" s="593"/>
    </row>
    <row r="156" spans="2:19" ht="16.5" customHeight="1" x14ac:dyDescent="0.25">
      <c r="C156" s="593" t="s">
        <v>6452</v>
      </c>
      <c r="D156" s="593"/>
      <c r="E156" s="593"/>
      <c r="F156" s="593"/>
      <c r="G156" s="593"/>
      <c r="H156" s="593"/>
      <c r="I156" s="593"/>
      <c r="J156" s="593"/>
      <c r="K156" s="593"/>
      <c r="L156" s="593"/>
      <c r="M156" s="593"/>
    </row>
  </sheetData>
  <autoFilter ref="A12:S152"/>
  <mergeCells count="41">
    <mergeCell ref="B4:S4"/>
    <mergeCell ref="B5:S5"/>
    <mergeCell ref="Q8:R8"/>
    <mergeCell ref="B9:B10"/>
    <mergeCell ref="C9:C10"/>
    <mergeCell ref="D9:E9"/>
    <mergeCell ref="F9:M9"/>
    <mergeCell ref="N9:R9"/>
    <mergeCell ref="C84:E84"/>
    <mergeCell ref="C95:D95"/>
    <mergeCell ref="D108:E108"/>
    <mergeCell ref="C69:E69"/>
    <mergeCell ref="C70:E70"/>
    <mergeCell ref="C71:E71"/>
    <mergeCell ref="C72:E72"/>
    <mergeCell ref="C79:E79"/>
    <mergeCell ref="D101:E101"/>
    <mergeCell ref="D107:E107"/>
    <mergeCell ref="D97:E97"/>
    <mergeCell ref="D98:E98"/>
    <mergeCell ref="D99:E99"/>
    <mergeCell ref="D100:E100"/>
    <mergeCell ref="C21:E21"/>
    <mergeCell ref="C51:E51"/>
    <mergeCell ref="C52:E52"/>
    <mergeCell ref="C66:E66"/>
    <mergeCell ref="C67:E67"/>
    <mergeCell ref="C58:E58"/>
    <mergeCell ref="C65:E65"/>
    <mergeCell ref="C156:M156"/>
    <mergeCell ref="D102:E102"/>
    <mergeCell ref="D103:E103"/>
    <mergeCell ref="D105:E105"/>
    <mergeCell ref="D106:E106"/>
    <mergeCell ref="C135:E135"/>
    <mergeCell ref="D110:E110"/>
    <mergeCell ref="D111:E111"/>
    <mergeCell ref="D114:E114"/>
    <mergeCell ref="C128:E128"/>
    <mergeCell ref="C148:E148"/>
    <mergeCell ref="C155:L155"/>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87"/>
  <sheetViews>
    <sheetView view="pageBreakPreview" topLeftCell="B82" zoomScale="70" zoomScaleNormal="70" zoomScaleSheetLayoutView="70" zoomScalePageLayoutView="40" workbookViewId="0">
      <selection activeCell="E100" sqref="E100"/>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5703125" style="32" customWidth="1"/>
    <col min="6" max="6" width="7.85546875" style="33" hidden="1" customWidth="1"/>
    <col min="7" max="7" width="7.85546875" style="100" hidden="1" customWidth="1"/>
    <col min="8" max="8" width="6.7109375" style="33" hidden="1" customWidth="1"/>
    <col min="9" max="9" width="16.5703125" style="101" customWidth="1"/>
    <col min="10" max="10" width="14.85546875" style="101" customWidth="1"/>
    <col min="11" max="11" width="16.28515625" style="101" customWidth="1"/>
    <col min="12"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5703125" style="34" customWidth="1"/>
    <col min="20" max="16384" width="8.85546875" style="33"/>
  </cols>
  <sheetData>
    <row r="1" spans="1:19" x14ac:dyDescent="0.25">
      <c r="B1" s="153" t="s">
        <v>6358</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6420</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ht="27" customHeight="1" x14ac:dyDescent="0.25">
      <c r="B6" s="88"/>
      <c r="C6" s="34" t="s">
        <v>6447</v>
      </c>
      <c r="D6" s="412">
        <f>54000*1.6</f>
        <v>86400</v>
      </c>
      <c r="E6" s="410" t="s">
        <v>6448</v>
      </c>
      <c r="F6" s="106"/>
      <c r="G6" s="107"/>
      <c r="H6" s="106"/>
      <c r="I6" s="108"/>
      <c r="J6" s="108"/>
    </row>
    <row r="7" spans="1:19" ht="27" customHeight="1" x14ac:dyDescent="0.25">
      <c r="C7" s="34" t="s">
        <v>6449</v>
      </c>
      <c r="Q7" s="596" t="s">
        <v>5966</v>
      </c>
      <c r="R7" s="596"/>
    </row>
    <row r="8" spans="1:19" ht="33.6" customHeight="1" x14ac:dyDescent="0.25">
      <c r="B8" s="597" t="s">
        <v>0</v>
      </c>
      <c r="C8" s="598" t="s">
        <v>1</v>
      </c>
      <c r="D8" s="598" t="s">
        <v>2</v>
      </c>
      <c r="E8" s="598"/>
      <c r="F8" s="599" t="s">
        <v>5</v>
      </c>
      <c r="G8" s="599"/>
      <c r="H8" s="599"/>
      <c r="I8" s="599"/>
      <c r="J8" s="599"/>
      <c r="K8" s="599"/>
      <c r="L8" s="599"/>
      <c r="M8" s="599"/>
      <c r="N8" s="600" t="s">
        <v>5969</v>
      </c>
      <c r="O8" s="600"/>
      <c r="P8" s="600"/>
      <c r="Q8" s="600"/>
      <c r="R8" s="600"/>
      <c r="S8" s="13"/>
    </row>
    <row r="9" spans="1:19" ht="30.75" customHeight="1" x14ac:dyDescent="0.25">
      <c r="B9" s="597"/>
      <c r="C9" s="598"/>
      <c r="D9" s="13" t="s">
        <v>6</v>
      </c>
      <c r="E9" s="13" t="s">
        <v>7</v>
      </c>
      <c r="F9" s="391" t="s">
        <v>3</v>
      </c>
      <c r="G9" s="142" t="s">
        <v>4</v>
      </c>
      <c r="H9" s="392" t="s">
        <v>5968</v>
      </c>
      <c r="I9" s="66" t="s">
        <v>8</v>
      </c>
      <c r="J9" s="389" t="s">
        <v>9</v>
      </c>
      <c r="K9" s="389" t="s">
        <v>10</v>
      </c>
      <c r="L9" s="389" t="s">
        <v>11</v>
      </c>
      <c r="M9" s="389" t="s">
        <v>12</v>
      </c>
      <c r="N9" s="66" t="s">
        <v>8</v>
      </c>
      <c r="O9" s="389" t="s">
        <v>9</v>
      </c>
      <c r="P9" s="389" t="s">
        <v>10</v>
      </c>
      <c r="Q9" s="389" t="s">
        <v>11</v>
      </c>
      <c r="R9" s="389" t="s">
        <v>12</v>
      </c>
      <c r="S9" s="13" t="s">
        <v>13</v>
      </c>
    </row>
    <row r="10" spans="1:19" s="36" customFormat="1" hidden="1" x14ac:dyDescent="0.25">
      <c r="A10" s="74"/>
      <c r="B10" s="400" t="s">
        <v>5922</v>
      </c>
      <c r="C10" s="64" t="s">
        <v>2089</v>
      </c>
      <c r="D10" s="64"/>
      <c r="E10" s="64"/>
      <c r="F10" s="64"/>
      <c r="G10" s="92"/>
      <c r="H10" s="64"/>
      <c r="I10" s="93"/>
      <c r="J10" s="93"/>
      <c r="K10" s="93"/>
      <c r="L10" s="93"/>
      <c r="M10" s="93"/>
      <c r="N10" s="64"/>
      <c r="O10" s="64"/>
      <c r="P10" s="64"/>
      <c r="Q10" s="64"/>
      <c r="R10" s="64"/>
      <c r="S10" s="401"/>
    </row>
    <row r="11" spans="1:19" ht="23.25" customHeight="1" x14ac:dyDescent="0.25">
      <c r="A11" s="74" t="str">
        <f>IF(B11="","",SUBTOTAL(3,B$10:$B11))</f>
        <v/>
      </c>
      <c r="B11" s="14"/>
      <c r="C11" s="24" t="s">
        <v>1992</v>
      </c>
      <c r="D11" s="21"/>
      <c r="E11" s="1"/>
      <c r="F11" s="3"/>
      <c r="G11" s="57"/>
      <c r="H11" s="4"/>
      <c r="I11" s="78"/>
      <c r="J11" s="78"/>
      <c r="K11" s="78"/>
      <c r="L11" s="78"/>
      <c r="M11" s="78"/>
      <c r="N11" s="20"/>
      <c r="O11" s="20"/>
      <c r="P11" s="20"/>
      <c r="Q11" s="20"/>
      <c r="R11" s="20"/>
      <c r="S11" s="61"/>
    </row>
    <row r="12" spans="1:19" ht="39.75" customHeight="1" x14ac:dyDescent="0.25">
      <c r="A12" s="74">
        <f>IF(B12="","",SUBTOTAL(3,B$12:$B12))</f>
        <v>1</v>
      </c>
      <c r="B12" s="3">
        <v>1</v>
      </c>
      <c r="C12" s="1" t="s">
        <v>1993</v>
      </c>
      <c r="D12" s="1" t="s">
        <v>1994</v>
      </c>
      <c r="E12" s="1" t="s">
        <v>22</v>
      </c>
      <c r="F12" s="3">
        <v>4</v>
      </c>
      <c r="G12" s="57">
        <v>1.3</v>
      </c>
      <c r="H12" s="4"/>
      <c r="I12" s="78">
        <v>1825200.0000000002</v>
      </c>
      <c r="J12" s="78">
        <v>1277640.0000000002</v>
      </c>
      <c r="K12" s="78">
        <v>1064700.0000000002</v>
      </c>
      <c r="L12" s="78">
        <v>608400.00000000012</v>
      </c>
      <c r="M12" s="78">
        <v>456300.00000000006</v>
      </c>
      <c r="N12" s="20">
        <v>2007720.0000000005</v>
      </c>
      <c r="O12" s="20">
        <v>1405404.0000000005</v>
      </c>
      <c r="P12" s="20">
        <v>1171170.0000000005</v>
      </c>
      <c r="Q12" s="20">
        <v>669240.00000000023</v>
      </c>
      <c r="R12" s="20">
        <v>501930.00000000012</v>
      </c>
      <c r="S12" s="21"/>
    </row>
    <row r="13" spans="1:19" ht="24.75" customHeight="1" x14ac:dyDescent="0.25">
      <c r="A13" s="74">
        <f>IF(B13="","",SUBTOTAL(3,B$12:$B13))</f>
        <v>2</v>
      </c>
      <c r="B13" s="3">
        <v>2</v>
      </c>
      <c r="C13" s="1" t="s">
        <v>1995</v>
      </c>
      <c r="D13" s="1"/>
      <c r="E13" s="1"/>
      <c r="F13" s="3"/>
      <c r="G13" s="57"/>
      <c r="H13" s="4"/>
      <c r="I13" s="78"/>
      <c r="J13" s="78"/>
      <c r="K13" s="78"/>
      <c r="L13" s="78"/>
      <c r="M13" s="78"/>
      <c r="N13" s="20"/>
      <c r="O13" s="20"/>
      <c r="P13" s="20"/>
      <c r="Q13" s="20"/>
      <c r="R13" s="20"/>
      <c r="S13" s="21"/>
    </row>
    <row r="14" spans="1:19" ht="24.75" customHeight="1" x14ac:dyDescent="0.25">
      <c r="A14" s="74" t="str">
        <f>IF(B14="","",SUBTOTAL(3,B$12:$B14))</f>
        <v/>
      </c>
      <c r="B14" s="3"/>
      <c r="C14" s="1" t="s">
        <v>1996</v>
      </c>
      <c r="D14" s="1" t="s">
        <v>1997</v>
      </c>
      <c r="E14" s="1" t="s">
        <v>1998</v>
      </c>
      <c r="F14" s="3">
        <v>4</v>
      </c>
      <c r="G14" s="57">
        <v>1.3</v>
      </c>
      <c r="H14" s="4"/>
      <c r="I14" s="78">
        <v>1825200.0000000002</v>
      </c>
      <c r="J14" s="78">
        <v>1277640.0000000002</v>
      </c>
      <c r="K14" s="78">
        <v>1064700.0000000002</v>
      </c>
      <c r="L14" s="78">
        <v>608400.00000000012</v>
      </c>
      <c r="M14" s="78">
        <v>456300.00000000006</v>
      </c>
      <c r="N14" s="20">
        <v>2007720.0000000005</v>
      </c>
      <c r="O14" s="20">
        <v>1405404.0000000005</v>
      </c>
      <c r="P14" s="20">
        <v>1171170.0000000005</v>
      </c>
      <c r="Q14" s="20">
        <v>669240.00000000023</v>
      </c>
      <c r="R14" s="20">
        <v>501930.00000000012</v>
      </c>
      <c r="S14" s="21"/>
    </row>
    <row r="15" spans="1:19" ht="59.25" customHeight="1" x14ac:dyDescent="0.25">
      <c r="A15" s="74" t="str">
        <f>IF(B15="","",SUBTOTAL(3,B$12:$B15))</f>
        <v/>
      </c>
      <c r="B15" s="3"/>
      <c r="C15" s="1" t="s">
        <v>1999</v>
      </c>
      <c r="D15" s="1" t="s">
        <v>1997</v>
      </c>
      <c r="E15" s="1" t="s">
        <v>6601</v>
      </c>
      <c r="F15" s="3">
        <v>3</v>
      </c>
      <c r="G15" s="57">
        <v>1.3</v>
      </c>
      <c r="H15" s="4"/>
      <c r="I15" s="78">
        <v>3042000.0000000005</v>
      </c>
      <c r="J15" s="78">
        <v>1825200.0000000002</v>
      </c>
      <c r="K15" s="78">
        <v>1521000.0000000002</v>
      </c>
      <c r="L15" s="78">
        <v>760500.00000000012</v>
      </c>
      <c r="M15" s="78">
        <v>547560.00000000012</v>
      </c>
      <c r="N15" s="20">
        <v>3346200.0000000009</v>
      </c>
      <c r="O15" s="20">
        <v>2007720.0000000005</v>
      </c>
      <c r="P15" s="20">
        <v>1673100.0000000005</v>
      </c>
      <c r="Q15" s="20">
        <v>836550.00000000023</v>
      </c>
      <c r="R15" s="20">
        <v>602316.00000000023</v>
      </c>
      <c r="S15" s="21"/>
    </row>
    <row r="16" spans="1:19" ht="74.25" customHeight="1" x14ac:dyDescent="0.25">
      <c r="A16" s="74">
        <f>IF(B16="","",SUBTOTAL(3,B$12:$B16))</f>
        <v>3</v>
      </c>
      <c r="B16" s="3">
        <v>3</v>
      </c>
      <c r="C16" s="1" t="s">
        <v>2000</v>
      </c>
      <c r="D16" s="1" t="s">
        <v>2001</v>
      </c>
      <c r="E16" s="1" t="s">
        <v>2002</v>
      </c>
      <c r="F16" s="3">
        <v>3</v>
      </c>
      <c r="G16" s="57">
        <v>1.3</v>
      </c>
      <c r="H16" s="4"/>
      <c r="I16" s="78">
        <v>3042000.0000000005</v>
      </c>
      <c r="J16" s="78">
        <v>1825200.0000000002</v>
      </c>
      <c r="K16" s="78">
        <v>1521000.0000000002</v>
      </c>
      <c r="L16" s="78">
        <v>760500.00000000012</v>
      </c>
      <c r="M16" s="78">
        <v>547560.00000000012</v>
      </c>
      <c r="N16" s="20">
        <v>3346200.0000000009</v>
      </c>
      <c r="O16" s="20">
        <v>2007720.0000000005</v>
      </c>
      <c r="P16" s="20">
        <v>1673100.0000000005</v>
      </c>
      <c r="Q16" s="20">
        <v>836550.00000000023</v>
      </c>
      <c r="R16" s="20">
        <v>602316.00000000023</v>
      </c>
      <c r="S16" s="21"/>
    </row>
    <row r="17" spans="1:19" ht="76.5" customHeight="1" x14ac:dyDescent="0.25">
      <c r="A17" s="74">
        <f>IF(B17="","",SUBTOTAL(3,B$12:$B17))</f>
        <v>4</v>
      </c>
      <c r="B17" s="3">
        <v>4</v>
      </c>
      <c r="C17" s="1" t="s">
        <v>2003</v>
      </c>
      <c r="D17" s="1" t="s">
        <v>2004</v>
      </c>
      <c r="E17" s="1" t="s">
        <v>2005</v>
      </c>
      <c r="F17" s="3">
        <v>3</v>
      </c>
      <c r="G17" s="57">
        <v>1.3</v>
      </c>
      <c r="H17" s="4"/>
      <c r="I17" s="78">
        <v>3042000.0000000005</v>
      </c>
      <c r="J17" s="78">
        <v>1825200.0000000002</v>
      </c>
      <c r="K17" s="78">
        <v>1521000.0000000002</v>
      </c>
      <c r="L17" s="78">
        <v>760500.00000000012</v>
      </c>
      <c r="M17" s="78">
        <v>547560.00000000012</v>
      </c>
      <c r="N17" s="20">
        <v>3346200.0000000009</v>
      </c>
      <c r="O17" s="20">
        <v>2007720.0000000005</v>
      </c>
      <c r="P17" s="20">
        <v>1673100.0000000005</v>
      </c>
      <c r="Q17" s="20">
        <v>836550.00000000023</v>
      </c>
      <c r="R17" s="20">
        <v>602316.00000000023</v>
      </c>
      <c r="S17" s="21"/>
    </row>
    <row r="18" spans="1:19" ht="42.75" customHeight="1" x14ac:dyDescent="0.25">
      <c r="A18" s="74">
        <f>IF(B18="","",SUBTOTAL(3,B$12:$B18))</f>
        <v>5</v>
      </c>
      <c r="B18" s="3">
        <v>5</v>
      </c>
      <c r="C18" s="1" t="s">
        <v>2006</v>
      </c>
      <c r="D18" s="1" t="s">
        <v>2007</v>
      </c>
      <c r="E18" s="1" t="s">
        <v>2008</v>
      </c>
      <c r="F18" s="3">
        <v>3</v>
      </c>
      <c r="G18" s="57">
        <v>1.3</v>
      </c>
      <c r="H18" s="4"/>
      <c r="I18" s="78">
        <v>3042000.0000000005</v>
      </c>
      <c r="J18" s="78">
        <v>1825200.0000000002</v>
      </c>
      <c r="K18" s="78">
        <v>1521000.0000000002</v>
      </c>
      <c r="L18" s="78">
        <v>760500.00000000012</v>
      </c>
      <c r="M18" s="78">
        <v>547560.00000000012</v>
      </c>
      <c r="N18" s="20">
        <v>3346200.0000000009</v>
      </c>
      <c r="O18" s="20">
        <v>2007720.0000000005</v>
      </c>
      <c r="P18" s="20">
        <v>1673100.0000000005</v>
      </c>
      <c r="Q18" s="20">
        <v>836550.00000000023</v>
      </c>
      <c r="R18" s="20">
        <v>602316.00000000023</v>
      </c>
      <c r="S18" s="21"/>
    </row>
    <row r="19" spans="1:19" ht="42.75" customHeight="1" x14ac:dyDescent="0.25">
      <c r="A19" s="74">
        <f>IF(B19="","",SUBTOTAL(3,B$12:$B19))</f>
        <v>6</v>
      </c>
      <c r="B19" s="3">
        <v>6</v>
      </c>
      <c r="C19" s="21" t="s">
        <v>2009</v>
      </c>
      <c r="D19" s="21"/>
      <c r="E19" s="1"/>
      <c r="F19" s="3">
        <v>3</v>
      </c>
      <c r="G19" s="57">
        <v>1.3</v>
      </c>
      <c r="H19" s="4"/>
      <c r="I19" s="78">
        <v>3042000.0000000005</v>
      </c>
      <c r="J19" s="78">
        <v>1825200.0000000002</v>
      </c>
      <c r="K19" s="78">
        <v>1521000.0000000002</v>
      </c>
      <c r="L19" s="78">
        <v>760500.00000000012</v>
      </c>
      <c r="M19" s="78">
        <v>547560.00000000012</v>
      </c>
      <c r="N19" s="20">
        <v>3346200.0000000009</v>
      </c>
      <c r="O19" s="20">
        <v>2007720.0000000005</v>
      </c>
      <c r="P19" s="20">
        <v>1673100.0000000005</v>
      </c>
      <c r="Q19" s="20">
        <v>836550.00000000023</v>
      </c>
      <c r="R19" s="20">
        <v>602316.00000000023</v>
      </c>
      <c r="S19" s="21"/>
    </row>
    <row r="20" spans="1:19" ht="26.25" customHeight="1" x14ac:dyDescent="0.25">
      <c r="A20" s="74">
        <f>IF(B20="","",SUBTOTAL(3,B$12:$B20))</f>
        <v>7</v>
      </c>
      <c r="B20" s="3">
        <v>7</v>
      </c>
      <c r="C20" s="1" t="s">
        <v>2010</v>
      </c>
      <c r="D20" s="1"/>
      <c r="E20" s="1"/>
      <c r="F20" s="3"/>
      <c r="G20" s="57"/>
      <c r="H20" s="4"/>
      <c r="I20" s="78"/>
      <c r="J20" s="78"/>
      <c r="K20" s="78"/>
      <c r="L20" s="78"/>
      <c r="M20" s="78"/>
      <c r="N20" s="20"/>
      <c r="O20" s="20"/>
      <c r="P20" s="20"/>
      <c r="Q20" s="20"/>
      <c r="R20" s="20"/>
      <c r="S20" s="21"/>
    </row>
    <row r="21" spans="1:19" ht="40.5" customHeight="1" x14ac:dyDescent="0.25">
      <c r="A21" s="74" t="str">
        <f>IF(B21="","",SUBTOTAL(3,B$12:$B21))</f>
        <v/>
      </c>
      <c r="B21" s="3"/>
      <c r="C21" s="1"/>
      <c r="D21" s="1" t="s">
        <v>2011</v>
      </c>
      <c r="E21" s="1" t="s">
        <v>2012</v>
      </c>
      <c r="F21" s="3">
        <v>4</v>
      </c>
      <c r="G21" s="57">
        <v>1.3</v>
      </c>
      <c r="H21" s="4"/>
      <c r="I21" s="78">
        <v>1825200.0000000002</v>
      </c>
      <c r="J21" s="78">
        <v>1277640.0000000002</v>
      </c>
      <c r="K21" s="78">
        <v>1064700.0000000002</v>
      </c>
      <c r="L21" s="78">
        <v>608400.00000000012</v>
      </c>
      <c r="M21" s="78">
        <v>456300.00000000006</v>
      </c>
      <c r="N21" s="20">
        <v>2007720.0000000005</v>
      </c>
      <c r="O21" s="20">
        <v>1405404.0000000005</v>
      </c>
      <c r="P21" s="20">
        <v>1171170.0000000005</v>
      </c>
      <c r="Q21" s="20">
        <v>669240.00000000023</v>
      </c>
      <c r="R21" s="20">
        <v>501930.00000000012</v>
      </c>
      <c r="S21" s="21"/>
    </row>
    <row r="22" spans="1:19" ht="40.5" customHeight="1" x14ac:dyDescent="0.25">
      <c r="A22" s="74" t="str">
        <f>IF(B22="","",SUBTOTAL(3,B$12:$B22))</f>
        <v/>
      </c>
      <c r="B22" s="3"/>
      <c r="C22" s="1"/>
      <c r="D22" s="1" t="s">
        <v>2013</v>
      </c>
      <c r="E22" s="1" t="s">
        <v>2014</v>
      </c>
      <c r="F22" s="3">
        <v>5</v>
      </c>
      <c r="G22" s="57">
        <v>1.3</v>
      </c>
      <c r="H22" s="4"/>
      <c r="I22" s="78">
        <v>1216800.0000000002</v>
      </c>
      <c r="J22" s="78">
        <v>730080.00000000012</v>
      </c>
      <c r="K22" s="78">
        <v>608400.00000000012</v>
      </c>
      <c r="L22" s="78">
        <v>456300.00000000006</v>
      </c>
      <c r="M22" s="78">
        <v>365040.00000000006</v>
      </c>
      <c r="N22" s="20">
        <v>1338480.0000000005</v>
      </c>
      <c r="O22" s="20">
        <v>803088.00000000023</v>
      </c>
      <c r="P22" s="20">
        <v>669240.00000000023</v>
      </c>
      <c r="Q22" s="20">
        <v>501930.00000000012</v>
      </c>
      <c r="R22" s="20">
        <v>401544.00000000012</v>
      </c>
      <c r="S22" s="21"/>
    </row>
    <row r="23" spans="1:19" ht="38.25" customHeight="1" x14ac:dyDescent="0.25">
      <c r="A23" s="74">
        <f>IF(B23="","",SUBTOTAL(3,B$12:$B23))</f>
        <v>8</v>
      </c>
      <c r="B23" s="3">
        <v>8</v>
      </c>
      <c r="C23" s="1" t="s">
        <v>2015</v>
      </c>
      <c r="D23" s="1" t="s">
        <v>2016</v>
      </c>
      <c r="E23" s="1" t="s">
        <v>2017</v>
      </c>
      <c r="F23" s="3">
        <v>3</v>
      </c>
      <c r="G23" s="57">
        <v>1.3</v>
      </c>
      <c r="H23" s="4"/>
      <c r="I23" s="78">
        <v>3042000.0000000005</v>
      </c>
      <c r="J23" s="78">
        <v>1825200.0000000002</v>
      </c>
      <c r="K23" s="78">
        <v>1521000.0000000002</v>
      </c>
      <c r="L23" s="78">
        <v>760500.00000000012</v>
      </c>
      <c r="M23" s="78">
        <v>547560.00000000012</v>
      </c>
      <c r="N23" s="20">
        <v>3346200.0000000009</v>
      </c>
      <c r="O23" s="20">
        <v>2007720.0000000005</v>
      </c>
      <c r="P23" s="20">
        <v>1673100.0000000005</v>
      </c>
      <c r="Q23" s="20">
        <v>836550.00000000023</v>
      </c>
      <c r="R23" s="20">
        <v>602316.00000000023</v>
      </c>
      <c r="S23" s="21"/>
    </row>
    <row r="24" spans="1:19" ht="27" customHeight="1" x14ac:dyDescent="0.25">
      <c r="A24" s="74" t="str">
        <f>IF(B24="","",SUBTOTAL(3,B$12:$B24))</f>
        <v/>
      </c>
      <c r="B24" s="14"/>
      <c r="C24" s="24" t="s">
        <v>2018</v>
      </c>
      <c r="D24" s="21"/>
      <c r="E24" s="1"/>
      <c r="F24" s="3"/>
      <c r="G24" s="57"/>
      <c r="H24" s="4"/>
      <c r="I24" s="78"/>
      <c r="J24" s="78"/>
      <c r="K24" s="78"/>
      <c r="L24" s="78"/>
      <c r="M24" s="78"/>
      <c r="N24" s="20"/>
      <c r="O24" s="20"/>
      <c r="P24" s="20"/>
      <c r="Q24" s="20"/>
      <c r="R24" s="20"/>
      <c r="S24" s="61"/>
    </row>
    <row r="25" spans="1:19" ht="27" customHeight="1" x14ac:dyDescent="0.25">
      <c r="A25" s="74">
        <f>IF(B25="","",SUBTOTAL(3,B$12:$B25))</f>
        <v>9</v>
      </c>
      <c r="B25" s="3">
        <v>9</v>
      </c>
      <c r="C25" s="607" t="s">
        <v>2019</v>
      </c>
      <c r="D25" s="615"/>
      <c r="E25" s="608"/>
      <c r="F25" s="3"/>
      <c r="G25" s="57"/>
      <c r="H25" s="4"/>
      <c r="I25" s="78"/>
      <c r="J25" s="78"/>
      <c r="K25" s="78"/>
      <c r="L25" s="78"/>
      <c r="M25" s="78"/>
      <c r="N25" s="20"/>
      <c r="O25" s="20"/>
      <c r="P25" s="20"/>
      <c r="Q25" s="20"/>
      <c r="R25" s="20"/>
      <c r="S25" s="21"/>
    </row>
    <row r="26" spans="1:19" ht="33.75" customHeight="1" x14ac:dyDescent="0.25">
      <c r="A26" s="74" t="str">
        <f>IF(B26="","",SUBTOTAL(3,B$12:$B26))</f>
        <v/>
      </c>
      <c r="B26" s="3"/>
      <c r="C26" s="1" t="s">
        <v>1938</v>
      </c>
      <c r="D26" s="1" t="s">
        <v>2020</v>
      </c>
      <c r="E26" s="1" t="s">
        <v>2021</v>
      </c>
      <c r="F26" s="3">
        <v>3</v>
      </c>
      <c r="G26" s="57">
        <v>0.75</v>
      </c>
      <c r="H26" s="4"/>
      <c r="I26" s="78">
        <v>1755000</v>
      </c>
      <c r="J26" s="78">
        <v>1053000</v>
      </c>
      <c r="K26" s="78">
        <v>877500</v>
      </c>
      <c r="L26" s="78">
        <v>438750</v>
      </c>
      <c r="M26" s="78">
        <v>315900</v>
      </c>
      <c r="N26" s="20">
        <v>1930500.0000000002</v>
      </c>
      <c r="O26" s="20">
        <v>1158300</v>
      </c>
      <c r="P26" s="20">
        <v>965250.00000000012</v>
      </c>
      <c r="Q26" s="20">
        <v>482625.00000000006</v>
      </c>
      <c r="R26" s="20">
        <v>347490</v>
      </c>
      <c r="S26" s="21"/>
    </row>
    <row r="27" spans="1:19" ht="28.5" customHeight="1" x14ac:dyDescent="0.25">
      <c r="A27" s="74" t="str">
        <f>IF(B27="","",SUBTOTAL(3,B$12:$B27))</f>
        <v/>
      </c>
      <c r="B27" s="3"/>
      <c r="C27" s="1" t="s">
        <v>1940</v>
      </c>
      <c r="D27" s="1" t="s">
        <v>233</v>
      </c>
      <c r="E27" s="1" t="s">
        <v>2014</v>
      </c>
      <c r="F27" s="3">
        <v>5</v>
      </c>
      <c r="G27" s="57">
        <v>1</v>
      </c>
      <c r="H27" s="4"/>
      <c r="I27" s="78">
        <v>936000</v>
      </c>
      <c r="J27" s="78">
        <v>561600</v>
      </c>
      <c r="K27" s="78">
        <v>468000</v>
      </c>
      <c r="L27" s="78">
        <v>351000</v>
      </c>
      <c r="M27" s="78">
        <v>280800</v>
      </c>
      <c r="N27" s="20">
        <v>1029600.0000000001</v>
      </c>
      <c r="O27" s="20">
        <v>617760</v>
      </c>
      <c r="P27" s="20">
        <v>514800.00000000006</v>
      </c>
      <c r="Q27" s="20">
        <v>386100.00000000006</v>
      </c>
      <c r="R27" s="20">
        <v>308880</v>
      </c>
      <c r="S27" s="21"/>
    </row>
    <row r="28" spans="1:19" ht="30" customHeight="1" x14ac:dyDescent="0.25">
      <c r="A28" s="74">
        <f>IF(B28="","",SUBTOTAL(3,B$12:$B28))</f>
        <v>10</v>
      </c>
      <c r="B28" s="3">
        <v>10</v>
      </c>
      <c r="C28" s="607" t="s">
        <v>2022</v>
      </c>
      <c r="D28" s="615"/>
      <c r="E28" s="608"/>
      <c r="F28" s="3">
        <v>5</v>
      </c>
      <c r="G28" s="57">
        <v>0.9</v>
      </c>
      <c r="H28" s="4"/>
      <c r="I28" s="78">
        <v>842400</v>
      </c>
      <c r="J28" s="78">
        <v>505440.00000000006</v>
      </c>
      <c r="K28" s="78">
        <v>421200</v>
      </c>
      <c r="L28" s="78">
        <v>315900</v>
      </c>
      <c r="M28" s="78">
        <v>252720.00000000003</v>
      </c>
      <c r="N28" s="20">
        <v>926640.00000000012</v>
      </c>
      <c r="O28" s="20">
        <v>555984.00000000012</v>
      </c>
      <c r="P28" s="20">
        <v>463320.00000000006</v>
      </c>
      <c r="Q28" s="20">
        <v>347490</v>
      </c>
      <c r="R28" s="20">
        <v>277992.00000000006</v>
      </c>
      <c r="S28" s="21"/>
    </row>
    <row r="29" spans="1:19" ht="29.25" customHeight="1" x14ac:dyDescent="0.25">
      <c r="A29" s="74">
        <f>IF(B29="","",SUBTOTAL(3,B$12:$B29))</f>
        <v>11</v>
      </c>
      <c r="B29" s="3">
        <v>11</v>
      </c>
      <c r="C29" s="1" t="s">
        <v>17</v>
      </c>
      <c r="D29" s="1" t="s">
        <v>2023</v>
      </c>
      <c r="E29" s="1" t="s">
        <v>2024</v>
      </c>
      <c r="F29" s="3">
        <v>5</v>
      </c>
      <c r="G29" s="57">
        <v>0.8</v>
      </c>
      <c r="H29" s="4"/>
      <c r="I29" s="78">
        <v>748800.00000000012</v>
      </c>
      <c r="J29" s="78">
        <v>449280.00000000006</v>
      </c>
      <c r="K29" s="78">
        <v>374400.00000000006</v>
      </c>
      <c r="L29" s="78">
        <v>280800.00000000006</v>
      </c>
      <c r="M29" s="78">
        <v>224640.00000000003</v>
      </c>
      <c r="N29" s="20">
        <v>823680.00000000023</v>
      </c>
      <c r="O29" s="20">
        <v>494208.00000000012</v>
      </c>
      <c r="P29" s="20">
        <v>411840.00000000012</v>
      </c>
      <c r="Q29" s="20">
        <v>308880.00000000012</v>
      </c>
      <c r="R29" s="20">
        <v>247104.00000000006</v>
      </c>
      <c r="S29" s="21"/>
    </row>
    <row r="30" spans="1:19" ht="29.25" customHeight="1" x14ac:dyDescent="0.25">
      <c r="A30" s="74">
        <f>IF(B30="","",SUBTOTAL(3,B$12:$B30))</f>
        <v>12</v>
      </c>
      <c r="B30" s="3">
        <v>12</v>
      </c>
      <c r="C30" s="1" t="s">
        <v>42</v>
      </c>
      <c r="D30" s="1" t="s">
        <v>2025</v>
      </c>
      <c r="E30" s="1" t="s">
        <v>2024</v>
      </c>
      <c r="F30" s="3">
        <v>4</v>
      </c>
      <c r="G30" s="57">
        <v>0.8</v>
      </c>
      <c r="H30" s="4"/>
      <c r="I30" s="78">
        <v>1123200.0000000002</v>
      </c>
      <c r="J30" s="78">
        <v>786240.00000000012</v>
      </c>
      <c r="K30" s="78">
        <v>655200.00000000012</v>
      </c>
      <c r="L30" s="78">
        <v>374400.00000000006</v>
      </c>
      <c r="M30" s="78">
        <v>280800.00000000006</v>
      </c>
      <c r="N30" s="20">
        <v>1235520.0000000005</v>
      </c>
      <c r="O30" s="20">
        <v>864864.00000000023</v>
      </c>
      <c r="P30" s="20">
        <v>720720.00000000023</v>
      </c>
      <c r="Q30" s="20">
        <v>411840.00000000012</v>
      </c>
      <c r="R30" s="20">
        <v>308880.00000000012</v>
      </c>
      <c r="S30" s="21"/>
    </row>
    <row r="31" spans="1:19" ht="29.25" customHeight="1" x14ac:dyDescent="0.25">
      <c r="A31" s="74">
        <f>IF(B31="","",SUBTOTAL(3,B$12:$B31))</f>
        <v>13</v>
      </c>
      <c r="B31" s="3">
        <v>13</v>
      </c>
      <c r="C31" s="1" t="s">
        <v>61</v>
      </c>
      <c r="D31" s="1" t="s">
        <v>2026</v>
      </c>
      <c r="E31" s="1" t="s">
        <v>2024</v>
      </c>
      <c r="F31" s="3">
        <v>5</v>
      </c>
      <c r="G31" s="57">
        <v>0.85</v>
      </c>
      <c r="H31" s="4"/>
      <c r="I31" s="78">
        <v>795600</v>
      </c>
      <c r="J31" s="78">
        <v>477360</v>
      </c>
      <c r="K31" s="78">
        <v>397800</v>
      </c>
      <c r="L31" s="78">
        <v>298350</v>
      </c>
      <c r="M31" s="78">
        <v>238680</v>
      </c>
      <c r="N31" s="20">
        <v>875160.00000000012</v>
      </c>
      <c r="O31" s="20">
        <v>525096</v>
      </c>
      <c r="P31" s="20">
        <v>437580.00000000006</v>
      </c>
      <c r="Q31" s="20">
        <v>328185</v>
      </c>
      <c r="R31" s="20">
        <v>262548</v>
      </c>
      <c r="S31" s="21"/>
    </row>
    <row r="32" spans="1:19" ht="38.25" customHeight="1" x14ac:dyDescent="0.25">
      <c r="A32" s="74">
        <f>IF(B32="","",SUBTOTAL(3,B$12:$B32))</f>
        <v>14</v>
      </c>
      <c r="B32" s="3">
        <v>14</v>
      </c>
      <c r="C32" s="601" t="s">
        <v>2027</v>
      </c>
      <c r="D32" s="602"/>
      <c r="E32" s="603"/>
      <c r="F32" s="3"/>
      <c r="G32" s="57"/>
      <c r="H32" s="4"/>
      <c r="I32" s="78"/>
      <c r="J32" s="78"/>
      <c r="K32" s="78"/>
      <c r="L32" s="78"/>
      <c r="M32" s="78"/>
      <c r="N32" s="20"/>
      <c r="O32" s="20"/>
      <c r="P32" s="20"/>
      <c r="Q32" s="20"/>
      <c r="R32" s="20"/>
      <c r="S32" s="21"/>
    </row>
    <row r="33" spans="1:19" ht="27" customHeight="1" x14ac:dyDescent="0.25">
      <c r="A33" s="74" t="str">
        <f>IF(B33="","",SUBTOTAL(3,B$12:$B33))</f>
        <v/>
      </c>
      <c r="B33" s="3"/>
      <c r="C33" s="1" t="s">
        <v>2028</v>
      </c>
      <c r="D33" s="1"/>
      <c r="E33" s="1"/>
      <c r="F33" s="3">
        <v>4</v>
      </c>
      <c r="G33" s="57">
        <v>0.75</v>
      </c>
      <c r="H33" s="4"/>
      <c r="I33" s="78">
        <v>1053000</v>
      </c>
      <c r="J33" s="78">
        <v>737100</v>
      </c>
      <c r="K33" s="78">
        <v>614250</v>
      </c>
      <c r="L33" s="78"/>
      <c r="M33" s="78"/>
      <c r="N33" s="20">
        <v>1158300</v>
      </c>
      <c r="O33" s="20">
        <v>810810.00000000012</v>
      </c>
      <c r="P33" s="20">
        <v>675675</v>
      </c>
      <c r="Q33" s="20"/>
      <c r="R33" s="20"/>
      <c r="S33" s="21"/>
    </row>
    <row r="34" spans="1:19" ht="41.25" customHeight="1" x14ac:dyDescent="0.25">
      <c r="A34" s="74" t="str">
        <f>IF(B34="","",SUBTOTAL(3,B$12:$B34))</f>
        <v/>
      </c>
      <c r="B34" s="3"/>
      <c r="C34" s="1" t="s">
        <v>2029</v>
      </c>
      <c r="D34" s="1"/>
      <c r="E34" s="1"/>
      <c r="F34" s="3">
        <v>4</v>
      </c>
      <c r="G34" s="57">
        <v>0.65</v>
      </c>
      <c r="H34" s="4"/>
      <c r="I34" s="78">
        <v>912600.00000000012</v>
      </c>
      <c r="J34" s="78">
        <v>638820.00000000012</v>
      </c>
      <c r="K34" s="78">
        <v>532350.00000000012</v>
      </c>
      <c r="L34" s="78"/>
      <c r="M34" s="78"/>
      <c r="N34" s="20">
        <v>1003860.0000000002</v>
      </c>
      <c r="O34" s="20">
        <v>702702.00000000023</v>
      </c>
      <c r="P34" s="20">
        <v>585585.00000000023</v>
      </c>
      <c r="Q34" s="20"/>
      <c r="R34" s="20"/>
      <c r="S34" s="21"/>
    </row>
    <row r="35" spans="1:19" ht="40.5" customHeight="1" x14ac:dyDescent="0.25">
      <c r="A35" s="74" t="str">
        <f>IF(B35="","",SUBTOTAL(3,B$12:$B35))</f>
        <v/>
      </c>
      <c r="B35" s="3"/>
      <c r="C35" s="1" t="s">
        <v>2030</v>
      </c>
      <c r="D35" s="1"/>
      <c r="E35" s="1"/>
      <c r="F35" s="3">
        <v>5</v>
      </c>
      <c r="G35" s="57">
        <v>0.8</v>
      </c>
      <c r="H35" s="4"/>
      <c r="I35" s="78">
        <v>748800.00000000012</v>
      </c>
      <c r="J35" s="78">
        <v>449280.00000000006</v>
      </c>
      <c r="K35" s="78">
        <v>374400.00000000006</v>
      </c>
      <c r="L35" s="78"/>
      <c r="M35" s="78"/>
      <c r="N35" s="20">
        <v>823680.00000000023</v>
      </c>
      <c r="O35" s="20">
        <v>494208.00000000012</v>
      </c>
      <c r="P35" s="20">
        <v>411840.00000000012</v>
      </c>
      <c r="Q35" s="20"/>
      <c r="R35" s="20"/>
      <c r="S35" s="21"/>
    </row>
    <row r="36" spans="1:19" ht="31.5" customHeight="1" x14ac:dyDescent="0.25">
      <c r="A36" s="74" t="str">
        <f>IF(B36="","",SUBTOTAL(3,B$12:$B36))</f>
        <v/>
      </c>
      <c r="B36" s="3"/>
      <c r="C36" s="1" t="s">
        <v>2031</v>
      </c>
      <c r="D36" s="1"/>
      <c r="E36" s="1"/>
      <c r="F36" s="3">
        <v>5</v>
      </c>
      <c r="G36" s="57">
        <v>0.6</v>
      </c>
      <c r="H36" s="4"/>
      <c r="I36" s="78">
        <v>561600</v>
      </c>
      <c r="J36" s="78">
        <v>336960</v>
      </c>
      <c r="K36" s="78">
        <v>280800</v>
      </c>
      <c r="L36" s="78"/>
      <c r="M36" s="78"/>
      <c r="N36" s="20">
        <v>617760</v>
      </c>
      <c r="O36" s="20">
        <v>370656.00000000006</v>
      </c>
      <c r="P36" s="20">
        <v>308880</v>
      </c>
      <c r="Q36" s="20"/>
      <c r="R36" s="20"/>
      <c r="S36" s="21"/>
    </row>
    <row r="37" spans="1:19" ht="26.25" customHeight="1" x14ac:dyDescent="0.25">
      <c r="A37" s="74">
        <f>IF(B37="","",SUBTOTAL(3,B$12:$B37))</f>
        <v>15</v>
      </c>
      <c r="B37" s="3">
        <v>15</v>
      </c>
      <c r="C37" s="601" t="s">
        <v>2032</v>
      </c>
      <c r="D37" s="602"/>
      <c r="E37" s="603"/>
      <c r="F37" s="3"/>
      <c r="G37" s="57"/>
      <c r="H37" s="4"/>
      <c r="I37" s="78"/>
      <c r="J37" s="78"/>
      <c r="K37" s="78"/>
      <c r="L37" s="78"/>
      <c r="M37" s="78"/>
      <c r="N37" s="20"/>
      <c r="O37" s="20"/>
      <c r="P37" s="20"/>
      <c r="Q37" s="20"/>
      <c r="R37" s="20"/>
      <c r="S37" s="21"/>
    </row>
    <row r="38" spans="1:19" ht="33.75" customHeight="1" x14ac:dyDescent="0.25">
      <c r="A38" s="74" t="str">
        <f>IF(B38="","",SUBTOTAL(3,B$12:$B38))</f>
        <v/>
      </c>
      <c r="B38" s="3"/>
      <c r="C38" s="658" t="s">
        <v>2033</v>
      </c>
      <c r="D38" s="659"/>
      <c r="E38" s="660"/>
      <c r="F38" s="3">
        <v>3</v>
      </c>
      <c r="G38" s="57">
        <v>0.75</v>
      </c>
      <c r="H38" s="4"/>
      <c r="I38" s="78">
        <v>1755000</v>
      </c>
      <c r="J38" s="78">
        <v>1053000</v>
      </c>
      <c r="K38" s="78">
        <v>877500</v>
      </c>
      <c r="L38" s="78"/>
      <c r="M38" s="78"/>
      <c r="N38" s="20">
        <v>1930500.0000000002</v>
      </c>
      <c r="O38" s="20">
        <v>1158300</v>
      </c>
      <c r="P38" s="20">
        <v>965250.00000000012</v>
      </c>
      <c r="Q38" s="20"/>
      <c r="R38" s="20"/>
      <c r="S38" s="21"/>
    </row>
    <row r="39" spans="1:19" ht="33.75" customHeight="1" x14ac:dyDescent="0.25">
      <c r="A39" s="74" t="str">
        <f>IF(B39="","",SUBTOTAL(3,B$12:$B39))</f>
        <v/>
      </c>
      <c r="B39" s="3"/>
      <c r="C39" s="658" t="s">
        <v>2034</v>
      </c>
      <c r="D39" s="659"/>
      <c r="E39" s="660"/>
      <c r="F39" s="3">
        <v>4</v>
      </c>
      <c r="G39" s="57">
        <v>0.75</v>
      </c>
      <c r="H39" s="4"/>
      <c r="I39" s="78">
        <v>1053000</v>
      </c>
      <c r="J39" s="78">
        <v>737100</v>
      </c>
      <c r="K39" s="78">
        <v>614250</v>
      </c>
      <c r="L39" s="78"/>
      <c r="M39" s="78"/>
      <c r="N39" s="20">
        <v>1158300</v>
      </c>
      <c r="O39" s="20">
        <v>810810.00000000012</v>
      </c>
      <c r="P39" s="20">
        <v>675675</v>
      </c>
      <c r="Q39" s="20"/>
      <c r="R39" s="20"/>
      <c r="S39" s="21"/>
    </row>
    <row r="40" spans="1:19" ht="33.75" customHeight="1" x14ac:dyDescent="0.25">
      <c r="A40" s="74" t="str">
        <f>IF(B40="","",SUBTOTAL(3,B$12:$B40))</f>
        <v/>
      </c>
      <c r="B40" s="3"/>
      <c r="C40" s="658" t="s">
        <v>2035</v>
      </c>
      <c r="D40" s="659"/>
      <c r="E40" s="660"/>
      <c r="F40" s="3">
        <v>4</v>
      </c>
      <c r="G40" s="57">
        <v>0.75</v>
      </c>
      <c r="H40" s="4"/>
      <c r="I40" s="78">
        <v>1053000</v>
      </c>
      <c r="J40" s="78">
        <v>737100</v>
      </c>
      <c r="K40" s="78">
        <v>614250</v>
      </c>
      <c r="L40" s="78"/>
      <c r="M40" s="78"/>
      <c r="N40" s="20">
        <v>1158300</v>
      </c>
      <c r="O40" s="20">
        <v>810810.00000000012</v>
      </c>
      <c r="P40" s="20">
        <v>675675</v>
      </c>
      <c r="Q40" s="20"/>
      <c r="R40" s="20"/>
      <c r="S40" s="21"/>
    </row>
    <row r="41" spans="1:19" ht="33.75" customHeight="1" x14ac:dyDescent="0.25">
      <c r="A41" s="74" t="str">
        <f>IF(B41="","",SUBTOTAL(3,B$12:$B41))</f>
        <v/>
      </c>
      <c r="B41" s="3"/>
      <c r="C41" s="658" t="s">
        <v>2036</v>
      </c>
      <c r="D41" s="659"/>
      <c r="E41" s="660"/>
      <c r="F41" s="3">
        <v>4</v>
      </c>
      <c r="G41" s="57">
        <v>0.65</v>
      </c>
      <c r="H41" s="4"/>
      <c r="I41" s="78">
        <v>912600.00000000012</v>
      </c>
      <c r="J41" s="78">
        <v>638820.00000000012</v>
      </c>
      <c r="K41" s="78">
        <v>532350.00000000012</v>
      </c>
      <c r="L41" s="78"/>
      <c r="M41" s="78"/>
      <c r="N41" s="20">
        <v>1003860.0000000002</v>
      </c>
      <c r="O41" s="20">
        <v>702702.00000000023</v>
      </c>
      <c r="P41" s="20">
        <v>585585.00000000023</v>
      </c>
      <c r="Q41" s="20"/>
      <c r="R41" s="20"/>
      <c r="S41" s="21"/>
    </row>
    <row r="42" spans="1:19" ht="33.75" customHeight="1" x14ac:dyDescent="0.25">
      <c r="A42" s="74" t="str">
        <f>IF(B42="","",SUBTOTAL(3,B$12:$B42))</f>
        <v/>
      </c>
      <c r="B42" s="3"/>
      <c r="C42" s="658" t="s">
        <v>2037</v>
      </c>
      <c r="D42" s="659"/>
      <c r="E42" s="660"/>
      <c r="F42" s="3">
        <v>5</v>
      </c>
      <c r="G42" s="57">
        <f>320/400</f>
        <v>0.8</v>
      </c>
      <c r="H42" s="4"/>
      <c r="I42" s="78">
        <v>748800.00000000012</v>
      </c>
      <c r="J42" s="78">
        <v>449280.00000000006</v>
      </c>
      <c r="K42" s="78">
        <v>374400.00000000006</v>
      </c>
      <c r="L42" s="78"/>
      <c r="M42" s="78"/>
      <c r="N42" s="20">
        <v>823680.00000000023</v>
      </c>
      <c r="O42" s="20">
        <v>494208.00000000012</v>
      </c>
      <c r="P42" s="20">
        <v>411840.00000000012</v>
      </c>
      <c r="Q42" s="20"/>
      <c r="R42" s="20"/>
      <c r="S42" s="21"/>
    </row>
    <row r="43" spans="1:19" ht="28.5" customHeight="1" x14ac:dyDescent="0.25">
      <c r="A43" s="74">
        <f>IF(B43="","",SUBTOTAL(3,B$12:$B43))</f>
        <v>16</v>
      </c>
      <c r="B43" s="3">
        <v>16</v>
      </c>
      <c r="C43" s="601" t="s">
        <v>2038</v>
      </c>
      <c r="D43" s="602"/>
      <c r="E43" s="603"/>
      <c r="F43" s="3"/>
      <c r="G43" s="57"/>
      <c r="H43" s="4"/>
      <c r="I43" s="78"/>
      <c r="J43" s="78"/>
      <c r="K43" s="78"/>
      <c r="L43" s="78"/>
      <c r="M43" s="78"/>
      <c r="N43" s="20"/>
      <c r="O43" s="20"/>
      <c r="P43" s="20"/>
      <c r="Q43" s="20"/>
      <c r="R43" s="20"/>
      <c r="S43" s="21"/>
    </row>
    <row r="44" spans="1:19" ht="33" customHeight="1" x14ac:dyDescent="0.25">
      <c r="A44" s="74" t="str">
        <f>IF(B44="","",SUBTOTAL(3,B$12:$B44))</f>
        <v/>
      </c>
      <c r="B44" s="3"/>
      <c r="C44" s="607" t="s">
        <v>2034</v>
      </c>
      <c r="D44" s="615"/>
      <c r="E44" s="608"/>
      <c r="F44" s="3">
        <v>4</v>
      </c>
      <c r="G44" s="57">
        <v>0.75</v>
      </c>
      <c r="H44" s="4"/>
      <c r="I44" s="78">
        <v>1053000</v>
      </c>
      <c r="J44" s="78">
        <v>737100</v>
      </c>
      <c r="K44" s="78">
        <v>614250</v>
      </c>
      <c r="L44" s="78"/>
      <c r="M44" s="78"/>
      <c r="N44" s="20">
        <v>1158300</v>
      </c>
      <c r="O44" s="20">
        <v>810810.00000000012</v>
      </c>
      <c r="P44" s="20">
        <v>675675</v>
      </c>
      <c r="Q44" s="20"/>
      <c r="R44" s="20"/>
      <c r="S44" s="21"/>
    </row>
    <row r="45" spans="1:19" ht="33" customHeight="1" x14ac:dyDescent="0.25">
      <c r="A45" s="74" t="str">
        <f>IF(B45="","",SUBTOTAL(3,B$12:$B45))</f>
        <v/>
      </c>
      <c r="B45" s="3"/>
      <c r="C45" s="607" t="s">
        <v>2037</v>
      </c>
      <c r="D45" s="615"/>
      <c r="E45" s="608"/>
      <c r="F45" s="3">
        <v>5</v>
      </c>
      <c r="G45" s="57">
        <f>320/400</f>
        <v>0.8</v>
      </c>
      <c r="H45" s="4"/>
      <c r="I45" s="78">
        <v>748800.00000000012</v>
      </c>
      <c r="J45" s="78">
        <v>449280.00000000006</v>
      </c>
      <c r="K45" s="78">
        <v>374400.00000000006</v>
      </c>
      <c r="L45" s="78"/>
      <c r="M45" s="78"/>
      <c r="N45" s="20">
        <v>823680.00000000023</v>
      </c>
      <c r="O45" s="20">
        <v>494208.00000000012</v>
      </c>
      <c r="P45" s="20">
        <v>411840.00000000012</v>
      </c>
      <c r="Q45" s="20"/>
      <c r="R45" s="20"/>
      <c r="S45" s="21"/>
    </row>
    <row r="46" spans="1:19" ht="33" customHeight="1" x14ac:dyDescent="0.25">
      <c r="A46" s="74" t="str">
        <f>IF(B46="","",SUBTOTAL(3,B$12:$B46))</f>
        <v/>
      </c>
      <c r="B46" s="3"/>
      <c r="C46" s="607" t="s">
        <v>2039</v>
      </c>
      <c r="D46" s="615"/>
      <c r="E46" s="608"/>
      <c r="F46" s="3">
        <v>5</v>
      </c>
      <c r="G46" s="57">
        <v>0.6</v>
      </c>
      <c r="H46" s="4"/>
      <c r="I46" s="78">
        <v>561600</v>
      </c>
      <c r="J46" s="78">
        <v>336960</v>
      </c>
      <c r="K46" s="78">
        <v>280800</v>
      </c>
      <c r="L46" s="78"/>
      <c r="M46" s="78"/>
      <c r="N46" s="20">
        <v>617760</v>
      </c>
      <c r="O46" s="20">
        <v>370656.00000000006</v>
      </c>
      <c r="P46" s="20">
        <v>308880</v>
      </c>
      <c r="Q46" s="20"/>
      <c r="R46" s="20"/>
      <c r="S46" s="21"/>
    </row>
    <row r="47" spans="1:19" ht="39" customHeight="1" x14ac:dyDescent="0.25">
      <c r="B47" s="440">
        <v>17</v>
      </c>
      <c r="C47" s="604" t="s">
        <v>6577</v>
      </c>
      <c r="D47" s="605"/>
      <c r="E47" s="606"/>
      <c r="F47" s="3"/>
      <c r="G47" s="57"/>
      <c r="H47" s="4"/>
      <c r="I47" s="78"/>
      <c r="J47" s="78"/>
      <c r="K47" s="78"/>
      <c r="L47" s="78"/>
      <c r="M47" s="78"/>
      <c r="N47" s="20"/>
      <c r="O47" s="20"/>
      <c r="P47" s="20"/>
      <c r="Q47" s="20"/>
      <c r="R47" s="20"/>
      <c r="S47" s="21" t="s">
        <v>6579</v>
      </c>
    </row>
    <row r="48" spans="1:19" s="448" customFormat="1" ht="30" customHeight="1" x14ac:dyDescent="0.25">
      <c r="A48" s="439"/>
      <c r="C48" s="609" t="s">
        <v>6578</v>
      </c>
      <c r="D48" s="610"/>
      <c r="E48" s="611"/>
      <c r="F48" s="440"/>
      <c r="G48" s="449"/>
      <c r="H48" s="537"/>
      <c r="I48" s="435"/>
      <c r="J48" s="435"/>
      <c r="K48" s="435"/>
      <c r="L48" s="435"/>
      <c r="M48" s="435"/>
      <c r="N48" s="458">
        <v>1158300</v>
      </c>
      <c r="O48" s="458">
        <v>810810.00000000012</v>
      </c>
      <c r="P48" s="458">
        <v>675675</v>
      </c>
      <c r="Q48" s="458"/>
      <c r="R48" s="458"/>
      <c r="S48" s="419"/>
    </row>
    <row r="49" spans="1:19" s="448" customFormat="1" ht="30" customHeight="1" x14ac:dyDescent="0.25">
      <c r="A49" s="439"/>
      <c r="B49" s="440"/>
      <c r="C49" s="609" t="s">
        <v>6580</v>
      </c>
      <c r="D49" s="610"/>
      <c r="E49" s="611"/>
      <c r="F49" s="440"/>
      <c r="G49" s="449"/>
      <c r="H49" s="537"/>
      <c r="I49" s="435"/>
      <c r="J49" s="435"/>
      <c r="K49" s="435"/>
      <c r="L49" s="435"/>
      <c r="M49" s="435"/>
      <c r="N49" s="458">
        <v>1003860.0000000002</v>
      </c>
      <c r="O49" s="458">
        <v>702702.00000000023</v>
      </c>
      <c r="P49" s="458">
        <v>585585.00000000023</v>
      </c>
      <c r="Q49" s="458"/>
      <c r="R49" s="458"/>
      <c r="S49" s="419"/>
    </row>
    <row r="50" spans="1:19" s="448" customFormat="1" ht="30" customHeight="1" x14ac:dyDescent="0.25">
      <c r="A50" s="439"/>
      <c r="B50" s="440"/>
      <c r="C50" s="609" t="s">
        <v>6581</v>
      </c>
      <c r="D50" s="610"/>
      <c r="E50" s="611"/>
      <c r="F50" s="440"/>
      <c r="G50" s="449"/>
      <c r="H50" s="537"/>
      <c r="I50" s="435"/>
      <c r="J50" s="435"/>
      <c r="K50" s="435"/>
      <c r="L50" s="435"/>
      <c r="M50" s="435"/>
      <c r="N50" s="458">
        <v>823680.00000000023</v>
      </c>
      <c r="O50" s="458">
        <v>494208.00000000012</v>
      </c>
      <c r="P50" s="458">
        <v>411840.00000000012</v>
      </c>
      <c r="Q50" s="458"/>
      <c r="R50" s="458"/>
      <c r="S50" s="419"/>
    </row>
    <row r="51" spans="1:19" ht="27" customHeight="1" x14ac:dyDescent="0.25">
      <c r="A51" s="74" t="str">
        <f>IF(B51="","",SUBTOTAL(3,B$12:$B51))</f>
        <v/>
      </c>
      <c r="B51" s="14"/>
      <c r="C51" s="8" t="s">
        <v>2040</v>
      </c>
      <c r="D51" s="1"/>
      <c r="E51" s="1"/>
      <c r="F51" s="3"/>
      <c r="G51" s="57"/>
      <c r="H51" s="4"/>
      <c r="I51" s="78"/>
      <c r="J51" s="78"/>
      <c r="K51" s="78"/>
      <c r="L51" s="78"/>
      <c r="M51" s="78"/>
      <c r="N51" s="20"/>
      <c r="O51" s="20"/>
      <c r="P51" s="20"/>
      <c r="Q51" s="20"/>
      <c r="R51" s="20"/>
      <c r="S51" s="61"/>
    </row>
    <row r="52" spans="1:19" ht="28.5" customHeight="1" x14ac:dyDescent="0.25">
      <c r="A52" s="74">
        <f>IF(B52="","",SUBTOTAL(3,B$12:$B52))</f>
        <v>18</v>
      </c>
      <c r="B52" s="3">
        <v>18</v>
      </c>
      <c r="C52" s="607" t="s">
        <v>2041</v>
      </c>
      <c r="D52" s="615"/>
      <c r="E52" s="608"/>
      <c r="F52" s="3"/>
      <c r="G52" s="57"/>
      <c r="H52" s="4"/>
      <c r="I52" s="78"/>
      <c r="J52" s="78"/>
      <c r="K52" s="78"/>
      <c r="L52" s="78"/>
      <c r="M52" s="78"/>
      <c r="N52" s="20"/>
      <c r="O52" s="20"/>
      <c r="P52" s="20"/>
      <c r="Q52" s="20"/>
      <c r="R52" s="20"/>
      <c r="S52" s="21"/>
    </row>
    <row r="53" spans="1:19" ht="39.75" customHeight="1" x14ac:dyDescent="0.25">
      <c r="A53" s="74" t="str">
        <f>IF(B53="","",SUBTOTAL(3,B$12:$B53))</f>
        <v/>
      </c>
      <c r="B53" s="3"/>
      <c r="C53" s="1" t="s">
        <v>1938</v>
      </c>
      <c r="D53" s="1" t="s">
        <v>2042</v>
      </c>
      <c r="E53" s="1" t="s">
        <v>2043</v>
      </c>
      <c r="F53" s="3">
        <v>3</v>
      </c>
      <c r="G53" s="57">
        <v>0.8</v>
      </c>
      <c r="H53" s="4"/>
      <c r="I53" s="78">
        <v>1872000.0000000002</v>
      </c>
      <c r="J53" s="78">
        <v>1123200.0000000002</v>
      </c>
      <c r="K53" s="78">
        <v>936000.00000000012</v>
      </c>
      <c r="L53" s="78">
        <v>468000.00000000006</v>
      </c>
      <c r="M53" s="78">
        <v>336960.00000000006</v>
      </c>
      <c r="N53" s="20">
        <v>2059200.0000000005</v>
      </c>
      <c r="O53" s="20">
        <v>1235520.0000000005</v>
      </c>
      <c r="P53" s="20">
        <v>1029600.0000000002</v>
      </c>
      <c r="Q53" s="20">
        <v>514800.00000000012</v>
      </c>
      <c r="R53" s="20">
        <v>370656.00000000012</v>
      </c>
      <c r="S53" s="21"/>
    </row>
    <row r="54" spans="1:19" ht="39.75" customHeight="1" x14ac:dyDescent="0.25">
      <c r="A54" s="74" t="str">
        <f>IF(B54="","",SUBTOTAL(3,B$12:$B54))</f>
        <v/>
      </c>
      <c r="B54" s="3"/>
      <c r="C54" s="1" t="s">
        <v>1940</v>
      </c>
      <c r="D54" s="1" t="s">
        <v>2043</v>
      </c>
      <c r="E54" s="1" t="s">
        <v>2044</v>
      </c>
      <c r="F54" s="3">
        <v>5</v>
      </c>
      <c r="G54" s="57">
        <v>1</v>
      </c>
      <c r="H54" s="4"/>
      <c r="I54" s="78">
        <v>936000</v>
      </c>
      <c r="J54" s="78">
        <v>561600</v>
      </c>
      <c r="K54" s="78">
        <v>468000</v>
      </c>
      <c r="L54" s="78">
        <v>351000</v>
      </c>
      <c r="M54" s="78">
        <v>280800</v>
      </c>
      <c r="N54" s="20">
        <v>1029600.0000000001</v>
      </c>
      <c r="O54" s="20">
        <v>617760</v>
      </c>
      <c r="P54" s="20">
        <v>514800.00000000006</v>
      </c>
      <c r="Q54" s="20">
        <v>386100.00000000006</v>
      </c>
      <c r="R54" s="20">
        <v>308880</v>
      </c>
      <c r="S54" s="21"/>
    </row>
    <row r="55" spans="1:19" ht="27" customHeight="1" x14ac:dyDescent="0.25">
      <c r="A55" s="74" t="str">
        <f>IF(B55="","",SUBTOTAL(3,B$12:$B55))</f>
        <v/>
      </c>
      <c r="B55" s="3"/>
      <c r="C55" s="1" t="s">
        <v>2045</v>
      </c>
      <c r="D55" s="1" t="s">
        <v>2046</v>
      </c>
      <c r="E55" s="1" t="s">
        <v>2047</v>
      </c>
      <c r="F55" s="3">
        <v>4</v>
      </c>
      <c r="G55" s="57">
        <v>1</v>
      </c>
      <c r="H55" s="4"/>
      <c r="I55" s="78">
        <v>1404000</v>
      </c>
      <c r="J55" s="78">
        <v>982800</v>
      </c>
      <c r="K55" s="78">
        <v>819000</v>
      </c>
      <c r="L55" s="78">
        <v>468000</v>
      </c>
      <c r="M55" s="78">
        <v>351000</v>
      </c>
      <c r="N55" s="20">
        <v>1544400.0000000002</v>
      </c>
      <c r="O55" s="20">
        <v>1081080</v>
      </c>
      <c r="P55" s="20">
        <v>900900.00000000012</v>
      </c>
      <c r="Q55" s="20">
        <v>514800.00000000006</v>
      </c>
      <c r="R55" s="20">
        <v>386100.00000000006</v>
      </c>
      <c r="S55" s="21"/>
    </row>
    <row r="56" spans="1:19" ht="30" customHeight="1" x14ac:dyDescent="0.25">
      <c r="A56" s="74">
        <f>IF(B56="","",SUBTOTAL(3,B$12:$B56))</f>
        <v>19</v>
      </c>
      <c r="B56" s="3">
        <v>19</v>
      </c>
      <c r="C56" s="607" t="s">
        <v>2042</v>
      </c>
      <c r="D56" s="615"/>
      <c r="E56" s="608"/>
      <c r="F56" s="3"/>
      <c r="G56" s="57"/>
      <c r="H56" s="4"/>
      <c r="I56" s="78"/>
      <c r="J56" s="78"/>
      <c r="K56" s="78"/>
      <c r="L56" s="78"/>
      <c r="M56" s="78"/>
      <c r="N56" s="20"/>
      <c r="O56" s="20"/>
      <c r="P56" s="20"/>
      <c r="Q56" s="20"/>
      <c r="R56" s="20"/>
      <c r="S56" s="21"/>
    </row>
    <row r="57" spans="1:19" ht="39.75" customHeight="1" x14ac:dyDescent="0.25">
      <c r="A57" s="74" t="str">
        <f>IF(B57="","",SUBTOTAL(3,B$12:$B57))</f>
        <v/>
      </c>
      <c r="B57" s="3"/>
      <c r="C57" s="1" t="s">
        <v>1938</v>
      </c>
      <c r="D57" s="1" t="s">
        <v>2048</v>
      </c>
      <c r="E57" s="1" t="s">
        <v>2049</v>
      </c>
      <c r="F57" s="3">
        <v>3</v>
      </c>
      <c r="G57" s="57">
        <v>1</v>
      </c>
      <c r="H57" s="4"/>
      <c r="I57" s="78">
        <v>2340000</v>
      </c>
      <c r="J57" s="78">
        <v>1404000</v>
      </c>
      <c r="K57" s="78">
        <v>1170000</v>
      </c>
      <c r="L57" s="78">
        <v>585000</v>
      </c>
      <c r="M57" s="78">
        <v>421200</v>
      </c>
      <c r="N57" s="20">
        <v>2574000</v>
      </c>
      <c r="O57" s="20">
        <v>1544400.0000000002</v>
      </c>
      <c r="P57" s="20">
        <v>1287000</v>
      </c>
      <c r="Q57" s="20">
        <v>643500</v>
      </c>
      <c r="R57" s="20">
        <v>463320.00000000006</v>
      </c>
      <c r="S57" s="21"/>
    </row>
    <row r="58" spans="1:19" ht="24.75" customHeight="1" x14ac:dyDescent="0.25">
      <c r="A58" s="74" t="str">
        <f>IF(B58="","",SUBTOTAL(3,B$12:$B58))</f>
        <v/>
      </c>
      <c r="B58" s="3"/>
      <c r="C58" s="1" t="s">
        <v>1940</v>
      </c>
      <c r="D58" s="1" t="s">
        <v>233</v>
      </c>
      <c r="E58" s="1" t="s">
        <v>2050</v>
      </c>
      <c r="F58" s="3">
        <v>3</v>
      </c>
      <c r="G58" s="57">
        <v>0.8</v>
      </c>
      <c r="H58" s="4"/>
      <c r="I58" s="78">
        <v>1872000.0000000002</v>
      </c>
      <c r="J58" s="78">
        <v>1123200.0000000002</v>
      </c>
      <c r="K58" s="78">
        <v>936000.00000000012</v>
      </c>
      <c r="L58" s="78">
        <v>468000.00000000006</v>
      </c>
      <c r="M58" s="78">
        <v>336960.00000000006</v>
      </c>
      <c r="N58" s="20">
        <v>2059200.0000000005</v>
      </c>
      <c r="O58" s="20">
        <v>1235520.0000000005</v>
      </c>
      <c r="P58" s="20">
        <v>1029600.0000000002</v>
      </c>
      <c r="Q58" s="20">
        <v>514800.00000000012</v>
      </c>
      <c r="R58" s="20">
        <v>370656.00000000012</v>
      </c>
      <c r="S58" s="21"/>
    </row>
    <row r="59" spans="1:19" ht="41.25" customHeight="1" x14ac:dyDescent="0.25">
      <c r="A59" s="74" t="str">
        <f>IF(B59="","",SUBTOTAL(3,B$12:$B59))</f>
        <v/>
      </c>
      <c r="B59" s="3"/>
      <c r="C59" s="1" t="s">
        <v>2045</v>
      </c>
      <c r="D59" s="1" t="s">
        <v>233</v>
      </c>
      <c r="E59" s="1" t="s">
        <v>2051</v>
      </c>
      <c r="F59" s="3">
        <v>3</v>
      </c>
      <c r="G59" s="57">
        <v>1</v>
      </c>
      <c r="H59" s="4"/>
      <c r="I59" s="78">
        <v>2340000</v>
      </c>
      <c r="J59" s="78">
        <v>1404000</v>
      </c>
      <c r="K59" s="78">
        <v>1170000</v>
      </c>
      <c r="L59" s="78">
        <v>585000</v>
      </c>
      <c r="M59" s="78">
        <v>421200</v>
      </c>
      <c r="N59" s="20">
        <v>2574000</v>
      </c>
      <c r="O59" s="20">
        <v>1544400.0000000002</v>
      </c>
      <c r="P59" s="20">
        <v>1287000</v>
      </c>
      <c r="Q59" s="20">
        <v>643500</v>
      </c>
      <c r="R59" s="20">
        <v>463320.00000000006</v>
      </c>
      <c r="S59" s="21"/>
    </row>
    <row r="60" spans="1:19" ht="27.75" customHeight="1" x14ac:dyDescent="0.25">
      <c r="A60" s="74">
        <f>IF(B60="","",SUBTOTAL(3,B$12:$B60))</f>
        <v>20</v>
      </c>
      <c r="B60" s="3">
        <v>20</v>
      </c>
      <c r="C60" s="1" t="s">
        <v>2052</v>
      </c>
      <c r="D60" s="1" t="s">
        <v>2053</v>
      </c>
      <c r="E60" s="1" t="s">
        <v>2054</v>
      </c>
      <c r="F60" s="3">
        <v>4</v>
      </c>
      <c r="G60" s="57">
        <v>1</v>
      </c>
      <c r="H60" s="4"/>
      <c r="I60" s="78">
        <v>1404000</v>
      </c>
      <c r="J60" s="78">
        <v>982800</v>
      </c>
      <c r="K60" s="78">
        <v>819000</v>
      </c>
      <c r="L60" s="78">
        <v>468000</v>
      </c>
      <c r="M60" s="78">
        <v>351000</v>
      </c>
      <c r="N60" s="20">
        <v>1544400.0000000002</v>
      </c>
      <c r="O60" s="20">
        <v>1081080</v>
      </c>
      <c r="P60" s="20">
        <v>900900.00000000012</v>
      </c>
      <c r="Q60" s="20">
        <v>514800.00000000006</v>
      </c>
      <c r="R60" s="20">
        <v>386100.00000000006</v>
      </c>
      <c r="S60" s="21"/>
    </row>
    <row r="61" spans="1:19" ht="27.75" customHeight="1" x14ac:dyDescent="0.25">
      <c r="A61" s="74">
        <f>IF(B61="","",SUBTOTAL(3,B$12:$B61))</f>
        <v>21</v>
      </c>
      <c r="B61" s="3">
        <v>21</v>
      </c>
      <c r="C61" s="1" t="s">
        <v>2055</v>
      </c>
      <c r="D61" s="1" t="s">
        <v>2056</v>
      </c>
      <c r="E61" s="1" t="s">
        <v>2057</v>
      </c>
      <c r="F61" s="3">
        <v>4</v>
      </c>
      <c r="G61" s="57">
        <v>1</v>
      </c>
      <c r="H61" s="4"/>
      <c r="I61" s="78">
        <v>1404000</v>
      </c>
      <c r="J61" s="78">
        <v>982800</v>
      </c>
      <c r="K61" s="78">
        <v>819000</v>
      </c>
      <c r="L61" s="78">
        <v>468000</v>
      </c>
      <c r="M61" s="78">
        <v>351000</v>
      </c>
      <c r="N61" s="20">
        <v>1544400.0000000002</v>
      </c>
      <c r="O61" s="20">
        <v>1081080</v>
      </c>
      <c r="P61" s="20">
        <v>900900.00000000012</v>
      </c>
      <c r="Q61" s="20">
        <v>514800.00000000006</v>
      </c>
      <c r="R61" s="20">
        <v>386100.00000000006</v>
      </c>
      <c r="S61" s="21"/>
    </row>
    <row r="62" spans="1:19" ht="27.75" customHeight="1" x14ac:dyDescent="0.25">
      <c r="A62" s="74">
        <f>IF(B62="","",SUBTOTAL(3,B$12:$B62))</f>
        <v>22</v>
      </c>
      <c r="B62" s="3">
        <v>22</v>
      </c>
      <c r="C62" s="1" t="s">
        <v>2058</v>
      </c>
      <c r="D62" s="1" t="s">
        <v>2056</v>
      </c>
      <c r="E62" s="1" t="s">
        <v>2057</v>
      </c>
      <c r="F62" s="3">
        <v>4</v>
      </c>
      <c r="G62" s="57">
        <v>1</v>
      </c>
      <c r="H62" s="4"/>
      <c r="I62" s="78">
        <v>1404000</v>
      </c>
      <c r="J62" s="78">
        <v>982800</v>
      </c>
      <c r="K62" s="78">
        <v>819000</v>
      </c>
      <c r="L62" s="78">
        <v>468000</v>
      </c>
      <c r="M62" s="78">
        <v>351000</v>
      </c>
      <c r="N62" s="20">
        <v>1544400.0000000002</v>
      </c>
      <c r="O62" s="20">
        <v>1081080</v>
      </c>
      <c r="P62" s="20">
        <v>900900.00000000012</v>
      </c>
      <c r="Q62" s="20">
        <v>514800.00000000006</v>
      </c>
      <c r="R62" s="20">
        <v>386100.00000000006</v>
      </c>
      <c r="S62" s="21"/>
    </row>
    <row r="63" spans="1:19" ht="39.75" customHeight="1" x14ac:dyDescent="0.25">
      <c r="A63" s="74">
        <f>IF(B63="","",SUBTOTAL(3,B$12:$B63))</f>
        <v>23</v>
      </c>
      <c r="B63" s="3">
        <v>23</v>
      </c>
      <c r="C63" s="1" t="s">
        <v>163</v>
      </c>
      <c r="D63" s="1" t="s">
        <v>2048</v>
      </c>
      <c r="E63" s="1" t="s">
        <v>2059</v>
      </c>
      <c r="F63" s="3">
        <v>4</v>
      </c>
      <c r="G63" s="57">
        <v>1</v>
      </c>
      <c r="H63" s="4"/>
      <c r="I63" s="78">
        <v>1404000</v>
      </c>
      <c r="J63" s="78">
        <v>982800</v>
      </c>
      <c r="K63" s="78">
        <v>819000</v>
      </c>
      <c r="L63" s="78">
        <v>468000</v>
      </c>
      <c r="M63" s="78">
        <v>351000</v>
      </c>
      <c r="N63" s="20">
        <v>1544400.0000000002</v>
      </c>
      <c r="O63" s="20">
        <v>1081080</v>
      </c>
      <c r="P63" s="20">
        <v>900900.00000000012</v>
      </c>
      <c r="Q63" s="20">
        <v>514800.00000000006</v>
      </c>
      <c r="R63" s="20">
        <v>386100.00000000006</v>
      </c>
      <c r="S63" s="21"/>
    </row>
    <row r="64" spans="1:19" ht="40.5" customHeight="1" x14ac:dyDescent="0.25">
      <c r="A64" s="74">
        <f>IF(B64="","",SUBTOTAL(3,B$12:$B64))</f>
        <v>24</v>
      </c>
      <c r="B64" s="3">
        <v>24</v>
      </c>
      <c r="C64" s="1" t="s">
        <v>178</v>
      </c>
      <c r="D64" s="1" t="s">
        <v>2042</v>
      </c>
      <c r="E64" s="1" t="s">
        <v>2060</v>
      </c>
      <c r="F64" s="3">
        <v>5</v>
      </c>
      <c r="G64" s="57">
        <v>1</v>
      </c>
      <c r="H64" s="4"/>
      <c r="I64" s="78">
        <v>936000</v>
      </c>
      <c r="J64" s="78">
        <v>561600</v>
      </c>
      <c r="K64" s="78">
        <v>468000</v>
      </c>
      <c r="L64" s="78">
        <v>351000</v>
      </c>
      <c r="M64" s="78">
        <v>280800</v>
      </c>
      <c r="N64" s="20">
        <v>1029600.0000000001</v>
      </c>
      <c r="O64" s="20">
        <v>617760</v>
      </c>
      <c r="P64" s="20">
        <v>514800.00000000006</v>
      </c>
      <c r="Q64" s="20">
        <v>386100.00000000006</v>
      </c>
      <c r="R64" s="20">
        <v>308880</v>
      </c>
      <c r="S64" s="21"/>
    </row>
    <row r="65" spans="1:19" ht="28.5" customHeight="1" x14ac:dyDescent="0.25">
      <c r="A65" s="74">
        <f>IF(B65="","",SUBTOTAL(3,B$12:$B65))</f>
        <v>25</v>
      </c>
      <c r="B65" s="3">
        <v>25</v>
      </c>
      <c r="C65" s="1" t="s">
        <v>2061</v>
      </c>
      <c r="D65" s="1"/>
      <c r="E65" s="1"/>
      <c r="F65" s="3"/>
      <c r="G65" s="57"/>
      <c r="H65" s="4"/>
      <c r="I65" s="78"/>
      <c r="J65" s="78"/>
      <c r="K65" s="78"/>
      <c r="L65" s="78"/>
      <c r="M65" s="78"/>
      <c r="N65" s="20"/>
      <c r="O65" s="20"/>
      <c r="P65" s="20"/>
      <c r="Q65" s="20"/>
      <c r="R65" s="20"/>
      <c r="S65" s="21"/>
    </row>
    <row r="66" spans="1:19" ht="40.5" customHeight="1" x14ac:dyDescent="0.25">
      <c r="A66" s="74" t="str">
        <f>IF(B66="","",SUBTOTAL(3,B$12:$B66))</f>
        <v/>
      </c>
      <c r="B66" s="3"/>
      <c r="C66" s="1" t="s">
        <v>2062</v>
      </c>
      <c r="D66" s="1" t="s">
        <v>2048</v>
      </c>
      <c r="E66" s="1" t="s">
        <v>2063</v>
      </c>
      <c r="F66" s="3">
        <v>5</v>
      </c>
      <c r="G66" s="57">
        <v>0.9</v>
      </c>
      <c r="H66" s="4"/>
      <c r="I66" s="78">
        <v>842400</v>
      </c>
      <c r="J66" s="78">
        <v>505440.00000000006</v>
      </c>
      <c r="K66" s="78">
        <v>421200</v>
      </c>
      <c r="L66" s="78">
        <v>315900</v>
      </c>
      <c r="M66" s="78">
        <v>252720.00000000003</v>
      </c>
      <c r="N66" s="20">
        <v>926640.00000000012</v>
      </c>
      <c r="O66" s="20">
        <v>555984.00000000012</v>
      </c>
      <c r="P66" s="20">
        <v>463320.00000000006</v>
      </c>
      <c r="Q66" s="20">
        <v>347490</v>
      </c>
      <c r="R66" s="20">
        <v>277992.00000000006</v>
      </c>
      <c r="S66" s="21"/>
    </row>
    <row r="67" spans="1:19" ht="40.5" customHeight="1" x14ac:dyDescent="0.25">
      <c r="A67" s="74" t="str">
        <f>IF(B67="","",SUBTOTAL(3,B$12:$B67))</f>
        <v/>
      </c>
      <c r="B67" s="3"/>
      <c r="C67" s="1" t="s">
        <v>2064</v>
      </c>
      <c r="D67" s="1" t="s">
        <v>2065</v>
      </c>
      <c r="E67" s="1" t="s">
        <v>2066</v>
      </c>
      <c r="F67" s="3">
        <v>5</v>
      </c>
      <c r="G67" s="57">
        <v>1</v>
      </c>
      <c r="H67" s="4"/>
      <c r="I67" s="78">
        <v>936000</v>
      </c>
      <c r="J67" s="78">
        <v>561600</v>
      </c>
      <c r="K67" s="78">
        <v>468000</v>
      </c>
      <c r="L67" s="78">
        <v>351000</v>
      </c>
      <c r="M67" s="78">
        <v>280800</v>
      </c>
      <c r="N67" s="20">
        <v>1029600.0000000001</v>
      </c>
      <c r="O67" s="20">
        <v>617760</v>
      </c>
      <c r="P67" s="20">
        <v>514800.00000000006</v>
      </c>
      <c r="Q67" s="20">
        <v>386100.00000000006</v>
      </c>
      <c r="R67" s="20">
        <v>308880</v>
      </c>
      <c r="S67" s="21"/>
    </row>
    <row r="68" spans="1:19" ht="29.25" customHeight="1" x14ac:dyDescent="0.25">
      <c r="A68" s="74" t="str">
        <f>IF(B68="","",SUBTOTAL(3,B$12:$B68))</f>
        <v/>
      </c>
      <c r="B68" s="3"/>
      <c r="C68" s="1" t="s">
        <v>2067</v>
      </c>
      <c r="D68" s="1" t="s">
        <v>2068</v>
      </c>
      <c r="E68" s="1" t="s">
        <v>2069</v>
      </c>
      <c r="F68" s="3">
        <v>5</v>
      </c>
      <c r="G68" s="57">
        <v>0.9</v>
      </c>
      <c r="H68" s="4"/>
      <c r="I68" s="78">
        <v>842400</v>
      </c>
      <c r="J68" s="78">
        <v>505440.00000000006</v>
      </c>
      <c r="K68" s="78">
        <v>421200</v>
      </c>
      <c r="L68" s="78">
        <v>315900</v>
      </c>
      <c r="M68" s="78">
        <v>252720.00000000003</v>
      </c>
      <c r="N68" s="20">
        <v>926640.00000000012</v>
      </c>
      <c r="O68" s="20">
        <v>555984.00000000012</v>
      </c>
      <c r="P68" s="20">
        <v>463320.00000000006</v>
      </c>
      <c r="Q68" s="20">
        <v>347490</v>
      </c>
      <c r="R68" s="20">
        <v>277992.00000000006</v>
      </c>
      <c r="S68" s="21"/>
    </row>
    <row r="69" spans="1:19" ht="43.5" customHeight="1" x14ac:dyDescent="0.25">
      <c r="A69" s="74" t="str">
        <f>IF(B69="","",SUBTOTAL(3,B$12:$B69))</f>
        <v/>
      </c>
      <c r="B69" s="3"/>
      <c r="C69" s="1" t="s">
        <v>2070</v>
      </c>
      <c r="D69" s="1" t="s">
        <v>2071</v>
      </c>
      <c r="E69" s="1" t="s">
        <v>2072</v>
      </c>
      <c r="F69" s="3">
        <v>5</v>
      </c>
      <c r="G69" s="57">
        <v>1</v>
      </c>
      <c r="H69" s="4"/>
      <c r="I69" s="78">
        <v>936000</v>
      </c>
      <c r="J69" s="78">
        <v>561600</v>
      </c>
      <c r="K69" s="78">
        <v>468000</v>
      </c>
      <c r="L69" s="78">
        <v>351000</v>
      </c>
      <c r="M69" s="78">
        <v>280800</v>
      </c>
      <c r="N69" s="20">
        <v>1029600.0000000001</v>
      </c>
      <c r="O69" s="20">
        <v>617760</v>
      </c>
      <c r="P69" s="20">
        <v>514800.00000000006</v>
      </c>
      <c r="Q69" s="20">
        <v>386100.00000000006</v>
      </c>
      <c r="R69" s="20">
        <v>308880</v>
      </c>
      <c r="S69" s="21"/>
    </row>
    <row r="70" spans="1:19" ht="38.25" customHeight="1" x14ac:dyDescent="0.25">
      <c r="A70" s="74">
        <f>IF(B70="","",SUBTOTAL(3,B$12:$B70))</f>
        <v>26</v>
      </c>
      <c r="B70" s="3">
        <v>25</v>
      </c>
      <c r="C70" s="1" t="s">
        <v>2073</v>
      </c>
      <c r="D70" s="1" t="s">
        <v>2074</v>
      </c>
      <c r="E70" s="1" t="s">
        <v>2075</v>
      </c>
      <c r="F70" s="3">
        <v>5</v>
      </c>
      <c r="G70" s="57">
        <v>0.9</v>
      </c>
      <c r="H70" s="4"/>
      <c r="I70" s="78">
        <v>842400</v>
      </c>
      <c r="J70" s="78">
        <v>505440.00000000006</v>
      </c>
      <c r="K70" s="78">
        <v>421200</v>
      </c>
      <c r="L70" s="78">
        <v>315900</v>
      </c>
      <c r="M70" s="78">
        <v>252720.00000000003</v>
      </c>
      <c r="N70" s="20">
        <v>926640.00000000012</v>
      </c>
      <c r="O70" s="20">
        <v>555984.00000000012</v>
      </c>
      <c r="P70" s="20">
        <v>463320.00000000006</v>
      </c>
      <c r="Q70" s="20">
        <v>347490</v>
      </c>
      <c r="R70" s="20">
        <v>277992.00000000006</v>
      </c>
      <c r="S70" s="21"/>
    </row>
    <row r="71" spans="1:19" ht="43.5" customHeight="1" x14ac:dyDescent="0.25">
      <c r="A71" s="74">
        <f>IF(B71="","",SUBTOTAL(3,B$12:$B71))</f>
        <v>27</v>
      </c>
      <c r="B71" s="3">
        <v>26</v>
      </c>
      <c r="C71" s="1" t="s">
        <v>2076</v>
      </c>
      <c r="D71" s="1" t="s">
        <v>2077</v>
      </c>
      <c r="E71" s="1" t="s">
        <v>2078</v>
      </c>
      <c r="F71" s="3">
        <v>4</v>
      </c>
      <c r="G71" s="57">
        <v>1</v>
      </c>
      <c r="H71" s="4"/>
      <c r="I71" s="78">
        <v>1404000</v>
      </c>
      <c r="J71" s="78">
        <v>982800</v>
      </c>
      <c r="K71" s="78">
        <v>819000</v>
      </c>
      <c r="L71" s="78">
        <v>468000</v>
      </c>
      <c r="M71" s="78">
        <v>351000</v>
      </c>
      <c r="N71" s="20">
        <v>1544400.0000000002</v>
      </c>
      <c r="O71" s="20">
        <v>1081080</v>
      </c>
      <c r="P71" s="20">
        <v>900900.00000000012</v>
      </c>
      <c r="Q71" s="20">
        <v>514800.00000000006</v>
      </c>
      <c r="R71" s="20">
        <v>386100.00000000006</v>
      </c>
      <c r="S71" s="21"/>
    </row>
    <row r="72" spans="1:19" ht="59.25" customHeight="1" x14ac:dyDescent="0.25">
      <c r="A72" s="74">
        <f>IF(B72="","",SUBTOTAL(3,B$12:$B72))</f>
        <v>28</v>
      </c>
      <c r="B72" s="3">
        <v>27</v>
      </c>
      <c r="C72" s="1" t="s">
        <v>2079</v>
      </c>
      <c r="D72" s="1" t="s">
        <v>2080</v>
      </c>
      <c r="E72" s="1" t="s">
        <v>2081</v>
      </c>
      <c r="F72" s="3">
        <v>5</v>
      </c>
      <c r="G72" s="57">
        <v>1</v>
      </c>
      <c r="H72" s="4"/>
      <c r="I72" s="78">
        <v>936000</v>
      </c>
      <c r="J72" s="78">
        <v>561600</v>
      </c>
      <c r="K72" s="78">
        <v>468000</v>
      </c>
      <c r="L72" s="78">
        <v>351000</v>
      </c>
      <c r="M72" s="78">
        <v>280800</v>
      </c>
      <c r="N72" s="20">
        <v>1029600.0000000001</v>
      </c>
      <c r="O72" s="20">
        <v>617760</v>
      </c>
      <c r="P72" s="20">
        <v>514800.00000000006</v>
      </c>
      <c r="Q72" s="20">
        <v>386100.00000000006</v>
      </c>
      <c r="R72" s="20">
        <v>308880</v>
      </c>
      <c r="S72" s="21"/>
    </row>
    <row r="73" spans="1:19" ht="24" customHeight="1" x14ac:dyDescent="0.25">
      <c r="A73" s="74" t="str">
        <f>IF(B73="","",SUBTOTAL(3,B$12:$B73))</f>
        <v/>
      </c>
      <c r="B73" s="14"/>
      <c r="C73" s="24" t="s">
        <v>2082</v>
      </c>
      <c r="D73" s="1"/>
      <c r="E73" s="1"/>
      <c r="F73" s="23"/>
      <c r="G73" s="57"/>
      <c r="H73" s="3"/>
      <c r="I73" s="78"/>
      <c r="J73" s="78"/>
      <c r="K73" s="78"/>
      <c r="L73" s="78"/>
      <c r="M73" s="78"/>
      <c r="N73" s="20"/>
      <c r="O73" s="20"/>
      <c r="P73" s="20"/>
      <c r="Q73" s="20"/>
      <c r="R73" s="20"/>
      <c r="S73" s="61"/>
    </row>
    <row r="74" spans="1:19" ht="24" customHeight="1" x14ac:dyDescent="0.25">
      <c r="A74" s="74">
        <f>IF(B74="","",SUBTOTAL(3,B$12:$B74))</f>
        <v>29</v>
      </c>
      <c r="B74" s="3">
        <v>28</v>
      </c>
      <c r="C74" s="21" t="s">
        <v>2083</v>
      </c>
      <c r="D74" s="1"/>
      <c r="E74" s="1"/>
      <c r="F74" s="23"/>
      <c r="G74" s="57">
        <v>1.5</v>
      </c>
      <c r="H74" s="3">
        <v>1</v>
      </c>
      <c r="I74" s="78">
        <v>438750</v>
      </c>
      <c r="J74" s="78">
        <v>321750</v>
      </c>
      <c r="K74" s="78">
        <v>234000</v>
      </c>
      <c r="L74" s="78"/>
      <c r="M74" s="78"/>
      <c r="N74" s="20">
        <v>482625.00000000006</v>
      </c>
      <c r="O74" s="20">
        <v>353925</v>
      </c>
      <c r="P74" s="20">
        <v>257400.00000000003</v>
      </c>
      <c r="Q74" s="20"/>
      <c r="R74" s="20"/>
      <c r="S74" s="21"/>
    </row>
    <row r="75" spans="1:19" ht="24" customHeight="1" x14ac:dyDescent="0.25">
      <c r="A75" s="74">
        <f>IF(B75="","",SUBTOTAL(3,B$12:$B75))</f>
        <v>30</v>
      </c>
      <c r="B75" s="3">
        <v>29</v>
      </c>
      <c r="C75" s="21" t="s">
        <v>2084</v>
      </c>
      <c r="D75" s="1"/>
      <c r="E75" s="1"/>
      <c r="F75" s="23"/>
      <c r="G75" s="57">
        <v>1.5</v>
      </c>
      <c r="H75" s="3">
        <v>1</v>
      </c>
      <c r="I75" s="78">
        <v>438750</v>
      </c>
      <c r="J75" s="78">
        <v>321750</v>
      </c>
      <c r="K75" s="78">
        <v>234000</v>
      </c>
      <c r="L75" s="78"/>
      <c r="M75" s="78"/>
      <c r="N75" s="20">
        <v>482625.00000000006</v>
      </c>
      <c r="O75" s="20">
        <v>353925</v>
      </c>
      <c r="P75" s="20">
        <v>257400.00000000003</v>
      </c>
      <c r="Q75" s="20"/>
      <c r="R75" s="20"/>
      <c r="S75" s="21"/>
    </row>
    <row r="76" spans="1:19" ht="24.75" customHeight="1" x14ac:dyDescent="0.25">
      <c r="A76" s="74">
        <f>IF(B76="","",SUBTOTAL(3,B$12:$B76))</f>
        <v>31</v>
      </c>
      <c r="B76" s="3">
        <v>30</v>
      </c>
      <c r="C76" s="607" t="s">
        <v>2085</v>
      </c>
      <c r="D76" s="615"/>
      <c r="E76" s="608"/>
      <c r="F76" s="23"/>
      <c r="G76" s="57">
        <v>1.5</v>
      </c>
      <c r="H76" s="3">
        <v>2</v>
      </c>
      <c r="I76" s="78">
        <v>321750</v>
      </c>
      <c r="J76" s="78">
        <v>234000</v>
      </c>
      <c r="K76" s="78">
        <v>175500</v>
      </c>
      <c r="L76" s="78"/>
      <c r="M76" s="78"/>
      <c r="N76" s="20">
        <v>353925</v>
      </c>
      <c r="O76" s="20">
        <v>257400.00000000003</v>
      </c>
      <c r="P76" s="20">
        <v>193050.00000000003</v>
      </c>
      <c r="Q76" s="20"/>
      <c r="R76" s="20"/>
      <c r="S76" s="21"/>
    </row>
    <row r="77" spans="1:19" ht="24" customHeight="1" x14ac:dyDescent="0.25">
      <c r="A77" s="74">
        <f>IF(B77="","",SUBTOTAL(3,B$12:$B77))</f>
        <v>32</v>
      </c>
      <c r="B77" s="3">
        <v>31</v>
      </c>
      <c r="C77" s="21" t="s">
        <v>2086</v>
      </c>
      <c r="D77" s="1"/>
      <c r="E77" s="1"/>
      <c r="F77" s="23"/>
      <c r="G77" s="57">
        <v>1.5</v>
      </c>
      <c r="H77" s="3">
        <v>2</v>
      </c>
      <c r="I77" s="78">
        <v>321750</v>
      </c>
      <c r="J77" s="78">
        <v>234000</v>
      </c>
      <c r="K77" s="78">
        <v>175500</v>
      </c>
      <c r="L77" s="78"/>
      <c r="M77" s="78"/>
      <c r="N77" s="20">
        <v>353925</v>
      </c>
      <c r="O77" s="20">
        <v>257400.00000000003</v>
      </c>
      <c r="P77" s="20">
        <v>193050.00000000003</v>
      </c>
      <c r="Q77" s="20"/>
      <c r="R77" s="20"/>
      <c r="S77" s="21"/>
    </row>
    <row r="78" spans="1:19" ht="24" customHeight="1" x14ac:dyDescent="0.25">
      <c r="A78" s="74">
        <f>IF(B78="","",SUBTOTAL(3,B$12:$B78))</f>
        <v>33</v>
      </c>
      <c r="B78" s="3">
        <v>32</v>
      </c>
      <c r="C78" s="21" t="s">
        <v>2087</v>
      </c>
      <c r="D78" s="1"/>
      <c r="E78" s="1"/>
      <c r="F78" s="23"/>
      <c r="G78" s="57">
        <v>1.5</v>
      </c>
      <c r="H78" s="3">
        <v>1</v>
      </c>
      <c r="I78" s="78">
        <v>438750</v>
      </c>
      <c r="J78" s="78">
        <v>321750</v>
      </c>
      <c r="K78" s="78">
        <v>234000</v>
      </c>
      <c r="L78" s="78"/>
      <c r="M78" s="78"/>
      <c r="N78" s="20">
        <v>482625.00000000006</v>
      </c>
      <c r="O78" s="20">
        <v>353925</v>
      </c>
      <c r="P78" s="20">
        <v>257400.00000000003</v>
      </c>
      <c r="Q78" s="20"/>
      <c r="R78" s="20"/>
      <c r="S78" s="21"/>
    </row>
    <row r="79" spans="1:19" ht="24" customHeight="1" x14ac:dyDescent="0.25">
      <c r="A79" s="74">
        <f>IF(B79="","",SUBTOTAL(3,B$12:$B79))</f>
        <v>34</v>
      </c>
      <c r="B79" s="3">
        <v>33</v>
      </c>
      <c r="C79" s="21" t="s">
        <v>2088</v>
      </c>
      <c r="D79" s="1"/>
      <c r="E79" s="1"/>
      <c r="F79" s="23"/>
      <c r="G79" s="57">
        <v>1.5</v>
      </c>
      <c r="H79" s="3">
        <v>2</v>
      </c>
      <c r="I79" s="78">
        <v>321750</v>
      </c>
      <c r="J79" s="78">
        <v>234000</v>
      </c>
      <c r="K79" s="78">
        <v>175500</v>
      </c>
      <c r="L79" s="78"/>
      <c r="M79" s="78"/>
      <c r="N79" s="20">
        <v>353925</v>
      </c>
      <c r="O79" s="20">
        <v>257400.00000000003</v>
      </c>
      <c r="P79" s="20">
        <v>193050.00000000003</v>
      </c>
      <c r="Q79" s="20"/>
      <c r="R79" s="20"/>
      <c r="S79" s="21"/>
    </row>
    <row r="80" spans="1:19" ht="24" customHeight="1" x14ac:dyDescent="0.25">
      <c r="B80" s="14"/>
      <c r="C80" s="12" t="s">
        <v>2518</v>
      </c>
      <c r="D80" s="1"/>
      <c r="E80" s="1"/>
      <c r="F80" s="3"/>
      <c r="G80" s="86"/>
      <c r="H80" s="3"/>
      <c r="I80" s="78"/>
      <c r="J80" s="78"/>
      <c r="K80" s="78"/>
      <c r="L80" s="78"/>
      <c r="M80" s="78"/>
      <c r="N80" s="20"/>
      <c r="O80" s="20"/>
      <c r="P80" s="20"/>
      <c r="Q80" s="20"/>
      <c r="R80" s="20"/>
      <c r="S80" s="308"/>
    </row>
    <row r="81" spans="2:19" ht="24" customHeight="1" x14ac:dyDescent="0.25">
      <c r="B81" s="68">
        <v>34</v>
      </c>
      <c r="C81" s="104" t="s">
        <v>2553</v>
      </c>
      <c r="D81" s="1"/>
      <c r="E81" s="1"/>
      <c r="F81" s="29"/>
      <c r="G81" s="57"/>
      <c r="H81" s="3"/>
      <c r="I81" s="78"/>
      <c r="J81" s="78"/>
      <c r="K81" s="78"/>
      <c r="L81" s="78"/>
      <c r="M81" s="78"/>
      <c r="N81" s="20"/>
      <c r="O81" s="20"/>
      <c r="P81" s="20"/>
      <c r="Q81" s="20"/>
      <c r="R81" s="20"/>
      <c r="S81" s="308"/>
    </row>
    <row r="82" spans="2:19" ht="40.5" customHeight="1" x14ac:dyDescent="0.25">
      <c r="B82" s="29"/>
      <c r="C82" s="103" t="s">
        <v>2554</v>
      </c>
      <c r="D82" s="1" t="s">
        <v>2555</v>
      </c>
      <c r="E82" s="1" t="s">
        <v>2556</v>
      </c>
      <c r="F82" s="29">
        <v>3</v>
      </c>
      <c r="G82" s="57">
        <v>0.5</v>
      </c>
      <c r="H82" s="3"/>
      <c r="I82" s="78">
        <v>420000</v>
      </c>
      <c r="J82" s="78">
        <v>210000</v>
      </c>
      <c r="K82" s="78">
        <v>126000</v>
      </c>
      <c r="L82" s="80"/>
      <c r="M82" s="80"/>
      <c r="N82" s="20">
        <v>420000</v>
      </c>
      <c r="O82" s="20">
        <v>210000</v>
      </c>
      <c r="P82" s="20">
        <v>126000</v>
      </c>
      <c r="Q82" s="20"/>
      <c r="R82" s="20"/>
      <c r="S82" s="308"/>
    </row>
    <row r="83" spans="2:19" ht="40.5" customHeight="1" x14ac:dyDescent="0.25">
      <c r="B83" s="29"/>
      <c r="C83" s="103" t="s">
        <v>2557</v>
      </c>
      <c r="D83" s="1" t="s">
        <v>6599</v>
      </c>
      <c r="E83" s="1" t="s">
        <v>6600</v>
      </c>
      <c r="F83" s="29">
        <v>3</v>
      </c>
      <c r="G83" s="57">
        <v>1</v>
      </c>
      <c r="H83" s="3"/>
      <c r="I83" s="78">
        <v>840000</v>
      </c>
      <c r="J83" s="78">
        <v>420000</v>
      </c>
      <c r="K83" s="78">
        <v>252000</v>
      </c>
      <c r="L83" s="80"/>
      <c r="M83" s="80"/>
      <c r="N83" s="20">
        <v>840000</v>
      </c>
      <c r="O83" s="20">
        <v>420000</v>
      </c>
      <c r="P83" s="20">
        <v>252000</v>
      </c>
      <c r="Q83" s="20"/>
      <c r="R83" s="20"/>
      <c r="S83" s="308"/>
    </row>
    <row r="85" spans="2:19" x14ac:dyDescent="0.25">
      <c r="C85" s="411" t="s">
        <v>6450</v>
      </c>
      <c r="D85"/>
      <c r="E85"/>
      <c r="F85"/>
      <c r="G85"/>
      <c r="H85"/>
      <c r="I85"/>
      <c r="J85"/>
      <c r="K85"/>
      <c r="L85"/>
    </row>
    <row r="86" spans="2:19" ht="18.75" customHeight="1" x14ac:dyDescent="0.25">
      <c r="C86" s="593" t="s">
        <v>6451</v>
      </c>
      <c r="D86" s="593"/>
      <c r="E86" s="593"/>
      <c r="F86" s="593"/>
      <c r="G86" s="593"/>
      <c r="H86" s="593"/>
      <c r="I86" s="593"/>
      <c r="J86" s="593"/>
      <c r="K86" s="593"/>
      <c r="L86" s="593"/>
    </row>
    <row r="87" spans="2:19" ht="16.5" customHeight="1" x14ac:dyDescent="0.25">
      <c r="C87" s="593" t="s">
        <v>6452</v>
      </c>
      <c r="D87" s="593"/>
      <c r="E87" s="593"/>
      <c r="F87" s="593"/>
      <c r="G87" s="593"/>
      <c r="H87" s="593"/>
      <c r="I87" s="593"/>
      <c r="J87" s="593"/>
      <c r="K87" s="593"/>
      <c r="L87" s="593"/>
      <c r="M87" s="593"/>
    </row>
  </sheetData>
  <autoFilter ref="A11:S83"/>
  <mergeCells count="30">
    <mergeCell ref="C25:E25"/>
    <mergeCell ref="C32:E32"/>
    <mergeCell ref="C37:E37"/>
    <mergeCell ref="C43:E43"/>
    <mergeCell ref="C47:E47"/>
    <mergeCell ref="C28:E28"/>
    <mergeCell ref="B4:S4"/>
    <mergeCell ref="B5:S5"/>
    <mergeCell ref="Q7:R7"/>
    <mergeCell ref="B8:B9"/>
    <mergeCell ref="C8:C9"/>
    <mergeCell ref="D8:E8"/>
    <mergeCell ref="F8:M8"/>
    <mergeCell ref="N8:R8"/>
    <mergeCell ref="C38:E38"/>
    <mergeCell ref="C39:E39"/>
    <mergeCell ref="C40:E40"/>
    <mergeCell ref="C41:E41"/>
    <mergeCell ref="C42:E42"/>
    <mergeCell ref="C44:E44"/>
    <mergeCell ref="C45:E45"/>
    <mergeCell ref="C46:E46"/>
    <mergeCell ref="C48:E48"/>
    <mergeCell ref="C49:E49"/>
    <mergeCell ref="C87:M87"/>
    <mergeCell ref="C50:E50"/>
    <mergeCell ref="C52:E52"/>
    <mergeCell ref="C56:E56"/>
    <mergeCell ref="C76:E76"/>
    <mergeCell ref="C86:L86"/>
  </mergeCells>
  <pageMargins left="0.27559055118110237" right="0.19685039370078741" top="0.43307086614173229" bottom="0.39" header="0.31496062992125984" footer="0.25"/>
  <pageSetup paperSize="9" scale="46" orientation="landscape" r:id="rId1"/>
  <headerFooter>
    <oddFooter>&amp;R&amp;"Times New Roman,Regular"&amp;13&amp;P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5.140625" style="32" customWidth="1"/>
    <col min="6" max="6" width="7.85546875" style="33" hidden="1" customWidth="1"/>
    <col min="7" max="7" width="7.85546875" style="100" hidden="1" customWidth="1"/>
    <col min="8" max="8" width="9" style="33" customWidth="1"/>
    <col min="9" max="9" width="14.85546875" style="101" customWidth="1"/>
    <col min="10" max="12" width="13" style="101" customWidth="1"/>
    <col min="13" max="13" width="13.28515625" style="101" customWidth="1"/>
    <col min="14" max="14" width="14.7109375" style="33" bestFit="1" customWidth="1"/>
    <col min="15" max="15" width="15.140625" style="33" bestFit="1" customWidth="1"/>
    <col min="16" max="16" width="15" style="33" bestFit="1" customWidth="1"/>
    <col min="17" max="18" width="15.140625" style="33" customWidth="1"/>
    <col min="19" max="19" width="31.42578125" style="34" customWidth="1"/>
    <col min="20" max="16384" width="8.85546875" style="33"/>
  </cols>
  <sheetData>
    <row r="1" spans="1:19" x14ac:dyDescent="0.25">
      <c r="B1" s="153" t="s">
        <v>6357</v>
      </c>
    </row>
    <row r="2" spans="1:19" x14ac:dyDescent="0.25">
      <c r="B2" s="153" t="s">
        <v>282</v>
      </c>
    </row>
    <row r="3" spans="1:19" s="383" customFormat="1" ht="19.5" x14ac:dyDescent="0.3">
      <c r="A3" s="381"/>
      <c r="B3" s="381"/>
      <c r="C3" s="382"/>
      <c r="D3" s="382"/>
      <c r="E3" s="382"/>
      <c r="G3" s="386"/>
      <c r="I3" s="387"/>
      <c r="J3" s="387"/>
      <c r="K3" s="387"/>
      <c r="L3" s="387"/>
      <c r="M3" s="387"/>
      <c r="N3" s="33"/>
      <c r="O3" s="33"/>
      <c r="P3" s="33"/>
      <c r="S3" s="384"/>
    </row>
    <row r="4" spans="1:19" s="383" customFormat="1" ht="19.5" x14ac:dyDescent="0.3">
      <c r="A4" s="381"/>
      <c r="B4" s="594" t="s">
        <v>6419</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ht="21.75" customHeight="1" x14ac:dyDescent="0.3">
      <c r="B7" s="88"/>
      <c r="C7" s="34" t="s">
        <v>6447</v>
      </c>
      <c r="D7" s="412"/>
      <c r="E7" s="644" t="s">
        <v>6461</v>
      </c>
      <c r="F7" s="644"/>
      <c r="G7" s="107"/>
      <c r="H7" s="106"/>
      <c r="I7" s="383"/>
      <c r="J7" s="383"/>
    </row>
    <row r="8" spans="1:19" ht="20.25" customHeight="1" x14ac:dyDescent="0.3">
      <c r="B8" s="88"/>
      <c r="C8" s="645" t="s">
        <v>6453</v>
      </c>
      <c r="D8" s="646" t="s">
        <v>6652</v>
      </c>
      <c r="E8" s="647"/>
      <c r="F8" s="550"/>
      <c r="G8" s="76"/>
      <c r="I8" s="33" t="s">
        <v>6462</v>
      </c>
      <c r="J8" s="33"/>
      <c r="K8" s="33"/>
      <c r="L8" s="383"/>
      <c r="P8" s="101"/>
      <c r="S8" s="101"/>
    </row>
    <row r="9" spans="1:19" ht="18.75" x14ac:dyDescent="0.25">
      <c r="B9" s="88"/>
      <c r="C9" s="645"/>
      <c r="D9" s="590" t="s">
        <v>8</v>
      </c>
      <c r="E9" s="590" t="s">
        <v>6454</v>
      </c>
      <c r="F9" s="550"/>
      <c r="G9" s="76"/>
      <c r="I9" s="33"/>
      <c r="J9" s="33"/>
      <c r="K9" s="33"/>
    </row>
    <row r="10" spans="1:19" ht="18.75" x14ac:dyDescent="0.25">
      <c r="B10" s="88"/>
      <c r="C10" s="552" t="s">
        <v>6455</v>
      </c>
      <c r="D10" s="551">
        <v>54000</v>
      </c>
      <c r="E10" s="551">
        <v>41400</v>
      </c>
      <c r="F10" s="550"/>
      <c r="G10" s="76"/>
      <c r="I10" s="33"/>
      <c r="J10" s="33"/>
      <c r="K10" s="33"/>
    </row>
    <row r="11" spans="1:19" ht="18.75" x14ac:dyDescent="0.25">
      <c r="B11" s="88"/>
      <c r="C11" s="552" t="s">
        <v>6456</v>
      </c>
      <c r="D11" s="551">
        <v>54000</v>
      </c>
      <c r="E11" s="551">
        <v>41400</v>
      </c>
      <c r="F11" s="550"/>
      <c r="G11" s="76"/>
      <c r="I11" s="33"/>
      <c r="J11" s="33"/>
      <c r="K11" s="33"/>
    </row>
    <row r="12" spans="1:19" ht="18.75" x14ac:dyDescent="0.25">
      <c r="B12" s="88"/>
      <c r="C12" s="552" t="s">
        <v>6457</v>
      </c>
      <c r="D12" s="551">
        <v>37800</v>
      </c>
      <c r="E12" s="551">
        <v>27000</v>
      </c>
      <c r="F12" s="550"/>
      <c r="G12" s="76"/>
      <c r="I12" s="33"/>
      <c r="J12" s="33"/>
      <c r="K12" s="33"/>
    </row>
    <row r="13" spans="1:19" ht="18.75" x14ac:dyDescent="0.25">
      <c r="B13" s="88"/>
      <c r="C13" s="552" t="s">
        <v>6458</v>
      </c>
      <c r="D13" s="551">
        <v>18000</v>
      </c>
      <c r="E13" s="551">
        <v>12600</v>
      </c>
      <c r="F13" s="550"/>
      <c r="G13" s="76"/>
      <c r="I13" s="33"/>
      <c r="J13" s="33"/>
      <c r="K13" s="33"/>
    </row>
    <row r="14" spans="1:19" ht="39" customHeight="1" x14ac:dyDescent="0.25">
      <c r="B14" s="88"/>
      <c r="C14" s="553" t="s">
        <v>6459</v>
      </c>
      <c r="D14" s="551">
        <v>14400</v>
      </c>
      <c r="E14" s="551">
        <v>10800</v>
      </c>
      <c r="F14" s="550"/>
      <c r="G14" s="76"/>
      <c r="I14" s="33"/>
      <c r="J14" s="33"/>
      <c r="K14" s="33"/>
    </row>
    <row r="15" spans="1:19" ht="18.75" x14ac:dyDescent="0.25">
      <c r="B15" s="88"/>
      <c r="C15" s="552" t="s">
        <v>6460</v>
      </c>
      <c r="D15" s="551">
        <v>36000</v>
      </c>
      <c r="E15" s="551">
        <v>27000</v>
      </c>
      <c r="F15" s="550"/>
      <c r="G15" s="76"/>
      <c r="I15" s="33"/>
      <c r="J15" s="33"/>
      <c r="K15" s="33"/>
    </row>
    <row r="16" spans="1:19" ht="18.75" x14ac:dyDescent="0.25">
      <c r="B16" s="88"/>
      <c r="C16" s="413"/>
      <c r="D16" s="414"/>
      <c r="E16" s="414"/>
      <c r="F16" s="561"/>
      <c r="G16" s="562"/>
      <c r="H16" s="563"/>
      <c r="I16" s="563"/>
      <c r="J16" s="564"/>
      <c r="K16" s="564"/>
    </row>
    <row r="17" spans="1:19" ht="20.25" customHeight="1"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s="36" customFormat="1" hidden="1" x14ac:dyDescent="0.25">
      <c r="A20" s="74">
        <f>IF(B20="","",SUBTOTAL(3,B$20:$B20))</f>
        <v>1</v>
      </c>
      <c r="B20" s="400" t="s">
        <v>5923</v>
      </c>
      <c r="C20" s="64" t="s">
        <v>2105</v>
      </c>
      <c r="D20" s="64"/>
      <c r="E20" s="64"/>
      <c r="F20" s="64"/>
      <c r="G20" s="92"/>
      <c r="H20" s="64"/>
      <c r="I20" s="93"/>
      <c r="J20" s="93"/>
      <c r="K20" s="93"/>
      <c r="L20" s="93"/>
      <c r="M20" s="93"/>
      <c r="N20" s="64"/>
      <c r="O20" s="64"/>
      <c r="P20" s="64"/>
      <c r="Q20" s="64"/>
      <c r="R20" s="64"/>
      <c r="S20" s="401"/>
    </row>
    <row r="21" spans="1:19" ht="24" customHeight="1" x14ac:dyDescent="0.25">
      <c r="A21" s="74" t="str">
        <f>IF(B21="","",SUBTOTAL(3,B$20:$B21))</f>
        <v/>
      </c>
      <c r="B21" s="14"/>
      <c r="C21" s="24" t="s">
        <v>2090</v>
      </c>
      <c r="D21" s="1"/>
      <c r="E21" s="1"/>
      <c r="F21" s="23"/>
      <c r="G21" s="57"/>
      <c r="H21" s="3"/>
      <c r="I21" s="78"/>
      <c r="J21" s="78"/>
      <c r="K21" s="78"/>
      <c r="L21" s="78"/>
      <c r="M21" s="78"/>
      <c r="N21" s="20"/>
      <c r="O21" s="17"/>
      <c r="P21" s="17"/>
      <c r="Q21" s="17"/>
      <c r="R21" s="17"/>
      <c r="S21" s="21"/>
    </row>
    <row r="22" spans="1:19" ht="24" customHeight="1" x14ac:dyDescent="0.25">
      <c r="A22" s="74">
        <f>IF(B22="","",SUBTOTAL(3,B$22:$B22))</f>
        <v>1</v>
      </c>
      <c r="B22" s="3">
        <v>1</v>
      </c>
      <c r="C22" s="21" t="s">
        <v>2091</v>
      </c>
      <c r="D22" s="1"/>
      <c r="E22" s="1"/>
      <c r="F22" s="23"/>
      <c r="G22" s="57">
        <v>1.1000000000000001</v>
      </c>
      <c r="H22" s="3">
        <v>1</v>
      </c>
      <c r="I22" s="78">
        <v>321750</v>
      </c>
      <c r="J22" s="78">
        <v>235950.00000000003</v>
      </c>
      <c r="K22" s="78">
        <v>171600</v>
      </c>
      <c r="L22" s="78"/>
      <c r="M22" s="78"/>
      <c r="N22" s="20">
        <v>321750</v>
      </c>
      <c r="O22" s="547">
        <v>235950.00000000003</v>
      </c>
      <c r="P22" s="547">
        <v>171600</v>
      </c>
      <c r="Q22" s="41"/>
      <c r="R22" s="41"/>
      <c r="S22" s="21"/>
    </row>
    <row r="23" spans="1:19" ht="24" customHeight="1" x14ac:dyDescent="0.25">
      <c r="A23" s="74">
        <f>IF(B23="","",SUBTOTAL(3,B$22:$B23))</f>
        <v>2</v>
      </c>
      <c r="B23" s="3">
        <v>2</v>
      </c>
      <c r="C23" s="21" t="s">
        <v>2092</v>
      </c>
      <c r="D23" s="1"/>
      <c r="E23" s="1"/>
      <c r="F23" s="23"/>
      <c r="G23" s="57">
        <v>1.1000000000000001</v>
      </c>
      <c r="H23" s="3">
        <v>2</v>
      </c>
      <c r="I23" s="78">
        <v>235950.00000000003</v>
      </c>
      <c r="J23" s="78">
        <v>171600</v>
      </c>
      <c r="K23" s="78">
        <v>128700.00000000001</v>
      </c>
      <c r="L23" s="78"/>
      <c r="M23" s="78"/>
      <c r="N23" s="20">
        <v>235950.00000000003</v>
      </c>
      <c r="O23" s="547">
        <v>171600</v>
      </c>
      <c r="P23" s="547">
        <v>128700.00000000001</v>
      </c>
      <c r="Q23" s="41"/>
      <c r="R23" s="41"/>
      <c r="S23" s="21"/>
    </row>
    <row r="24" spans="1:19" ht="24" customHeight="1" x14ac:dyDescent="0.25">
      <c r="A24" s="74">
        <f>IF(B24="","",SUBTOTAL(3,B$22:$B24))</f>
        <v>3</v>
      </c>
      <c r="B24" s="3">
        <v>3</v>
      </c>
      <c r="C24" s="21" t="s">
        <v>2093</v>
      </c>
      <c r="D24" s="1"/>
      <c r="E24" s="1"/>
      <c r="F24" s="23"/>
      <c r="G24" s="57">
        <v>1.1000000000000001</v>
      </c>
      <c r="H24" s="3">
        <v>2</v>
      </c>
      <c r="I24" s="78">
        <v>235950.00000000003</v>
      </c>
      <c r="J24" s="78">
        <v>171600</v>
      </c>
      <c r="K24" s="78">
        <v>128700.00000000001</v>
      </c>
      <c r="L24" s="78"/>
      <c r="M24" s="78"/>
      <c r="N24" s="20">
        <v>235950.00000000003</v>
      </c>
      <c r="O24" s="547">
        <v>171600</v>
      </c>
      <c r="P24" s="547">
        <v>128700.00000000001</v>
      </c>
      <c r="Q24" s="41"/>
      <c r="R24" s="41"/>
      <c r="S24" s="21"/>
    </row>
    <row r="25" spans="1:19" ht="24" customHeight="1" x14ac:dyDescent="0.25">
      <c r="A25" s="74">
        <f>IF(B25="","",SUBTOTAL(3,B$22:$B25))</f>
        <v>4</v>
      </c>
      <c r="B25" s="3">
        <v>4</v>
      </c>
      <c r="C25" s="21" t="s">
        <v>2094</v>
      </c>
      <c r="D25" s="1"/>
      <c r="E25" s="1"/>
      <c r="F25" s="23"/>
      <c r="G25" s="57">
        <v>1.1000000000000001</v>
      </c>
      <c r="H25" s="3">
        <v>2</v>
      </c>
      <c r="I25" s="78">
        <v>235950.00000000003</v>
      </c>
      <c r="J25" s="78">
        <v>171600</v>
      </c>
      <c r="K25" s="78">
        <v>128700.00000000001</v>
      </c>
      <c r="L25" s="78"/>
      <c r="M25" s="78"/>
      <c r="N25" s="20">
        <v>235950.00000000003</v>
      </c>
      <c r="O25" s="547">
        <v>171600</v>
      </c>
      <c r="P25" s="547">
        <v>128700.00000000001</v>
      </c>
      <c r="Q25" s="41"/>
      <c r="R25" s="41"/>
      <c r="S25" s="21"/>
    </row>
    <row r="26" spans="1:19" ht="24" customHeight="1" x14ac:dyDescent="0.25">
      <c r="A26" s="74">
        <f>IF(B26="","",SUBTOTAL(3,B$22:$B26))</f>
        <v>5</v>
      </c>
      <c r="B26" s="3">
        <v>5</v>
      </c>
      <c r="C26" s="21" t="s">
        <v>2095</v>
      </c>
      <c r="D26" s="1"/>
      <c r="E26" s="1"/>
      <c r="F26" s="23"/>
      <c r="G26" s="57">
        <v>1.1000000000000001</v>
      </c>
      <c r="H26" s="3">
        <v>2</v>
      </c>
      <c r="I26" s="78">
        <v>235950.00000000003</v>
      </c>
      <c r="J26" s="78">
        <v>171600</v>
      </c>
      <c r="K26" s="78">
        <v>128700.00000000001</v>
      </c>
      <c r="L26" s="78"/>
      <c r="M26" s="78"/>
      <c r="N26" s="20">
        <v>235950.00000000003</v>
      </c>
      <c r="O26" s="547">
        <v>171600</v>
      </c>
      <c r="P26" s="547">
        <v>128700.00000000001</v>
      </c>
      <c r="Q26" s="41"/>
      <c r="R26" s="41"/>
      <c r="S26" s="21"/>
    </row>
    <row r="27" spans="1:19" s="448" customFormat="1" ht="36" customHeight="1" x14ac:dyDescent="0.25">
      <c r="A27" s="439">
        <f>IF(B27="","",SUBTOTAL(3,B$22:$B27))</f>
        <v>6</v>
      </c>
      <c r="B27" s="440">
        <v>6</v>
      </c>
      <c r="C27" s="419" t="s">
        <v>2096</v>
      </c>
      <c r="D27" s="438"/>
      <c r="E27" s="438"/>
      <c r="F27" s="442"/>
      <c r="G27" s="449"/>
      <c r="H27" s="440"/>
      <c r="I27" s="630" t="s">
        <v>6602</v>
      </c>
      <c r="J27" s="631"/>
      <c r="K27" s="632"/>
      <c r="L27" s="435"/>
      <c r="M27" s="435"/>
      <c r="N27" s="458">
        <f>N26*0.8</f>
        <v>188760.00000000003</v>
      </c>
      <c r="O27" s="458">
        <f t="shared" ref="O27:P27" si="0">O26*0.8</f>
        <v>137280</v>
      </c>
      <c r="P27" s="458">
        <f t="shared" si="0"/>
        <v>102960.00000000001</v>
      </c>
      <c r="Q27" s="446"/>
      <c r="R27" s="446"/>
      <c r="S27" s="419"/>
    </row>
    <row r="28" spans="1:19" ht="24" customHeight="1" x14ac:dyDescent="0.25">
      <c r="A28" s="74" t="str">
        <f>IF(B28="","",SUBTOTAL(3,B$22:$B28))</f>
        <v/>
      </c>
      <c r="B28" s="14"/>
      <c r="C28" s="24" t="s">
        <v>2097</v>
      </c>
      <c r="D28" s="1"/>
      <c r="E28" s="1"/>
      <c r="F28" s="3"/>
      <c r="G28" s="57"/>
      <c r="H28" s="3"/>
      <c r="I28" s="78"/>
      <c r="J28" s="78"/>
      <c r="K28" s="78"/>
      <c r="L28" s="78"/>
      <c r="M28" s="78"/>
      <c r="N28" s="20"/>
      <c r="O28" s="547"/>
      <c r="P28" s="547"/>
      <c r="Q28" s="20"/>
      <c r="R28" s="20"/>
      <c r="S28" s="61"/>
    </row>
    <row r="29" spans="1:19" ht="24" customHeight="1" x14ac:dyDescent="0.25">
      <c r="A29" s="74">
        <f>IF(B29="","",SUBTOTAL(3,B$22:$B29))</f>
        <v>7</v>
      </c>
      <c r="B29" s="3">
        <v>7</v>
      </c>
      <c r="C29" s="21" t="s">
        <v>2098</v>
      </c>
      <c r="D29" s="1"/>
      <c r="E29" s="1"/>
      <c r="F29" s="3"/>
      <c r="G29" s="57">
        <v>1</v>
      </c>
      <c r="H29" s="3" t="s">
        <v>1766</v>
      </c>
      <c r="I29" s="78">
        <v>81900</v>
      </c>
      <c r="J29" s="78">
        <v>63699.999999999993</v>
      </c>
      <c r="K29" s="78">
        <v>54600</v>
      </c>
      <c r="L29" s="78"/>
      <c r="M29" s="78"/>
      <c r="N29" s="20">
        <v>81900</v>
      </c>
      <c r="O29" s="547">
        <v>63699.999999999993</v>
      </c>
      <c r="P29" s="547">
        <v>54600</v>
      </c>
      <c r="Q29" s="41"/>
      <c r="R29" s="41"/>
      <c r="S29" s="21"/>
    </row>
    <row r="30" spans="1:19" ht="24" customHeight="1" x14ac:dyDescent="0.25">
      <c r="A30" s="74">
        <f>IF(B30="","",SUBTOTAL(3,B$22:$B30))</f>
        <v>8</v>
      </c>
      <c r="B30" s="440">
        <v>8</v>
      </c>
      <c r="C30" s="419" t="s">
        <v>2099</v>
      </c>
      <c r="D30" s="1"/>
      <c r="E30" s="1"/>
      <c r="F30" s="3"/>
      <c r="G30" s="57">
        <v>1</v>
      </c>
      <c r="H30" s="3" t="s">
        <v>1768</v>
      </c>
      <c r="I30" s="78">
        <v>63699.999999999993</v>
      </c>
      <c r="J30" s="78">
        <v>54600</v>
      </c>
      <c r="K30" s="78">
        <v>45500</v>
      </c>
      <c r="L30" s="78"/>
      <c r="M30" s="78"/>
      <c r="N30" s="20">
        <v>63699.999999999993</v>
      </c>
      <c r="O30" s="547">
        <v>54600</v>
      </c>
      <c r="P30" s="446">
        <v>45500</v>
      </c>
      <c r="Q30" s="41"/>
      <c r="R30" s="41"/>
      <c r="S30" s="21"/>
    </row>
    <row r="31" spans="1:19" ht="24" customHeight="1" x14ac:dyDescent="0.25">
      <c r="A31" s="74">
        <f>IF(B31="","",SUBTOTAL(3,B$22:$B31))</f>
        <v>9</v>
      </c>
      <c r="B31" s="440">
        <v>9</v>
      </c>
      <c r="C31" s="419" t="s">
        <v>2100</v>
      </c>
      <c r="D31" s="1"/>
      <c r="E31" s="1"/>
      <c r="F31" s="3"/>
      <c r="G31" s="57">
        <v>1</v>
      </c>
      <c r="H31" s="3" t="s">
        <v>1768</v>
      </c>
      <c r="I31" s="78">
        <v>63699.999999999993</v>
      </c>
      <c r="J31" s="78">
        <v>54600</v>
      </c>
      <c r="K31" s="78">
        <v>45500</v>
      </c>
      <c r="L31" s="78"/>
      <c r="M31" s="78"/>
      <c r="N31" s="20">
        <v>63699.999999999993</v>
      </c>
      <c r="O31" s="547">
        <v>54600</v>
      </c>
      <c r="P31" s="446">
        <v>45500</v>
      </c>
      <c r="Q31" s="41"/>
      <c r="R31" s="41"/>
      <c r="S31" s="21"/>
    </row>
    <row r="32" spans="1:19" ht="24" customHeight="1" x14ac:dyDescent="0.25">
      <c r="A32" s="74">
        <f>IF(B32="","",SUBTOTAL(3,B$22:$B32))</f>
        <v>10</v>
      </c>
      <c r="B32" s="440">
        <v>10</v>
      </c>
      <c r="C32" s="419" t="s">
        <v>2101</v>
      </c>
      <c r="D32" s="1"/>
      <c r="E32" s="1"/>
      <c r="F32" s="3"/>
      <c r="G32" s="57">
        <v>1</v>
      </c>
      <c r="H32" s="3" t="s">
        <v>1768</v>
      </c>
      <c r="I32" s="78">
        <v>63699.999999999993</v>
      </c>
      <c r="J32" s="78">
        <v>54600</v>
      </c>
      <c r="K32" s="78">
        <v>45500</v>
      </c>
      <c r="L32" s="78"/>
      <c r="M32" s="78"/>
      <c r="N32" s="20">
        <v>63699.999999999993</v>
      </c>
      <c r="O32" s="547">
        <v>54600</v>
      </c>
      <c r="P32" s="446">
        <v>45500</v>
      </c>
      <c r="Q32" s="41"/>
      <c r="R32" s="41"/>
      <c r="S32" s="21"/>
    </row>
    <row r="33" spans="1:19" ht="24" customHeight="1" x14ac:dyDescent="0.25">
      <c r="A33" s="74">
        <f>IF(B33="","",SUBTOTAL(3,B$22:$B33))</f>
        <v>11</v>
      </c>
      <c r="B33" s="440">
        <v>11</v>
      </c>
      <c r="C33" s="419" t="s">
        <v>2102</v>
      </c>
      <c r="D33" s="1"/>
      <c r="E33" s="1"/>
      <c r="F33" s="3"/>
      <c r="G33" s="57">
        <v>1</v>
      </c>
      <c r="H33" s="3" t="s">
        <v>1768</v>
      </c>
      <c r="I33" s="78">
        <v>63699.999999999993</v>
      </c>
      <c r="J33" s="78">
        <v>54600</v>
      </c>
      <c r="K33" s="78">
        <v>45500</v>
      </c>
      <c r="L33" s="78"/>
      <c r="M33" s="78"/>
      <c r="N33" s="20">
        <v>63699.999999999993</v>
      </c>
      <c r="O33" s="547">
        <v>54600</v>
      </c>
      <c r="P33" s="446">
        <v>45500</v>
      </c>
      <c r="Q33" s="41"/>
      <c r="R33" s="41"/>
      <c r="S33" s="21"/>
    </row>
    <row r="34" spans="1:19" ht="24" customHeight="1" x14ac:dyDescent="0.25">
      <c r="A34" s="74">
        <f>IF(B34="","",SUBTOTAL(3,B$22:$B34))</f>
        <v>12</v>
      </c>
      <c r="B34" s="440">
        <v>12</v>
      </c>
      <c r="C34" s="419" t="s">
        <v>2103</v>
      </c>
      <c r="D34" s="1"/>
      <c r="E34" s="1"/>
      <c r="F34" s="3"/>
      <c r="G34" s="57">
        <v>1</v>
      </c>
      <c r="H34" s="3" t="s">
        <v>1768</v>
      </c>
      <c r="I34" s="78">
        <v>63699.999999999993</v>
      </c>
      <c r="J34" s="78">
        <v>54600</v>
      </c>
      <c r="K34" s="78">
        <v>45500</v>
      </c>
      <c r="L34" s="78"/>
      <c r="M34" s="78"/>
      <c r="N34" s="20">
        <v>63699.999999999993</v>
      </c>
      <c r="O34" s="547">
        <v>54600</v>
      </c>
      <c r="P34" s="446">
        <v>45500</v>
      </c>
      <c r="Q34" s="41"/>
      <c r="R34" s="41"/>
      <c r="S34" s="21"/>
    </row>
    <row r="35" spans="1:19" ht="24" customHeight="1" x14ac:dyDescent="0.25">
      <c r="A35" s="74">
        <f>IF(B35="","",SUBTOTAL(3,B$22:$B35))</f>
        <v>13</v>
      </c>
      <c r="B35" s="440">
        <v>13</v>
      </c>
      <c r="C35" s="419" t="s">
        <v>2104</v>
      </c>
      <c r="D35" s="1"/>
      <c r="E35" s="1"/>
      <c r="F35" s="3"/>
      <c r="G35" s="57">
        <v>1</v>
      </c>
      <c r="H35" s="3" t="s">
        <v>1768</v>
      </c>
      <c r="I35" s="78">
        <v>63699.999999999993</v>
      </c>
      <c r="J35" s="78">
        <v>54600</v>
      </c>
      <c r="K35" s="78">
        <v>45500</v>
      </c>
      <c r="L35" s="78"/>
      <c r="M35" s="78"/>
      <c r="N35" s="20">
        <v>63699.999999999993</v>
      </c>
      <c r="O35" s="547">
        <v>54600</v>
      </c>
      <c r="P35" s="446">
        <v>45500</v>
      </c>
      <c r="Q35" s="41"/>
      <c r="R35" s="41"/>
      <c r="S35" s="21"/>
    </row>
    <row r="36" spans="1:19" ht="24" customHeight="1" x14ac:dyDescent="0.25">
      <c r="B36" s="14"/>
      <c r="C36" s="12" t="s">
        <v>2518</v>
      </c>
      <c r="D36" s="1"/>
      <c r="E36" s="1"/>
      <c r="F36" s="3"/>
      <c r="G36" s="86"/>
      <c r="H36" s="3"/>
      <c r="I36" s="78"/>
      <c r="J36" s="78"/>
      <c r="K36" s="78"/>
      <c r="L36" s="78"/>
      <c r="M36" s="78"/>
      <c r="N36" s="6"/>
      <c r="O36" s="17"/>
      <c r="P36" s="17"/>
      <c r="Q36" s="17"/>
      <c r="R36" s="17"/>
      <c r="S36" s="308"/>
    </row>
    <row r="37" spans="1:19" ht="25.5" customHeight="1" x14ac:dyDescent="0.25">
      <c r="B37" s="68">
        <v>14</v>
      </c>
      <c r="C37" s="623" t="s">
        <v>2530</v>
      </c>
      <c r="D37" s="624"/>
      <c r="E37" s="625"/>
      <c r="F37" s="29"/>
      <c r="G37" s="57"/>
      <c r="H37" s="3"/>
      <c r="I37" s="78"/>
      <c r="J37" s="78"/>
      <c r="K37" s="78"/>
      <c r="L37" s="78"/>
      <c r="M37" s="78"/>
      <c r="N37" s="6"/>
      <c r="O37" s="41"/>
      <c r="P37" s="41"/>
      <c r="Q37" s="41"/>
      <c r="R37" s="41"/>
      <c r="S37" s="308"/>
    </row>
    <row r="38" spans="1:19" ht="24.75" customHeight="1" x14ac:dyDescent="0.25">
      <c r="B38" s="29"/>
      <c r="C38" s="102"/>
      <c r="D38" s="1" t="s">
        <v>2541</v>
      </c>
      <c r="E38" s="1" t="s">
        <v>2542</v>
      </c>
      <c r="F38" s="18"/>
      <c r="G38" s="75"/>
      <c r="H38" s="3"/>
      <c r="I38" s="78"/>
      <c r="J38" s="78"/>
      <c r="K38" s="78"/>
      <c r="L38" s="78"/>
      <c r="M38" s="78"/>
      <c r="N38" s="6"/>
      <c r="O38" s="41"/>
      <c r="P38" s="41"/>
      <c r="Q38" s="41"/>
      <c r="R38" s="41"/>
      <c r="S38" s="308"/>
    </row>
    <row r="39" spans="1:19" ht="39.75" customHeight="1" x14ac:dyDescent="0.25">
      <c r="B39" s="29"/>
      <c r="C39" s="102"/>
      <c r="D39" s="1" t="s">
        <v>2543</v>
      </c>
      <c r="E39" s="1" t="s">
        <v>2544</v>
      </c>
      <c r="F39" s="29">
        <v>3</v>
      </c>
      <c r="G39" s="57">
        <v>1</v>
      </c>
      <c r="H39" s="3"/>
      <c r="I39" s="78">
        <v>840000</v>
      </c>
      <c r="J39" s="78">
        <v>420000</v>
      </c>
      <c r="K39" s="78">
        <v>252000</v>
      </c>
      <c r="L39" s="80"/>
      <c r="M39" s="80"/>
      <c r="N39" s="20">
        <v>840000</v>
      </c>
      <c r="O39" s="547">
        <v>420000</v>
      </c>
      <c r="P39" s="547">
        <v>252000</v>
      </c>
      <c r="Q39" s="41"/>
      <c r="R39" s="41"/>
      <c r="S39" s="308"/>
    </row>
    <row r="40" spans="1:19" ht="59.25" customHeight="1" x14ac:dyDescent="0.25">
      <c r="B40" s="29"/>
      <c r="C40" s="102"/>
      <c r="D40" s="1" t="s">
        <v>2545</v>
      </c>
      <c r="E40" s="1" t="s">
        <v>2546</v>
      </c>
      <c r="F40" s="29">
        <v>3</v>
      </c>
      <c r="G40" s="57">
        <v>0.7</v>
      </c>
      <c r="H40" s="3"/>
      <c r="I40" s="78">
        <v>588000</v>
      </c>
      <c r="J40" s="78">
        <v>294000</v>
      </c>
      <c r="K40" s="78">
        <v>176400</v>
      </c>
      <c r="L40" s="80"/>
      <c r="M40" s="80"/>
      <c r="N40" s="20">
        <v>588000</v>
      </c>
      <c r="O40" s="547">
        <v>294000</v>
      </c>
      <c r="P40" s="547">
        <v>176400</v>
      </c>
      <c r="Q40" s="41"/>
      <c r="R40" s="41"/>
      <c r="S40" s="308"/>
    </row>
    <row r="41" spans="1:19" ht="59.25" customHeight="1" x14ac:dyDescent="0.25">
      <c r="B41" s="29"/>
      <c r="C41" s="102" t="s">
        <v>2547</v>
      </c>
      <c r="D41" s="1"/>
      <c r="E41" s="1"/>
      <c r="F41" s="29" t="s">
        <v>2548</v>
      </c>
      <c r="G41" s="57">
        <v>0.9</v>
      </c>
      <c r="H41" s="3"/>
      <c r="I41" s="78">
        <v>378000</v>
      </c>
      <c r="J41" s="78">
        <v>189000</v>
      </c>
      <c r="K41" s="78">
        <v>113400</v>
      </c>
      <c r="L41" s="80"/>
      <c r="M41" s="80"/>
      <c r="N41" s="20">
        <v>378000</v>
      </c>
      <c r="O41" s="547">
        <v>189000</v>
      </c>
      <c r="P41" s="547">
        <v>113400</v>
      </c>
      <c r="Q41" s="41"/>
      <c r="R41" s="41"/>
      <c r="S41" s="308"/>
    </row>
    <row r="42" spans="1:19" ht="24.75" customHeight="1" x14ac:dyDescent="0.25">
      <c r="B42" s="68">
        <v>15</v>
      </c>
      <c r="C42" s="97" t="s">
        <v>2558</v>
      </c>
      <c r="D42" s="1"/>
      <c r="E42" s="1"/>
      <c r="F42" s="29"/>
      <c r="G42" s="57"/>
      <c r="H42" s="3"/>
      <c r="I42" s="78"/>
      <c r="J42" s="78"/>
      <c r="K42" s="78"/>
      <c r="L42" s="78"/>
      <c r="M42" s="78"/>
      <c r="N42" s="20"/>
      <c r="O42" s="547"/>
      <c r="P42" s="547"/>
      <c r="Q42" s="41"/>
      <c r="R42" s="41"/>
      <c r="S42" s="308"/>
    </row>
    <row r="43" spans="1:19" ht="28.5" customHeight="1" x14ac:dyDescent="0.25">
      <c r="B43" s="29"/>
      <c r="C43" s="661" t="s">
        <v>2561</v>
      </c>
      <c r="D43" s="662"/>
      <c r="E43" s="663"/>
      <c r="F43" s="29">
        <v>3</v>
      </c>
      <c r="G43" s="57">
        <v>0.4</v>
      </c>
      <c r="H43" s="3"/>
      <c r="I43" s="78">
        <v>336000</v>
      </c>
      <c r="J43" s="78">
        <v>168000</v>
      </c>
      <c r="K43" s="78">
        <v>100800</v>
      </c>
      <c r="L43" s="80"/>
      <c r="M43" s="80"/>
      <c r="N43" s="20">
        <v>336000</v>
      </c>
      <c r="O43" s="547">
        <v>168000</v>
      </c>
      <c r="P43" s="547">
        <v>100800</v>
      </c>
      <c r="Q43" s="41"/>
      <c r="R43" s="41"/>
      <c r="S43" s="308"/>
    </row>
    <row r="44" spans="1:19" ht="33" customHeight="1" x14ac:dyDescent="0.25">
      <c r="B44" s="29"/>
      <c r="C44" s="661" t="s">
        <v>2562</v>
      </c>
      <c r="D44" s="662"/>
      <c r="E44" s="663"/>
      <c r="F44" s="29" t="s">
        <v>2548</v>
      </c>
      <c r="G44" s="57">
        <v>0.7</v>
      </c>
      <c r="H44" s="3"/>
      <c r="I44" s="78">
        <v>294000</v>
      </c>
      <c r="J44" s="78">
        <v>147000</v>
      </c>
      <c r="K44" s="78">
        <v>88200</v>
      </c>
      <c r="L44" s="80"/>
      <c r="M44" s="80"/>
      <c r="N44" s="20">
        <v>294000</v>
      </c>
      <c r="O44" s="547">
        <v>147000</v>
      </c>
      <c r="P44" s="547">
        <v>88200</v>
      </c>
      <c r="Q44" s="41"/>
      <c r="R44" s="41"/>
      <c r="S44" s="308"/>
    </row>
    <row r="46" spans="1:19" x14ac:dyDescent="0.25">
      <c r="C46" s="411" t="s">
        <v>6450</v>
      </c>
      <c r="D46"/>
      <c r="E46"/>
      <c r="F46"/>
      <c r="G46"/>
      <c r="H46"/>
      <c r="I46"/>
      <c r="J46"/>
      <c r="K46"/>
      <c r="L46"/>
    </row>
    <row r="47" spans="1:19" x14ac:dyDescent="0.25">
      <c r="C47" s="593" t="s">
        <v>6451</v>
      </c>
      <c r="D47" s="593"/>
      <c r="E47" s="593"/>
      <c r="F47" s="593"/>
      <c r="G47" s="593"/>
      <c r="H47" s="593"/>
      <c r="I47" s="593"/>
      <c r="J47" s="593"/>
      <c r="K47" s="593"/>
      <c r="L47" s="593"/>
    </row>
    <row r="48" spans="1:19" ht="16.5" customHeight="1" x14ac:dyDescent="0.25">
      <c r="C48" s="593" t="s">
        <v>6452</v>
      </c>
      <c r="D48" s="593"/>
      <c r="E48" s="593"/>
      <c r="F48" s="593"/>
      <c r="G48" s="593"/>
      <c r="H48" s="593"/>
      <c r="I48" s="593"/>
      <c r="J48" s="593"/>
      <c r="K48" s="593"/>
      <c r="L48" s="593"/>
      <c r="M48" s="593"/>
    </row>
  </sheetData>
  <autoFilter ref="A21:S44"/>
  <mergeCells count="17">
    <mergeCell ref="B4:S4"/>
    <mergeCell ref="B5:S5"/>
    <mergeCell ref="Q17:R17"/>
    <mergeCell ref="B18:B19"/>
    <mergeCell ref="C18:C19"/>
    <mergeCell ref="D18:E18"/>
    <mergeCell ref="F18:M18"/>
    <mergeCell ref="N18:R18"/>
    <mergeCell ref="C48:M48"/>
    <mergeCell ref="E7:F7"/>
    <mergeCell ref="I27:K27"/>
    <mergeCell ref="C37:E37"/>
    <mergeCell ref="C43:E43"/>
    <mergeCell ref="C44:E44"/>
    <mergeCell ref="C47:L47"/>
    <mergeCell ref="C8:C9"/>
    <mergeCell ref="D8:E8"/>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7" style="32" customWidth="1"/>
    <col min="6" max="6" width="7.85546875" style="33" hidden="1" customWidth="1"/>
    <col min="7" max="7" width="7.85546875" style="100" hidden="1" customWidth="1"/>
    <col min="8" max="8" width="8.1406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140625" style="34" customWidth="1"/>
    <col min="20" max="16384" width="8.85546875" style="33"/>
  </cols>
  <sheetData>
    <row r="1" spans="1:19" x14ac:dyDescent="0.25">
      <c r="B1" s="153" t="s">
        <v>6356</v>
      </c>
    </row>
    <row r="2" spans="1:19" x14ac:dyDescent="0.25">
      <c r="B2" s="153" t="s">
        <v>282</v>
      </c>
    </row>
    <row r="3" spans="1:19" s="383" customFormat="1" ht="19.5" x14ac:dyDescent="0.3">
      <c r="A3" s="381"/>
      <c r="B3" s="381"/>
      <c r="C3" s="382"/>
      <c r="D3" s="382"/>
      <c r="E3" s="382"/>
      <c r="G3" s="386"/>
      <c r="I3" s="387"/>
      <c r="J3" s="387"/>
      <c r="K3" s="387"/>
      <c r="L3" s="387"/>
      <c r="M3" s="387"/>
      <c r="N3" s="33"/>
      <c r="O3" s="33"/>
      <c r="P3" s="33"/>
      <c r="S3" s="384"/>
    </row>
    <row r="4" spans="1:19" s="383" customFormat="1" ht="19.5" x14ac:dyDescent="0.3">
      <c r="A4" s="381"/>
      <c r="B4" s="594" t="s">
        <v>6418</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1"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ht="39.75" customHeight="1" x14ac:dyDescent="0.25">
      <c r="B14" s="88"/>
      <c r="C14" s="553" t="s">
        <v>6459</v>
      </c>
      <c r="D14" s="551">
        <v>14400</v>
      </c>
      <c r="E14" s="551">
        <v>10800</v>
      </c>
      <c r="F14" s="550"/>
      <c r="G14" s="76"/>
      <c r="I14" s="33"/>
      <c r="J14" s="33"/>
      <c r="K14" s="33"/>
    </row>
    <row r="15" spans="1:19" ht="18.75" x14ac:dyDescent="0.25">
      <c r="B15" s="88"/>
      <c r="C15" s="552" t="s">
        <v>6460</v>
      </c>
      <c r="D15" s="551">
        <v>36000</v>
      </c>
      <c r="E15" s="551">
        <v>27000</v>
      </c>
      <c r="F15" s="550"/>
      <c r="G15" s="76"/>
      <c r="I15" s="33"/>
      <c r="J15" s="33"/>
      <c r="K15" s="33"/>
    </row>
    <row r="16" spans="1:19" x14ac:dyDescent="0.25">
      <c r="B16" s="88"/>
      <c r="C16" s="34"/>
      <c r="D16" s="34"/>
      <c r="E16" s="34"/>
      <c r="F16" s="106"/>
      <c r="G16" s="107"/>
      <c r="H16" s="106"/>
      <c r="I16" s="108"/>
      <c r="J16" s="108"/>
    </row>
    <row r="17" spans="1:19" ht="19.5" x14ac:dyDescent="0.25">
      <c r="C17" s="32"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s="36" customFormat="1" hidden="1" x14ac:dyDescent="0.25">
      <c r="A20" s="74">
        <f>IF(B20="","",SUBTOTAL(3,B$20:$B20))</f>
        <v>1</v>
      </c>
      <c r="B20" s="400" t="s">
        <v>5924</v>
      </c>
      <c r="C20" s="64" t="s">
        <v>2182</v>
      </c>
      <c r="D20" s="64"/>
      <c r="E20" s="64"/>
      <c r="F20" s="64"/>
      <c r="G20" s="92"/>
      <c r="H20" s="64"/>
      <c r="I20" s="93"/>
      <c r="J20" s="93"/>
      <c r="K20" s="93"/>
      <c r="L20" s="93"/>
      <c r="M20" s="93"/>
      <c r="N20" s="64"/>
      <c r="O20" s="64"/>
      <c r="P20" s="64"/>
      <c r="Q20" s="64"/>
      <c r="R20" s="64"/>
      <c r="S20" s="401"/>
    </row>
    <row r="21" spans="1:19" ht="24.75" customHeight="1" x14ac:dyDescent="0.25">
      <c r="A21" s="74" t="str">
        <f>IF(B21="","",SUBTOTAL(3,B$20:$B21))</f>
        <v/>
      </c>
      <c r="B21" s="14"/>
      <c r="C21" s="24" t="s">
        <v>2106</v>
      </c>
      <c r="D21" s="1"/>
      <c r="E21" s="1"/>
      <c r="F21" s="23"/>
      <c r="G21" s="86"/>
      <c r="H21" s="23"/>
      <c r="I21" s="78"/>
      <c r="J21" s="78"/>
      <c r="K21" s="78"/>
      <c r="L21" s="78"/>
      <c r="M21" s="78"/>
      <c r="N21" s="20"/>
      <c r="O21" s="17"/>
      <c r="P21" s="17"/>
      <c r="Q21" s="17"/>
      <c r="R21" s="17"/>
      <c r="S21" s="21"/>
    </row>
    <row r="22" spans="1:19" ht="24.75" customHeight="1" x14ac:dyDescent="0.25">
      <c r="A22" s="74">
        <f>IF(B22="","",SUBTOTAL(3,B$22:$B22))</f>
        <v>1</v>
      </c>
      <c r="B22" s="3">
        <v>1</v>
      </c>
      <c r="C22" s="24" t="s">
        <v>2107</v>
      </c>
      <c r="D22" s="1"/>
      <c r="E22" s="1"/>
      <c r="F22" s="23"/>
      <c r="G22" s="86"/>
      <c r="H22" s="23"/>
      <c r="I22" s="78"/>
      <c r="J22" s="78"/>
      <c r="K22" s="78"/>
      <c r="L22" s="78"/>
      <c r="M22" s="78"/>
      <c r="N22" s="20"/>
      <c r="O22" s="17"/>
      <c r="P22" s="17"/>
      <c r="Q22" s="17"/>
      <c r="R22" s="17"/>
      <c r="S22" s="21"/>
    </row>
    <row r="23" spans="1:19" ht="27.75" customHeight="1" x14ac:dyDescent="0.25">
      <c r="A23" s="74" t="str">
        <f>IF(B23="","",SUBTOTAL(3,B$22:$B23))</f>
        <v/>
      </c>
      <c r="B23" s="3"/>
      <c r="C23" s="607" t="s">
        <v>2108</v>
      </c>
      <c r="D23" s="615"/>
      <c r="E23" s="608"/>
      <c r="F23" s="23"/>
      <c r="G23" s="57">
        <v>0.6</v>
      </c>
      <c r="H23" s="3">
        <v>1</v>
      </c>
      <c r="I23" s="78">
        <v>175500</v>
      </c>
      <c r="J23" s="78">
        <v>128699.99999999999</v>
      </c>
      <c r="K23" s="78">
        <v>93600</v>
      </c>
      <c r="L23" s="78"/>
      <c r="M23" s="78"/>
      <c r="N23" s="20">
        <v>175500</v>
      </c>
      <c r="O23" s="547">
        <v>128699.99999999999</v>
      </c>
      <c r="P23" s="547">
        <v>93600</v>
      </c>
      <c r="Q23" s="41"/>
      <c r="R23" s="41"/>
      <c r="S23" s="21"/>
    </row>
    <row r="24" spans="1:19" ht="27.75" customHeight="1" x14ac:dyDescent="0.25">
      <c r="A24" s="74" t="str">
        <f>IF(B24="","",SUBTOTAL(3,B$22:$B24))</f>
        <v/>
      </c>
      <c r="B24" s="3"/>
      <c r="C24" s="607" t="s">
        <v>2109</v>
      </c>
      <c r="D24" s="615"/>
      <c r="E24" s="608"/>
      <c r="F24" s="23"/>
      <c r="G24" s="57">
        <v>0.6</v>
      </c>
      <c r="H24" s="3">
        <v>1</v>
      </c>
      <c r="I24" s="78">
        <v>175500</v>
      </c>
      <c r="J24" s="78">
        <v>128699.99999999999</v>
      </c>
      <c r="K24" s="78">
        <v>93600</v>
      </c>
      <c r="L24" s="78"/>
      <c r="M24" s="78"/>
      <c r="N24" s="20">
        <v>175500</v>
      </c>
      <c r="O24" s="547">
        <v>128699.99999999999</v>
      </c>
      <c r="P24" s="547">
        <v>93600</v>
      </c>
      <c r="Q24" s="41"/>
      <c r="R24" s="41"/>
      <c r="S24" s="21"/>
    </row>
    <row r="25" spans="1:19" ht="26.25" customHeight="1" x14ac:dyDescent="0.25">
      <c r="A25" s="74" t="str">
        <f>IF(B25="","",SUBTOTAL(3,B$22:$B25))</f>
        <v/>
      </c>
      <c r="B25" s="3"/>
      <c r="C25" s="607" t="s">
        <v>2110</v>
      </c>
      <c r="D25" s="615"/>
      <c r="E25" s="608"/>
      <c r="F25" s="23"/>
      <c r="G25" s="57">
        <v>0.6</v>
      </c>
      <c r="H25" s="3">
        <v>1</v>
      </c>
      <c r="I25" s="78">
        <v>175500</v>
      </c>
      <c r="J25" s="78">
        <v>128699.99999999999</v>
      </c>
      <c r="K25" s="78">
        <v>93600</v>
      </c>
      <c r="L25" s="78"/>
      <c r="M25" s="78"/>
      <c r="N25" s="20">
        <v>175500</v>
      </c>
      <c r="O25" s="547">
        <v>128699.99999999999</v>
      </c>
      <c r="P25" s="547">
        <v>93600</v>
      </c>
      <c r="Q25" s="41"/>
      <c r="R25" s="41"/>
      <c r="S25" s="21"/>
    </row>
    <row r="26" spans="1:19" ht="82.5" x14ac:dyDescent="0.25">
      <c r="A26" s="74" t="str">
        <f>IF(B26="","",SUBTOTAL(3,B$22:$B26))</f>
        <v/>
      </c>
      <c r="B26" s="3"/>
      <c r="C26" s="21" t="s">
        <v>2111</v>
      </c>
      <c r="D26" s="1" t="s">
        <v>2112</v>
      </c>
      <c r="E26" s="1" t="s">
        <v>2113</v>
      </c>
      <c r="F26" s="23"/>
      <c r="G26" s="57">
        <v>0.6</v>
      </c>
      <c r="H26" s="3">
        <v>1</v>
      </c>
      <c r="I26" s="78">
        <v>175500</v>
      </c>
      <c r="J26" s="78">
        <v>128699.99999999999</v>
      </c>
      <c r="K26" s="78">
        <v>93600</v>
      </c>
      <c r="L26" s="78"/>
      <c r="M26" s="78"/>
      <c r="N26" s="20">
        <v>175500</v>
      </c>
      <c r="O26" s="547">
        <v>128699.99999999999</v>
      </c>
      <c r="P26" s="547">
        <v>93600</v>
      </c>
      <c r="Q26" s="41"/>
      <c r="R26" s="41"/>
      <c r="S26" s="21" t="s">
        <v>2114</v>
      </c>
    </row>
    <row r="27" spans="1:19" ht="24.75" customHeight="1" x14ac:dyDescent="0.25">
      <c r="A27" s="74">
        <f>IF(B27="","",SUBTOTAL(3,B$22:$B27))</f>
        <v>2</v>
      </c>
      <c r="B27" s="3">
        <v>2</v>
      </c>
      <c r="C27" s="24" t="s">
        <v>2115</v>
      </c>
      <c r="D27" s="1"/>
      <c r="E27" s="1"/>
      <c r="F27" s="23"/>
      <c r="G27" s="75"/>
      <c r="H27" s="11"/>
      <c r="I27" s="78"/>
      <c r="J27" s="78"/>
      <c r="K27" s="78"/>
      <c r="L27" s="78"/>
      <c r="M27" s="78"/>
      <c r="N27" s="20"/>
      <c r="O27" s="547"/>
      <c r="P27" s="547"/>
      <c r="Q27" s="41"/>
      <c r="R27" s="41"/>
      <c r="S27" s="21"/>
    </row>
    <row r="28" spans="1:19" ht="24.75" customHeight="1" x14ac:dyDescent="0.25">
      <c r="A28" s="74" t="str">
        <f>IF(B28="","",SUBTOTAL(3,B$22:$B28))</f>
        <v/>
      </c>
      <c r="B28" s="3"/>
      <c r="C28" s="607" t="s">
        <v>6603</v>
      </c>
      <c r="D28" s="615"/>
      <c r="E28" s="608"/>
      <c r="F28" s="23"/>
      <c r="G28" s="57">
        <v>0.6</v>
      </c>
      <c r="H28" s="3">
        <v>1</v>
      </c>
      <c r="I28" s="78">
        <v>175500</v>
      </c>
      <c r="J28" s="78">
        <v>128699.99999999999</v>
      </c>
      <c r="K28" s="78">
        <v>93600</v>
      </c>
      <c r="L28" s="78"/>
      <c r="M28" s="78"/>
      <c r="N28" s="20">
        <v>175500</v>
      </c>
      <c r="O28" s="547">
        <v>128699.99999999999</v>
      </c>
      <c r="P28" s="547">
        <v>93600</v>
      </c>
      <c r="Q28" s="41"/>
      <c r="R28" s="41"/>
      <c r="S28" s="21"/>
    </row>
    <row r="29" spans="1:19" ht="42.75" customHeight="1" x14ac:dyDescent="0.25">
      <c r="A29" s="74" t="str">
        <f>IF(B29="","",SUBTOTAL(3,B$22:$B29))</f>
        <v/>
      </c>
      <c r="B29" s="3"/>
      <c r="C29" s="607" t="s">
        <v>2116</v>
      </c>
      <c r="D29" s="615"/>
      <c r="E29" s="608"/>
      <c r="F29" s="23"/>
      <c r="G29" s="57">
        <v>0.6</v>
      </c>
      <c r="H29" s="3">
        <v>1</v>
      </c>
      <c r="I29" s="78">
        <v>175500</v>
      </c>
      <c r="J29" s="78">
        <v>128699.99999999999</v>
      </c>
      <c r="K29" s="78">
        <v>93600</v>
      </c>
      <c r="L29" s="78"/>
      <c r="M29" s="78"/>
      <c r="N29" s="20">
        <v>175500</v>
      </c>
      <c r="O29" s="547">
        <v>128699.99999999999</v>
      </c>
      <c r="P29" s="547">
        <v>93600</v>
      </c>
      <c r="Q29" s="41"/>
      <c r="R29" s="41"/>
      <c r="S29" s="21"/>
    </row>
    <row r="30" spans="1:19" ht="24.75" customHeight="1" x14ac:dyDescent="0.25">
      <c r="A30" s="74" t="str">
        <f>IF(B30="","",SUBTOTAL(3,B$22:$B30))</f>
        <v/>
      </c>
      <c r="B30" s="3"/>
      <c r="C30" s="607" t="s">
        <v>2117</v>
      </c>
      <c r="D30" s="615"/>
      <c r="E30" s="608"/>
      <c r="F30" s="23"/>
      <c r="G30" s="57">
        <v>0.6</v>
      </c>
      <c r="H30" s="3">
        <v>1</v>
      </c>
      <c r="I30" s="78">
        <v>175500</v>
      </c>
      <c r="J30" s="78">
        <v>128699.99999999999</v>
      </c>
      <c r="K30" s="78">
        <v>93600</v>
      </c>
      <c r="L30" s="78"/>
      <c r="M30" s="78"/>
      <c r="N30" s="20">
        <v>175500</v>
      </c>
      <c r="O30" s="547">
        <v>128699.99999999999</v>
      </c>
      <c r="P30" s="547">
        <v>93600</v>
      </c>
      <c r="Q30" s="41"/>
      <c r="R30" s="41"/>
      <c r="S30" s="21"/>
    </row>
    <row r="31" spans="1:19" ht="82.5" x14ac:dyDescent="0.25">
      <c r="A31" s="74" t="str">
        <f>IF(B31="","",SUBTOTAL(3,B$22:$B31))</f>
        <v/>
      </c>
      <c r="B31" s="3"/>
      <c r="C31" s="21" t="s">
        <v>2118</v>
      </c>
      <c r="D31" s="1" t="s">
        <v>2119</v>
      </c>
      <c r="E31" s="1" t="s">
        <v>2120</v>
      </c>
      <c r="F31" s="23"/>
      <c r="G31" s="57">
        <v>0.6</v>
      </c>
      <c r="H31" s="3">
        <v>1</v>
      </c>
      <c r="I31" s="78">
        <v>175500</v>
      </c>
      <c r="J31" s="78">
        <v>128699.99999999999</v>
      </c>
      <c r="K31" s="78">
        <v>93600</v>
      </c>
      <c r="L31" s="78"/>
      <c r="M31" s="78"/>
      <c r="N31" s="20">
        <v>175500</v>
      </c>
      <c r="O31" s="547">
        <v>128699.99999999999</v>
      </c>
      <c r="P31" s="547">
        <v>93600</v>
      </c>
      <c r="Q31" s="41"/>
      <c r="R31" s="41"/>
      <c r="S31" s="21" t="s">
        <v>2121</v>
      </c>
    </row>
    <row r="32" spans="1:19" ht="24.75" customHeight="1" x14ac:dyDescent="0.25">
      <c r="A32" s="74">
        <f>IF(B32="","",SUBTOTAL(3,B$22:$B32))</f>
        <v>3</v>
      </c>
      <c r="B32" s="3">
        <v>3</v>
      </c>
      <c r="C32" s="24" t="s">
        <v>2122</v>
      </c>
      <c r="D32" s="1"/>
      <c r="E32" s="1"/>
      <c r="F32" s="23"/>
      <c r="G32" s="75"/>
      <c r="H32" s="11"/>
      <c r="I32" s="78"/>
      <c r="J32" s="78"/>
      <c r="K32" s="78"/>
      <c r="L32" s="78"/>
      <c r="M32" s="78"/>
      <c r="N32" s="20"/>
      <c r="O32" s="547"/>
      <c r="P32" s="547"/>
      <c r="Q32" s="41"/>
      <c r="R32" s="41"/>
      <c r="S32" s="21"/>
    </row>
    <row r="33" spans="1:19" ht="27.75" customHeight="1" x14ac:dyDescent="0.25">
      <c r="A33" s="74" t="str">
        <f>IF(B33="","",SUBTOTAL(3,B$22:$B33))</f>
        <v/>
      </c>
      <c r="B33" s="3"/>
      <c r="C33" s="607" t="s">
        <v>6604</v>
      </c>
      <c r="D33" s="615"/>
      <c r="E33" s="608"/>
      <c r="F33" s="23"/>
      <c r="G33" s="57">
        <v>0.6</v>
      </c>
      <c r="H33" s="3">
        <v>1</v>
      </c>
      <c r="I33" s="78">
        <v>175500</v>
      </c>
      <c r="J33" s="78">
        <v>128699.99999999999</v>
      </c>
      <c r="K33" s="78">
        <v>93600</v>
      </c>
      <c r="L33" s="78"/>
      <c r="M33" s="78"/>
      <c r="N33" s="20">
        <v>175500</v>
      </c>
      <c r="O33" s="547">
        <v>128699.99999999999</v>
      </c>
      <c r="P33" s="547">
        <v>93600</v>
      </c>
      <c r="Q33" s="41"/>
      <c r="R33" s="41"/>
      <c r="S33" s="21"/>
    </row>
    <row r="34" spans="1:19" ht="40.5" customHeight="1" x14ac:dyDescent="0.25">
      <c r="A34" s="74" t="str">
        <f>IF(B34="","",SUBTOTAL(3,B$22:$B34))</f>
        <v/>
      </c>
      <c r="B34" s="3"/>
      <c r="C34" s="607" t="s">
        <v>2124</v>
      </c>
      <c r="D34" s="615"/>
      <c r="E34" s="608"/>
      <c r="F34" s="23"/>
      <c r="G34" s="57">
        <v>0.6</v>
      </c>
      <c r="H34" s="3">
        <v>1</v>
      </c>
      <c r="I34" s="78">
        <v>175500</v>
      </c>
      <c r="J34" s="78">
        <v>128699.99999999999</v>
      </c>
      <c r="K34" s="78">
        <v>93600</v>
      </c>
      <c r="L34" s="78"/>
      <c r="M34" s="78"/>
      <c r="N34" s="20">
        <v>175500</v>
      </c>
      <c r="O34" s="547">
        <v>128699.99999999999</v>
      </c>
      <c r="P34" s="547">
        <v>93600</v>
      </c>
      <c r="Q34" s="41"/>
      <c r="R34" s="41"/>
      <c r="S34" s="21"/>
    </row>
    <row r="35" spans="1:19" ht="28.5" customHeight="1" x14ac:dyDescent="0.25">
      <c r="A35" s="74" t="str">
        <f>IF(B35="","",SUBTOTAL(3,B$22:$B35))</f>
        <v/>
      </c>
      <c r="B35" s="3"/>
      <c r="C35" s="21" t="s">
        <v>2110</v>
      </c>
      <c r="D35" s="21"/>
      <c r="E35" s="1"/>
      <c r="F35" s="23"/>
      <c r="G35" s="57">
        <v>0.6</v>
      </c>
      <c r="H35" s="3">
        <v>1</v>
      </c>
      <c r="I35" s="78">
        <v>175500</v>
      </c>
      <c r="J35" s="78">
        <v>128699.99999999999</v>
      </c>
      <c r="K35" s="78">
        <v>93600</v>
      </c>
      <c r="L35" s="78"/>
      <c r="M35" s="78"/>
      <c r="N35" s="20">
        <v>175500</v>
      </c>
      <c r="O35" s="547">
        <v>128699.99999999999</v>
      </c>
      <c r="P35" s="547">
        <v>93600</v>
      </c>
      <c r="Q35" s="41"/>
      <c r="R35" s="41"/>
      <c r="S35" s="21"/>
    </row>
    <row r="36" spans="1:19" ht="49.5" x14ac:dyDescent="0.25">
      <c r="A36" s="74" t="str">
        <f>IF(B36="","",SUBTOTAL(3,B$22:$B36))</f>
        <v/>
      </c>
      <c r="B36" s="3"/>
      <c r="C36" s="21" t="s">
        <v>2125</v>
      </c>
      <c r="D36" s="21" t="s">
        <v>2126</v>
      </c>
      <c r="E36" s="1" t="s">
        <v>2123</v>
      </c>
      <c r="F36" s="23"/>
      <c r="G36" s="57"/>
      <c r="H36" s="3"/>
      <c r="I36" s="78"/>
      <c r="J36" s="78"/>
      <c r="K36" s="78"/>
      <c r="L36" s="78"/>
      <c r="M36" s="78"/>
      <c r="N36" s="20"/>
      <c r="O36" s="547"/>
      <c r="P36" s="547"/>
      <c r="Q36" s="41"/>
      <c r="R36" s="41"/>
      <c r="S36" s="21" t="s">
        <v>2127</v>
      </c>
    </row>
    <row r="37" spans="1:19" ht="99" x14ac:dyDescent="0.25">
      <c r="A37" s="74" t="str">
        <f>IF(B37="","",SUBTOTAL(3,B$22:$B37))</f>
        <v/>
      </c>
      <c r="B37" s="3"/>
      <c r="C37" s="21" t="s">
        <v>2128</v>
      </c>
      <c r="D37" s="1" t="s">
        <v>2129</v>
      </c>
      <c r="E37" s="1" t="s">
        <v>2130</v>
      </c>
      <c r="F37" s="23"/>
      <c r="G37" s="57">
        <v>0.6</v>
      </c>
      <c r="H37" s="3">
        <v>1</v>
      </c>
      <c r="I37" s="78">
        <v>175500</v>
      </c>
      <c r="J37" s="78">
        <v>128699.99999999999</v>
      </c>
      <c r="K37" s="78">
        <v>93600</v>
      </c>
      <c r="L37" s="78"/>
      <c r="M37" s="78"/>
      <c r="N37" s="20">
        <v>175500</v>
      </c>
      <c r="O37" s="547">
        <v>128699.99999999999</v>
      </c>
      <c r="P37" s="547">
        <v>93600</v>
      </c>
      <c r="Q37" s="41"/>
      <c r="R37" s="41"/>
      <c r="S37" s="21" t="s">
        <v>2131</v>
      </c>
    </row>
    <row r="38" spans="1:19" ht="24.75" customHeight="1" x14ac:dyDescent="0.25">
      <c r="A38" s="74">
        <f>IF(B38="","",SUBTOTAL(3,B$22:$B38))</f>
        <v>4</v>
      </c>
      <c r="B38" s="3">
        <v>4</v>
      </c>
      <c r="C38" s="24" t="s">
        <v>2132</v>
      </c>
      <c r="D38" s="1"/>
      <c r="E38" s="1"/>
      <c r="F38" s="23"/>
      <c r="G38" s="75"/>
      <c r="H38" s="11"/>
      <c r="I38" s="78"/>
      <c r="J38" s="78"/>
      <c r="K38" s="78"/>
      <c r="L38" s="78"/>
      <c r="M38" s="78"/>
      <c r="N38" s="20"/>
      <c r="O38" s="547"/>
      <c r="P38" s="547"/>
      <c r="Q38" s="41"/>
      <c r="R38" s="41"/>
      <c r="S38" s="21"/>
    </row>
    <row r="39" spans="1:19" ht="26.25" customHeight="1" x14ac:dyDescent="0.25">
      <c r="A39" s="74" t="str">
        <f>IF(B39="","",SUBTOTAL(3,B$22:$B39))</f>
        <v/>
      </c>
      <c r="B39" s="3"/>
      <c r="C39" s="607" t="s">
        <v>2133</v>
      </c>
      <c r="D39" s="615"/>
      <c r="E39" s="608"/>
      <c r="F39" s="23"/>
      <c r="G39" s="57">
        <v>0.6</v>
      </c>
      <c r="H39" s="3">
        <v>1</v>
      </c>
      <c r="I39" s="78">
        <v>175500</v>
      </c>
      <c r="J39" s="78">
        <v>128699.99999999999</v>
      </c>
      <c r="K39" s="78">
        <v>93600</v>
      </c>
      <c r="L39" s="78"/>
      <c r="M39" s="78"/>
      <c r="N39" s="20">
        <v>175500</v>
      </c>
      <c r="O39" s="547">
        <v>128699.99999999999</v>
      </c>
      <c r="P39" s="547">
        <v>93600</v>
      </c>
      <c r="Q39" s="41"/>
      <c r="R39" s="41"/>
      <c r="S39" s="21"/>
    </row>
    <row r="40" spans="1:19" ht="26.25" customHeight="1" x14ac:dyDescent="0.25">
      <c r="A40" s="74" t="str">
        <f>IF(B40="","",SUBTOTAL(3,B$22:$B40))</f>
        <v/>
      </c>
      <c r="B40" s="3"/>
      <c r="C40" s="1" t="s">
        <v>2134</v>
      </c>
      <c r="D40" s="21"/>
      <c r="E40" s="1"/>
      <c r="F40" s="23"/>
      <c r="G40" s="57">
        <v>0.6</v>
      </c>
      <c r="H40" s="3">
        <v>1</v>
      </c>
      <c r="I40" s="78">
        <v>175500</v>
      </c>
      <c r="J40" s="78">
        <v>128699.99999999999</v>
      </c>
      <c r="K40" s="78">
        <v>93600</v>
      </c>
      <c r="L40" s="78"/>
      <c r="M40" s="78"/>
      <c r="N40" s="20">
        <v>175500</v>
      </c>
      <c r="O40" s="547">
        <v>128699.99999999999</v>
      </c>
      <c r="P40" s="547">
        <v>93600</v>
      </c>
      <c r="Q40" s="41"/>
      <c r="R40" s="41"/>
      <c r="S40" s="21"/>
    </row>
    <row r="41" spans="1:19" ht="26.25" customHeight="1" x14ac:dyDescent="0.25">
      <c r="A41" s="74">
        <f>IF(B41="","",SUBTOTAL(3,B$22:$B41))</f>
        <v>5</v>
      </c>
      <c r="B41" s="3">
        <v>5</v>
      </c>
      <c r="C41" s="24" t="s">
        <v>2135</v>
      </c>
      <c r="D41" s="1"/>
      <c r="E41" s="1"/>
      <c r="F41" s="23"/>
      <c r="G41" s="75"/>
      <c r="H41" s="11"/>
      <c r="I41" s="78"/>
      <c r="J41" s="78"/>
      <c r="K41" s="78"/>
      <c r="L41" s="78"/>
      <c r="M41" s="78"/>
      <c r="N41" s="20"/>
      <c r="O41" s="547"/>
      <c r="P41" s="547"/>
      <c r="Q41" s="41"/>
      <c r="R41" s="41"/>
      <c r="S41" s="21"/>
    </row>
    <row r="42" spans="1:19" ht="41.25" customHeight="1" x14ac:dyDescent="0.25">
      <c r="A42" s="74" t="str">
        <f>IF(B42="","",SUBTOTAL(3,B$22:$B42))</f>
        <v/>
      </c>
      <c r="B42" s="3"/>
      <c r="C42" s="21"/>
      <c r="D42" s="1" t="s">
        <v>2136</v>
      </c>
      <c r="E42" s="1" t="s">
        <v>2137</v>
      </c>
      <c r="F42" s="23"/>
      <c r="G42" s="57">
        <v>0.6</v>
      </c>
      <c r="H42" s="3">
        <v>1</v>
      </c>
      <c r="I42" s="78">
        <v>175500</v>
      </c>
      <c r="J42" s="78">
        <v>128699.99999999999</v>
      </c>
      <c r="K42" s="78">
        <v>93600</v>
      </c>
      <c r="L42" s="78"/>
      <c r="M42" s="78"/>
      <c r="N42" s="20">
        <v>175500</v>
      </c>
      <c r="O42" s="547">
        <v>128699.99999999999</v>
      </c>
      <c r="P42" s="547">
        <v>93600</v>
      </c>
      <c r="Q42" s="41"/>
      <c r="R42" s="41"/>
      <c r="S42" s="21"/>
    </row>
    <row r="43" spans="1:19" ht="24.75" customHeight="1" x14ac:dyDescent="0.25">
      <c r="A43" s="74" t="str">
        <f>IF(B43="","",SUBTOTAL(3,B$22:$B43))</f>
        <v/>
      </c>
      <c r="B43" s="3"/>
      <c r="C43" s="1" t="s">
        <v>2134</v>
      </c>
      <c r="D43" s="21"/>
      <c r="E43" s="1"/>
      <c r="F43" s="23"/>
      <c r="G43" s="57">
        <v>0.6</v>
      </c>
      <c r="H43" s="3">
        <v>1</v>
      </c>
      <c r="I43" s="78">
        <v>175500</v>
      </c>
      <c r="J43" s="78">
        <v>128699.99999999999</v>
      </c>
      <c r="K43" s="78">
        <v>93600</v>
      </c>
      <c r="L43" s="78"/>
      <c r="M43" s="78"/>
      <c r="N43" s="20">
        <v>175500</v>
      </c>
      <c r="O43" s="547">
        <v>128699.99999999999</v>
      </c>
      <c r="P43" s="547">
        <v>93600</v>
      </c>
      <c r="Q43" s="41"/>
      <c r="R43" s="41"/>
      <c r="S43" s="21"/>
    </row>
    <row r="44" spans="1:19" ht="24.75" customHeight="1" x14ac:dyDescent="0.25">
      <c r="A44" s="74">
        <f>IF(B44="","",SUBTOTAL(3,B$22:$B44))</f>
        <v>6</v>
      </c>
      <c r="B44" s="3">
        <v>6</v>
      </c>
      <c r="C44" s="24" t="s">
        <v>2138</v>
      </c>
      <c r="D44" s="1"/>
      <c r="E44" s="1"/>
      <c r="F44" s="23"/>
      <c r="G44" s="75"/>
      <c r="H44" s="11"/>
      <c r="I44" s="78"/>
      <c r="J44" s="78"/>
      <c r="K44" s="78"/>
      <c r="L44" s="78"/>
      <c r="M44" s="78"/>
      <c r="N44" s="20"/>
      <c r="O44" s="547"/>
      <c r="P44" s="547"/>
      <c r="Q44" s="41"/>
      <c r="R44" s="41"/>
      <c r="S44" s="21"/>
    </row>
    <row r="45" spans="1:19" ht="27.75" customHeight="1" x14ac:dyDescent="0.25">
      <c r="A45" s="74" t="str">
        <f>IF(B45="","",SUBTOTAL(3,B$22:$B45))</f>
        <v/>
      </c>
      <c r="B45" s="3"/>
      <c r="C45" s="21"/>
      <c r="D45" s="1" t="s">
        <v>2139</v>
      </c>
      <c r="E45" s="1" t="s">
        <v>2140</v>
      </c>
      <c r="F45" s="23"/>
      <c r="G45" s="57">
        <v>0.7</v>
      </c>
      <c r="H45" s="3">
        <v>2</v>
      </c>
      <c r="I45" s="78">
        <v>150150</v>
      </c>
      <c r="J45" s="78">
        <v>109200</v>
      </c>
      <c r="K45" s="78">
        <v>81900</v>
      </c>
      <c r="L45" s="78"/>
      <c r="M45" s="78"/>
      <c r="N45" s="20">
        <v>150150</v>
      </c>
      <c r="O45" s="547">
        <v>109200</v>
      </c>
      <c r="P45" s="547">
        <v>81900</v>
      </c>
      <c r="Q45" s="41"/>
      <c r="R45" s="41"/>
      <c r="S45" s="21"/>
    </row>
    <row r="46" spans="1:19" ht="39.75" customHeight="1" x14ac:dyDescent="0.25">
      <c r="A46" s="74" t="str">
        <f>IF(B46="","",SUBTOTAL(3,B$22:$B46))</f>
        <v/>
      </c>
      <c r="B46" s="3"/>
      <c r="C46" s="21"/>
      <c r="D46" s="1" t="s">
        <v>2141</v>
      </c>
      <c r="E46" s="1" t="s">
        <v>2142</v>
      </c>
      <c r="F46" s="23"/>
      <c r="G46" s="57">
        <v>0.7</v>
      </c>
      <c r="H46" s="3">
        <v>2</v>
      </c>
      <c r="I46" s="78">
        <v>150150</v>
      </c>
      <c r="J46" s="78">
        <v>109200</v>
      </c>
      <c r="K46" s="78">
        <v>81900</v>
      </c>
      <c r="L46" s="78"/>
      <c r="M46" s="78"/>
      <c r="N46" s="20">
        <v>150150</v>
      </c>
      <c r="O46" s="547">
        <v>109200</v>
      </c>
      <c r="P46" s="547">
        <v>81900</v>
      </c>
      <c r="Q46" s="41"/>
      <c r="R46" s="41"/>
      <c r="S46" s="21"/>
    </row>
    <row r="47" spans="1:19" ht="49.5" x14ac:dyDescent="0.25">
      <c r="A47" s="74" t="str">
        <f>IF(B47="","",SUBTOTAL(3,B$22:$B47))</f>
        <v/>
      </c>
      <c r="B47" s="3"/>
      <c r="C47" s="21" t="s">
        <v>2143</v>
      </c>
      <c r="D47" s="1" t="s">
        <v>2144</v>
      </c>
      <c r="E47" s="1" t="s">
        <v>2145</v>
      </c>
      <c r="F47" s="23"/>
      <c r="G47" s="57"/>
      <c r="H47" s="3"/>
      <c r="I47" s="78"/>
      <c r="J47" s="78"/>
      <c r="K47" s="78"/>
      <c r="L47" s="78"/>
      <c r="M47" s="78"/>
      <c r="N47" s="20"/>
      <c r="O47" s="547"/>
      <c r="P47" s="547"/>
      <c r="Q47" s="41"/>
      <c r="R47" s="41"/>
      <c r="S47" s="21" t="s">
        <v>2127</v>
      </c>
    </row>
    <row r="48" spans="1:19" ht="24.75" customHeight="1" x14ac:dyDescent="0.25">
      <c r="A48" s="74" t="str">
        <f>IF(B48="","",SUBTOTAL(3,B$22:$B48))</f>
        <v/>
      </c>
      <c r="B48" s="3"/>
      <c r="C48" s="1" t="s">
        <v>2134</v>
      </c>
      <c r="D48" s="21"/>
      <c r="E48" s="1"/>
      <c r="F48" s="23"/>
      <c r="G48" s="57">
        <v>0.7</v>
      </c>
      <c r="H48" s="3">
        <v>2</v>
      </c>
      <c r="I48" s="78">
        <v>150150</v>
      </c>
      <c r="J48" s="78">
        <v>109200</v>
      </c>
      <c r="K48" s="78">
        <v>81900</v>
      </c>
      <c r="L48" s="78"/>
      <c r="M48" s="78"/>
      <c r="N48" s="20">
        <v>150150</v>
      </c>
      <c r="O48" s="547">
        <v>109200</v>
      </c>
      <c r="P48" s="547">
        <v>81900</v>
      </c>
      <c r="Q48" s="41"/>
      <c r="R48" s="41"/>
      <c r="S48" s="21"/>
    </row>
    <row r="49" spans="1:19" ht="24.75" customHeight="1" x14ac:dyDescent="0.25">
      <c r="A49" s="74" t="str">
        <f>IF(B49="","",SUBTOTAL(3,B$22:$B49))</f>
        <v/>
      </c>
      <c r="B49" s="14"/>
      <c r="C49" s="24" t="s">
        <v>5906</v>
      </c>
      <c r="D49" s="1"/>
      <c r="E49" s="1"/>
      <c r="F49" s="23"/>
      <c r="G49" s="86"/>
      <c r="H49" s="23"/>
      <c r="I49" s="78"/>
      <c r="J49" s="78"/>
      <c r="K49" s="78"/>
      <c r="L49" s="78"/>
      <c r="M49" s="78"/>
      <c r="N49" s="20"/>
      <c r="O49" s="547"/>
      <c r="P49" s="547"/>
      <c r="Q49" s="20"/>
      <c r="R49" s="20"/>
      <c r="S49" s="21"/>
    </row>
    <row r="50" spans="1:19" ht="24.75" customHeight="1" x14ac:dyDescent="0.25">
      <c r="B50" s="3">
        <v>7</v>
      </c>
      <c r="C50" s="21" t="s">
        <v>2146</v>
      </c>
      <c r="D50" s="1"/>
      <c r="E50" s="1"/>
      <c r="F50" s="23"/>
      <c r="G50" s="86"/>
      <c r="H50" s="23"/>
      <c r="I50" s="78"/>
      <c r="J50" s="78"/>
      <c r="K50" s="78"/>
      <c r="L50" s="78"/>
      <c r="M50" s="78"/>
      <c r="N50" s="20"/>
      <c r="O50" s="547"/>
      <c r="P50" s="547"/>
      <c r="Q50" s="20"/>
      <c r="R50" s="20"/>
      <c r="S50" s="21"/>
    </row>
    <row r="51" spans="1:19" ht="39.75" customHeight="1" x14ac:dyDescent="0.25">
      <c r="A51" s="74">
        <f>IF(B50="","",SUBTOTAL(3,B$22:$B50))</f>
        <v>7</v>
      </c>
      <c r="B51" s="1"/>
      <c r="C51" s="1"/>
      <c r="D51" s="1" t="s">
        <v>2147</v>
      </c>
      <c r="E51" s="1" t="s">
        <v>2148</v>
      </c>
      <c r="F51" s="23"/>
      <c r="G51" s="57">
        <v>0.8</v>
      </c>
      <c r="H51" s="3">
        <v>1</v>
      </c>
      <c r="I51" s="78">
        <v>234000</v>
      </c>
      <c r="J51" s="78">
        <v>171600</v>
      </c>
      <c r="K51" s="78">
        <v>124800</v>
      </c>
      <c r="L51" s="78"/>
      <c r="M51" s="78"/>
      <c r="N51" s="20">
        <v>234000</v>
      </c>
      <c r="O51" s="547">
        <v>171600</v>
      </c>
      <c r="P51" s="547">
        <v>124800</v>
      </c>
      <c r="Q51" s="41"/>
      <c r="R51" s="41"/>
      <c r="S51" s="21"/>
    </row>
    <row r="52" spans="1:19" ht="33" x14ac:dyDescent="0.25">
      <c r="A52" s="74" t="str">
        <f>IF(B52="","",SUBTOTAL(3,B$22:$B52))</f>
        <v/>
      </c>
      <c r="B52" s="3"/>
      <c r="C52" s="33"/>
      <c r="D52" s="1" t="s">
        <v>2149</v>
      </c>
      <c r="E52" s="1"/>
      <c r="F52" s="23"/>
      <c r="G52" s="57">
        <v>0.8</v>
      </c>
      <c r="H52" s="3">
        <v>2</v>
      </c>
      <c r="I52" s="78">
        <v>171600</v>
      </c>
      <c r="J52" s="78">
        <v>124800</v>
      </c>
      <c r="K52" s="78">
        <v>93600</v>
      </c>
      <c r="L52" s="78"/>
      <c r="M52" s="78"/>
      <c r="N52" s="20">
        <v>171600</v>
      </c>
      <c r="O52" s="547">
        <v>124800</v>
      </c>
      <c r="P52" s="547">
        <v>93600</v>
      </c>
      <c r="Q52" s="41"/>
      <c r="R52" s="41"/>
      <c r="S52" s="21"/>
    </row>
    <row r="53" spans="1:19" ht="49.5" x14ac:dyDescent="0.25">
      <c r="A53" s="74">
        <f>IF(B53="","",SUBTOTAL(3,B$22:$B53))</f>
        <v>8</v>
      </c>
      <c r="B53" s="3">
        <v>8</v>
      </c>
      <c r="C53" s="21" t="s">
        <v>2150</v>
      </c>
      <c r="D53" s="1"/>
      <c r="E53" s="1"/>
      <c r="F53" s="23"/>
      <c r="G53" s="57">
        <v>0.8</v>
      </c>
      <c r="H53" s="3">
        <v>2</v>
      </c>
      <c r="I53" s="78">
        <v>171600</v>
      </c>
      <c r="J53" s="78">
        <v>124800</v>
      </c>
      <c r="K53" s="78">
        <v>93600</v>
      </c>
      <c r="L53" s="78"/>
      <c r="M53" s="78"/>
      <c r="N53" s="20">
        <v>171600</v>
      </c>
      <c r="O53" s="547">
        <v>124800</v>
      </c>
      <c r="P53" s="547">
        <v>93600</v>
      </c>
      <c r="Q53" s="41"/>
      <c r="R53" s="41"/>
      <c r="S53" s="21" t="s">
        <v>2151</v>
      </c>
    </row>
    <row r="54" spans="1:19" ht="24.75" customHeight="1" x14ac:dyDescent="0.25">
      <c r="A54" s="74">
        <f>IF(B54="","",SUBTOTAL(3,B$22:$B54))</f>
        <v>9</v>
      </c>
      <c r="B54" s="3">
        <v>9</v>
      </c>
      <c r="C54" s="21" t="s">
        <v>2152</v>
      </c>
      <c r="D54" s="1"/>
      <c r="E54" s="1"/>
      <c r="F54" s="23"/>
      <c r="G54" s="57">
        <v>0.8</v>
      </c>
      <c r="H54" s="3">
        <v>2</v>
      </c>
      <c r="I54" s="78">
        <v>171600</v>
      </c>
      <c r="J54" s="78">
        <v>124800</v>
      </c>
      <c r="K54" s="78">
        <v>93600</v>
      </c>
      <c r="L54" s="78"/>
      <c r="M54" s="78"/>
      <c r="N54" s="20">
        <v>171600</v>
      </c>
      <c r="O54" s="547">
        <v>124800</v>
      </c>
      <c r="P54" s="547">
        <v>93600</v>
      </c>
      <c r="Q54" s="41"/>
      <c r="R54" s="41"/>
      <c r="S54" s="21"/>
    </row>
    <row r="55" spans="1:19" ht="24.75" customHeight="1" x14ac:dyDescent="0.25">
      <c r="A55" s="74">
        <f>IF(B55="","",SUBTOTAL(3,B$22:$B55))</f>
        <v>10</v>
      </c>
      <c r="B55" s="3">
        <v>10</v>
      </c>
      <c r="C55" s="21" t="s">
        <v>2153</v>
      </c>
      <c r="D55" s="1"/>
      <c r="E55" s="1"/>
      <c r="F55" s="23"/>
      <c r="G55" s="57">
        <v>0.8</v>
      </c>
      <c r="H55" s="3">
        <v>2</v>
      </c>
      <c r="I55" s="78">
        <v>171600</v>
      </c>
      <c r="J55" s="78">
        <v>124800</v>
      </c>
      <c r="K55" s="78">
        <v>93600</v>
      </c>
      <c r="L55" s="78"/>
      <c r="M55" s="78"/>
      <c r="N55" s="20">
        <v>171600</v>
      </c>
      <c r="O55" s="547">
        <v>124800</v>
      </c>
      <c r="P55" s="547">
        <v>93600</v>
      </c>
      <c r="Q55" s="41"/>
      <c r="R55" s="41"/>
      <c r="S55" s="21"/>
    </row>
    <row r="56" spans="1:19" ht="24.75" customHeight="1" x14ac:dyDescent="0.25">
      <c r="A56" s="74">
        <f>IF(B56="","",SUBTOTAL(3,B$22:$B56))</f>
        <v>11</v>
      </c>
      <c r="B56" s="3">
        <v>11</v>
      </c>
      <c r="C56" s="21" t="s">
        <v>2154</v>
      </c>
      <c r="D56" s="1"/>
      <c r="E56" s="1"/>
      <c r="F56" s="23"/>
      <c r="G56" s="57">
        <v>0.8</v>
      </c>
      <c r="H56" s="3">
        <v>2</v>
      </c>
      <c r="I56" s="78">
        <v>171600</v>
      </c>
      <c r="J56" s="78">
        <v>124800</v>
      </c>
      <c r="K56" s="78">
        <v>93600</v>
      </c>
      <c r="L56" s="78"/>
      <c r="M56" s="78"/>
      <c r="N56" s="20">
        <v>171600</v>
      </c>
      <c r="O56" s="547">
        <v>124800</v>
      </c>
      <c r="P56" s="547">
        <v>93600</v>
      </c>
      <c r="Q56" s="41"/>
      <c r="R56" s="41"/>
      <c r="S56" s="21"/>
    </row>
    <row r="57" spans="1:19" ht="24.75" customHeight="1" x14ac:dyDescent="0.25">
      <c r="A57" s="74">
        <f>IF(B57="","",SUBTOTAL(3,B$22:$B57))</f>
        <v>12</v>
      </c>
      <c r="B57" s="3">
        <v>12</v>
      </c>
      <c r="C57" s="21" t="s">
        <v>2155</v>
      </c>
      <c r="D57" s="1"/>
      <c r="E57" s="1"/>
      <c r="F57" s="23"/>
      <c r="G57" s="57">
        <v>0.8</v>
      </c>
      <c r="H57" s="3">
        <v>2</v>
      </c>
      <c r="I57" s="78">
        <v>171600</v>
      </c>
      <c r="J57" s="78">
        <v>124800</v>
      </c>
      <c r="K57" s="78">
        <v>93600</v>
      </c>
      <c r="L57" s="78"/>
      <c r="M57" s="78"/>
      <c r="N57" s="20">
        <v>171600</v>
      </c>
      <c r="O57" s="547">
        <v>124800</v>
      </c>
      <c r="P57" s="547">
        <v>93600</v>
      </c>
      <c r="Q57" s="41"/>
      <c r="R57" s="41"/>
      <c r="S57" s="21"/>
    </row>
    <row r="58" spans="1:19" ht="24.75" customHeight="1" x14ac:dyDescent="0.25">
      <c r="A58" s="74">
        <f>IF(B58="","",SUBTOTAL(3,B$22:$B58))</f>
        <v>13</v>
      </c>
      <c r="B58" s="3">
        <v>13</v>
      </c>
      <c r="C58" s="21" t="s">
        <v>2156</v>
      </c>
      <c r="D58" s="1" t="s">
        <v>2157</v>
      </c>
      <c r="E58" s="1" t="s">
        <v>2158</v>
      </c>
      <c r="F58" s="23"/>
      <c r="G58" s="57">
        <v>0.8</v>
      </c>
      <c r="H58" s="3">
        <v>1</v>
      </c>
      <c r="I58" s="78">
        <v>234000</v>
      </c>
      <c r="J58" s="78">
        <v>171600</v>
      </c>
      <c r="K58" s="78">
        <v>124800</v>
      </c>
      <c r="L58" s="78"/>
      <c r="M58" s="78"/>
      <c r="N58" s="20">
        <v>234000</v>
      </c>
      <c r="O58" s="547">
        <v>171600</v>
      </c>
      <c r="P58" s="547">
        <v>124800</v>
      </c>
      <c r="Q58" s="41"/>
      <c r="R58" s="41"/>
      <c r="S58" s="21"/>
    </row>
    <row r="59" spans="1:19" ht="25.5" customHeight="1" x14ac:dyDescent="0.25">
      <c r="A59" s="74" t="str">
        <f>IF(B59="","",SUBTOTAL(3,B$22:$B59))</f>
        <v/>
      </c>
      <c r="B59" s="3"/>
      <c r="C59" s="33"/>
      <c r="D59" s="607" t="s">
        <v>2159</v>
      </c>
      <c r="E59" s="608"/>
      <c r="F59" s="23"/>
      <c r="G59" s="57">
        <v>0.8</v>
      </c>
      <c r="H59" s="3">
        <v>2</v>
      </c>
      <c r="I59" s="78">
        <v>171600</v>
      </c>
      <c r="J59" s="78">
        <v>124800</v>
      </c>
      <c r="K59" s="78">
        <v>93600</v>
      </c>
      <c r="L59" s="78"/>
      <c r="M59" s="78"/>
      <c r="N59" s="20">
        <v>171600</v>
      </c>
      <c r="O59" s="547">
        <v>124800</v>
      </c>
      <c r="P59" s="547">
        <v>93600</v>
      </c>
      <c r="Q59" s="41"/>
      <c r="R59" s="41"/>
      <c r="S59" s="21"/>
    </row>
    <row r="60" spans="1:19" ht="28.5" customHeight="1" x14ac:dyDescent="0.25">
      <c r="A60" s="74" t="str">
        <f>IF(B60="","",SUBTOTAL(3,B$22:$B60))</f>
        <v/>
      </c>
      <c r="B60" s="14"/>
      <c r="C60" s="24" t="s">
        <v>5907</v>
      </c>
      <c r="D60" s="21"/>
      <c r="E60" s="1"/>
      <c r="F60" s="23"/>
      <c r="G60" s="57"/>
      <c r="H60" s="3"/>
      <c r="I60" s="78"/>
      <c r="J60" s="78"/>
      <c r="K60" s="78"/>
      <c r="L60" s="78"/>
      <c r="M60" s="78"/>
      <c r="N60" s="20"/>
      <c r="O60" s="547"/>
      <c r="P60" s="547"/>
      <c r="Q60" s="20"/>
      <c r="R60" s="20"/>
      <c r="S60" s="21"/>
    </row>
    <row r="61" spans="1:19" ht="66" customHeight="1" x14ac:dyDescent="0.25">
      <c r="A61" s="74">
        <f>IF(B61="","",SUBTOTAL(3,B$22:$B61))</f>
        <v>14</v>
      </c>
      <c r="B61" s="3">
        <v>14</v>
      </c>
      <c r="C61" s="21" t="s">
        <v>2160</v>
      </c>
      <c r="D61" s="607" t="s">
        <v>2161</v>
      </c>
      <c r="E61" s="608"/>
      <c r="F61" s="23"/>
      <c r="G61" s="57">
        <v>0.8</v>
      </c>
      <c r="H61" s="3">
        <v>1</v>
      </c>
      <c r="I61" s="78">
        <v>234000</v>
      </c>
      <c r="J61" s="78">
        <v>171600</v>
      </c>
      <c r="K61" s="78">
        <v>124800</v>
      </c>
      <c r="L61" s="78"/>
      <c r="M61" s="78"/>
      <c r="N61" s="20">
        <v>234000</v>
      </c>
      <c r="O61" s="547">
        <v>171600</v>
      </c>
      <c r="P61" s="547">
        <v>124800</v>
      </c>
      <c r="Q61" s="41"/>
      <c r="R61" s="41"/>
      <c r="S61" s="21"/>
    </row>
    <row r="62" spans="1:19" ht="79.5" customHeight="1" x14ac:dyDescent="0.25">
      <c r="A62" s="74" t="str">
        <f>IF(B62="","",SUBTOTAL(3,B$22:$B62))</f>
        <v/>
      </c>
      <c r="B62" s="3"/>
      <c r="C62" s="21"/>
      <c r="D62" s="607" t="s">
        <v>2162</v>
      </c>
      <c r="E62" s="608"/>
      <c r="F62" s="23"/>
      <c r="G62" s="57">
        <v>0.8</v>
      </c>
      <c r="H62" s="3">
        <v>2</v>
      </c>
      <c r="I62" s="78">
        <v>171600</v>
      </c>
      <c r="J62" s="78">
        <v>124800</v>
      </c>
      <c r="K62" s="78">
        <v>93600</v>
      </c>
      <c r="L62" s="78"/>
      <c r="M62" s="78"/>
      <c r="N62" s="20">
        <v>171600</v>
      </c>
      <c r="O62" s="547">
        <v>124800</v>
      </c>
      <c r="P62" s="547">
        <v>93600</v>
      </c>
      <c r="Q62" s="41"/>
      <c r="R62" s="41"/>
      <c r="S62" s="21"/>
    </row>
    <row r="63" spans="1:19" ht="24.75" customHeight="1" x14ac:dyDescent="0.25">
      <c r="A63" s="74">
        <f>IF(B63="","",SUBTOTAL(3,B$22:$B63))</f>
        <v>15</v>
      </c>
      <c r="B63" s="3">
        <v>15</v>
      </c>
      <c r="C63" s="21" t="s">
        <v>2163</v>
      </c>
      <c r="D63" s="1" t="s">
        <v>958</v>
      </c>
      <c r="E63" s="1" t="s">
        <v>2164</v>
      </c>
      <c r="F63" s="23"/>
      <c r="G63" s="57">
        <v>0.8</v>
      </c>
      <c r="H63" s="3">
        <v>2</v>
      </c>
      <c r="I63" s="78">
        <v>171600</v>
      </c>
      <c r="J63" s="78">
        <v>124800</v>
      </c>
      <c r="K63" s="78">
        <v>93600</v>
      </c>
      <c r="L63" s="78"/>
      <c r="M63" s="78"/>
      <c r="N63" s="20">
        <v>171600</v>
      </c>
      <c r="O63" s="547">
        <v>124800</v>
      </c>
      <c r="P63" s="547">
        <v>93600</v>
      </c>
      <c r="Q63" s="41"/>
      <c r="R63" s="41"/>
      <c r="S63" s="21"/>
    </row>
    <row r="64" spans="1:19" ht="41.25" customHeight="1" x14ac:dyDescent="0.25">
      <c r="A64" s="74">
        <f>IF(B64="","",SUBTOTAL(3,B$22:$B64))</f>
        <v>16</v>
      </c>
      <c r="B64" s="3">
        <v>16</v>
      </c>
      <c r="C64" s="21" t="s">
        <v>2165</v>
      </c>
      <c r="D64" s="1" t="s">
        <v>2166</v>
      </c>
      <c r="E64" s="1" t="s">
        <v>2167</v>
      </c>
      <c r="F64" s="23"/>
      <c r="G64" s="57">
        <v>0.8</v>
      </c>
      <c r="H64" s="3">
        <v>2</v>
      </c>
      <c r="I64" s="78">
        <v>171600</v>
      </c>
      <c r="J64" s="78">
        <v>124800</v>
      </c>
      <c r="K64" s="78">
        <v>93600</v>
      </c>
      <c r="L64" s="78"/>
      <c r="M64" s="78"/>
      <c r="N64" s="20">
        <v>171600</v>
      </c>
      <c r="O64" s="547">
        <v>124800</v>
      </c>
      <c r="P64" s="547">
        <v>93600</v>
      </c>
      <c r="Q64" s="41"/>
      <c r="R64" s="41"/>
      <c r="S64" s="21"/>
    </row>
    <row r="65" spans="1:19" ht="29.25" customHeight="1" x14ac:dyDescent="0.25">
      <c r="A65" s="74" t="str">
        <f>IF(B65="","",SUBTOTAL(3,B$22:$B65))</f>
        <v/>
      </c>
      <c r="B65" s="3"/>
      <c r="C65" s="21"/>
      <c r="D65" s="1" t="s">
        <v>2168</v>
      </c>
      <c r="E65" s="1" t="s">
        <v>2169</v>
      </c>
      <c r="F65" s="23"/>
      <c r="G65" s="57">
        <v>0.8</v>
      </c>
      <c r="H65" s="3">
        <v>2</v>
      </c>
      <c r="I65" s="78">
        <v>171600</v>
      </c>
      <c r="J65" s="78">
        <v>124800</v>
      </c>
      <c r="K65" s="78">
        <v>93600</v>
      </c>
      <c r="L65" s="78"/>
      <c r="M65" s="78"/>
      <c r="N65" s="20">
        <v>171600</v>
      </c>
      <c r="O65" s="547">
        <v>124800</v>
      </c>
      <c r="P65" s="547">
        <v>93600</v>
      </c>
      <c r="Q65" s="41"/>
      <c r="R65" s="41"/>
      <c r="S65" s="21"/>
    </row>
    <row r="66" spans="1:19" ht="29.25" customHeight="1" x14ac:dyDescent="0.25">
      <c r="A66" s="74">
        <f>IF(B66="","",SUBTOTAL(3,B$22:$B66))</f>
        <v>17</v>
      </c>
      <c r="B66" s="3">
        <v>17</v>
      </c>
      <c r="C66" s="21" t="s">
        <v>2170</v>
      </c>
      <c r="D66" s="1" t="s">
        <v>958</v>
      </c>
      <c r="E66" s="1" t="s">
        <v>2171</v>
      </c>
      <c r="F66" s="23"/>
      <c r="G66" s="57">
        <v>0.8</v>
      </c>
      <c r="H66" s="3">
        <v>2</v>
      </c>
      <c r="I66" s="78">
        <v>171600</v>
      </c>
      <c r="J66" s="78">
        <v>124800</v>
      </c>
      <c r="K66" s="78">
        <v>93600</v>
      </c>
      <c r="L66" s="78"/>
      <c r="M66" s="78"/>
      <c r="N66" s="20">
        <v>171600</v>
      </c>
      <c r="O66" s="547">
        <v>124800</v>
      </c>
      <c r="P66" s="547">
        <v>93600</v>
      </c>
      <c r="Q66" s="41"/>
      <c r="R66" s="41"/>
      <c r="S66" s="21"/>
    </row>
    <row r="67" spans="1:19" ht="29.25" customHeight="1" x14ac:dyDescent="0.25">
      <c r="A67" s="74">
        <f>IF(B67="","",SUBTOTAL(3,B$22:$B67))</f>
        <v>18</v>
      </c>
      <c r="B67" s="3">
        <v>18</v>
      </c>
      <c r="C67" s="21" t="s">
        <v>2172</v>
      </c>
      <c r="D67" s="1" t="s">
        <v>958</v>
      </c>
      <c r="E67" s="1" t="s">
        <v>2173</v>
      </c>
      <c r="F67" s="23"/>
      <c r="G67" s="57">
        <v>0.8</v>
      </c>
      <c r="H67" s="3">
        <v>1</v>
      </c>
      <c r="I67" s="78">
        <v>234000</v>
      </c>
      <c r="J67" s="78">
        <v>171600</v>
      </c>
      <c r="K67" s="78">
        <v>124800</v>
      </c>
      <c r="L67" s="78"/>
      <c r="M67" s="78"/>
      <c r="N67" s="20">
        <v>234000</v>
      </c>
      <c r="O67" s="547">
        <v>171600</v>
      </c>
      <c r="P67" s="547">
        <v>124800</v>
      </c>
      <c r="Q67" s="41"/>
      <c r="R67" s="41"/>
      <c r="S67" s="21"/>
    </row>
    <row r="68" spans="1:19" ht="43.5" customHeight="1" x14ac:dyDescent="0.25">
      <c r="A68" s="74">
        <f>IF(B68="","",SUBTOTAL(3,B$22:$B68))</f>
        <v>19</v>
      </c>
      <c r="B68" s="3">
        <v>19</v>
      </c>
      <c r="C68" s="21" t="s">
        <v>2170</v>
      </c>
      <c r="D68" s="1" t="s">
        <v>2174</v>
      </c>
      <c r="E68" s="1" t="s">
        <v>2175</v>
      </c>
      <c r="F68" s="23"/>
      <c r="G68" s="57">
        <v>0.8</v>
      </c>
      <c r="H68" s="3">
        <v>1</v>
      </c>
      <c r="I68" s="78">
        <v>234000</v>
      </c>
      <c r="J68" s="78">
        <v>171600</v>
      </c>
      <c r="K68" s="78">
        <v>124800</v>
      </c>
      <c r="L68" s="78"/>
      <c r="M68" s="78"/>
      <c r="N68" s="20">
        <v>234000</v>
      </c>
      <c r="O68" s="547">
        <v>171600</v>
      </c>
      <c r="P68" s="547">
        <v>124800</v>
      </c>
      <c r="Q68" s="41"/>
      <c r="R68" s="41"/>
      <c r="S68" s="21"/>
    </row>
    <row r="69" spans="1:19" ht="43.5" customHeight="1" x14ac:dyDescent="0.25">
      <c r="A69" s="74" t="str">
        <f>IF(B69="","",SUBTOTAL(3,B$22:$B69))</f>
        <v/>
      </c>
      <c r="B69" s="3"/>
      <c r="C69" s="21"/>
      <c r="D69" s="1" t="s">
        <v>2176</v>
      </c>
      <c r="E69" s="1" t="s">
        <v>2177</v>
      </c>
      <c r="F69" s="23"/>
      <c r="G69" s="57">
        <v>0.8</v>
      </c>
      <c r="H69" s="3">
        <v>1</v>
      </c>
      <c r="I69" s="78">
        <v>234000</v>
      </c>
      <c r="J69" s="78">
        <v>171600</v>
      </c>
      <c r="K69" s="78">
        <v>124800</v>
      </c>
      <c r="L69" s="78"/>
      <c r="M69" s="78"/>
      <c r="N69" s="20">
        <v>234000</v>
      </c>
      <c r="O69" s="547">
        <v>171600</v>
      </c>
      <c r="P69" s="547">
        <v>124800</v>
      </c>
      <c r="Q69" s="41"/>
      <c r="R69" s="41"/>
      <c r="S69" s="21"/>
    </row>
    <row r="70" spans="1:19" ht="48.75" customHeight="1" x14ac:dyDescent="0.25">
      <c r="A70" s="74">
        <f>IF(B70="","",SUBTOTAL(3,B$22:$B70))</f>
        <v>20</v>
      </c>
      <c r="B70" s="3">
        <v>20</v>
      </c>
      <c r="C70" s="607" t="s">
        <v>6606</v>
      </c>
      <c r="D70" s="615"/>
      <c r="E70" s="608"/>
      <c r="F70" s="23"/>
      <c r="G70" s="57"/>
      <c r="H70" s="3"/>
      <c r="I70" s="664" t="s">
        <v>6605</v>
      </c>
      <c r="J70" s="665"/>
      <c r="K70" s="666"/>
      <c r="L70" s="78"/>
      <c r="M70" s="78"/>
      <c r="N70" s="20">
        <f>N66*0.8</f>
        <v>137280</v>
      </c>
      <c r="O70" s="20">
        <f t="shared" ref="O70:P70" si="0">O66*0.8</f>
        <v>99840</v>
      </c>
      <c r="P70" s="20">
        <f t="shared" si="0"/>
        <v>74880</v>
      </c>
      <c r="Q70" s="41"/>
      <c r="R70" s="41"/>
      <c r="S70" s="21"/>
    </row>
    <row r="71" spans="1:19" ht="26.25" customHeight="1" x14ac:dyDescent="0.25">
      <c r="A71" s="74" t="str">
        <f>IF(B71="","",SUBTOTAL(3,B$22:$B71))</f>
        <v/>
      </c>
      <c r="B71" s="3"/>
      <c r="C71" s="24" t="s">
        <v>2178</v>
      </c>
      <c r="D71" s="1"/>
      <c r="E71" s="1"/>
      <c r="F71" s="3"/>
      <c r="G71" s="75"/>
      <c r="H71" s="3"/>
      <c r="I71" s="78"/>
      <c r="J71" s="78"/>
      <c r="K71" s="78"/>
      <c r="L71" s="78"/>
      <c r="M71" s="78"/>
      <c r="N71" s="20"/>
      <c r="O71" s="20"/>
      <c r="P71" s="20"/>
      <c r="Q71" s="20"/>
      <c r="R71" s="20"/>
      <c r="S71" s="21"/>
    </row>
    <row r="72" spans="1:19" ht="26.25" customHeight="1" x14ac:dyDescent="0.25">
      <c r="A72" s="74">
        <f>IF(B72="","",SUBTOTAL(3,B$22:$B72))</f>
        <v>21</v>
      </c>
      <c r="B72" s="440">
        <v>21</v>
      </c>
      <c r="C72" s="419" t="s">
        <v>2179</v>
      </c>
      <c r="D72" s="1"/>
      <c r="E72" s="1"/>
      <c r="F72" s="3"/>
      <c r="G72" s="57">
        <v>1</v>
      </c>
      <c r="H72" s="3" t="s">
        <v>1766</v>
      </c>
      <c r="I72" s="78">
        <v>81900</v>
      </c>
      <c r="J72" s="78">
        <v>63699.999999999993</v>
      </c>
      <c r="K72" s="78">
        <v>54600</v>
      </c>
      <c r="L72" s="78"/>
      <c r="M72" s="78"/>
      <c r="N72" s="20">
        <v>81900</v>
      </c>
      <c r="O72" s="547">
        <v>63699.999999999993</v>
      </c>
      <c r="P72" s="446">
        <v>54600</v>
      </c>
      <c r="Q72" s="41"/>
      <c r="R72" s="41"/>
      <c r="S72" s="21"/>
    </row>
    <row r="73" spans="1:19" ht="26.25" customHeight="1" x14ac:dyDescent="0.25">
      <c r="A73" s="74">
        <f>IF(B73="","",SUBTOTAL(3,B$22:$B73))</f>
        <v>22</v>
      </c>
      <c r="B73" s="440">
        <v>22</v>
      </c>
      <c r="C73" s="419" t="s">
        <v>2180</v>
      </c>
      <c r="D73" s="1"/>
      <c r="E73" s="1"/>
      <c r="F73" s="3"/>
      <c r="G73" s="57">
        <v>1</v>
      </c>
      <c r="H73" s="3" t="s">
        <v>1768</v>
      </c>
      <c r="I73" s="78">
        <v>63699.999999999993</v>
      </c>
      <c r="J73" s="78">
        <v>54600</v>
      </c>
      <c r="K73" s="78">
        <v>45500</v>
      </c>
      <c r="L73" s="78"/>
      <c r="M73" s="78"/>
      <c r="N73" s="20">
        <v>63699.999999999993</v>
      </c>
      <c r="O73" s="547">
        <v>54600</v>
      </c>
      <c r="P73" s="446">
        <v>45500</v>
      </c>
      <c r="Q73" s="41"/>
      <c r="R73" s="41"/>
      <c r="S73" s="21"/>
    </row>
    <row r="74" spans="1:19" ht="26.25" customHeight="1" x14ac:dyDescent="0.25">
      <c r="A74" s="74">
        <f>IF(B74="","",SUBTOTAL(3,B$22:$B74))</f>
        <v>23</v>
      </c>
      <c r="B74" s="440">
        <v>23</v>
      </c>
      <c r="C74" s="419" t="s">
        <v>2181</v>
      </c>
      <c r="D74" s="1"/>
      <c r="E74" s="1"/>
      <c r="F74" s="3"/>
      <c r="G74" s="57">
        <v>1</v>
      </c>
      <c r="H74" s="3" t="s">
        <v>1768</v>
      </c>
      <c r="I74" s="78">
        <v>63699.999999999993</v>
      </c>
      <c r="J74" s="78">
        <v>54600</v>
      </c>
      <c r="K74" s="78">
        <v>45500</v>
      </c>
      <c r="L74" s="78"/>
      <c r="M74" s="78"/>
      <c r="N74" s="20">
        <v>63699.999999999993</v>
      </c>
      <c r="O74" s="547">
        <v>54600</v>
      </c>
      <c r="P74" s="446">
        <v>45500</v>
      </c>
      <c r="Q74" s="41"/>
      <c r="R74" s="41"/>
      <c r="S74" s="21"/>
    </row>
    <row r="75" spans="1:19" ht="26.25" customHeight="1" x14ac:dyDescent="0.25">
      <c r="B75" s="3"/>
      <c r="C75" s="12" t="s">
        <v>2518</v>
      </c>
      <c r="D75" s="1"/>
      <c r="E75" s="1"/>
      <c r="F75" s="3"/>
      <c r="G75" s="86"/>
      <c r="H75" s="3"/>
      <c r="I75" s="78"/>
      <c r="J75" s="78"/>
      <c r="K75" s="78"/>
      <c r="L75" s="78"/>
      <c r="M75" s="78"/>
      <c r="N75" s="6"/>
      <c r="O75" s="17"/>
      <c r="P75" s="17"/>
      <c r="Q75" s="17"/>
      <c r="R75" s="17"/>
      <c r="S75" s="308"/>
    </row>
    <row r="76" spans="1:19" ht="25.5" customHeight="1" x14ac:dyDescent="0.25">
      <c r="B76" s="29">
        <v>24</v>
      </c>
      <c r="C76" s="623" t="s">
        <v>2519</v>
      </c>
      <c r="D76" s="624"/>
      <c r="E76" s="625"/>
      <c r="F76" s="3"/>
      <c r="G76" s="86"/>
      <c r="H76" s="3"/>
      <c r="I76" s="78"/>
      <c r="J76" s="78"/>
      <c r="K76" s="78"/>
      <c r="L76" s="78"/>
      <c r="M76" s="78"/>
      <c r="N76" s="6"/>
      <c r="O76" s="17"/>
      <c r="P76" s="17"/>
      <c r="Q76" s="17"/>
      <c r="R76" s="17"/>
      <c r="S76" s="308"/>
    </row>
    <row r="77" spans="1:19" ht="24.75" customHeight="1" x14ac:dyDescent="0.25">
      <c r="B77" s="29"/>
      <c r="C77" s="102"/>
      <c r="D77" s="1" t="s">
        <v>2527</v>
      </c>
      <c r="E77" s="1" t="s">
        <v>2528</v>
      </c>
      <c r="F77" s="29">
        <v>3</v>
      </c>
      <c r="G77" s="57">
        <v>0.8</v>
      </c>
      <c r="H77" s="3"/>
      <c r="I77" s="78">
        <v>672000</v>
      </c>
      <c r="J77" s="78">
        <v>336000</v>
      </c>
      <c r="K77" s="78">
        <v>201600</v>
      </c>
      <c r="L77" s="80"/>
      <c r="M77" s="80"/>
      <c r="N77" s="20">
        <v>672000</v>
      </c>
      <c r="O77" s="547">
        <v>336000</v>
      </c>
      <c r="P77" s="547">
        <v>201600</v>
      </c>
      <c r="Q77" s="41"/>
      <c r="R77" s="41"/>
      <c r="S77" s="308"/>
    </row>
    <row r="78" spans="1:19" ht="24.75" customHeight="1" x14ac:dyDescent="0.25">
      <c r="B78" s="29"/>
      <c r="D78" s="103" t="s">
        <v>2529</v>
      </c>
      <c r="E78" s="1"/>
      <c r="F78" s="29">
        <v>3</v>
      </c>
      <c r="G78" s="57">
        <v>0.8</v>
      </c>
      <c r="H78" s="3"/>
      <c r="I78" s="78">
        <v>672000</v>
      </c>
      <c r="J78" s="78">
        <v>336000</v>
      </c>
      <c r="K78" s="78">
        <v>201600</v>
      </c>
      <c r="L78" s="80"/>
      <c r="M78" s="80"/>
      <c r="N78" s="20">
        <v>672000</v>
      </c>
      <c r="O78" s="547">
        <v>336000</v>
      </c>
      <c r="P78" s="547">
        <v>201600</v>
      </c>
      <c r="Q78" s="41"/>
      <c r="R78" s="41"/>
      <c r="S78" s="308"/>
    </row>
    <row r="79" spans="1:19" ht="24.75" customHeight="1" x14ac:dyDescent="0.25">
      <c r="B79" s="29">
        <v>25</v>
      </c>
      <c r="C79" s="97" t="s">
        <v>2558</v>
      </c>
      <c r="D79" s="1"/>
      <c r="E79" s="1"/>
      <c r="F79" s="29"/>
      <c r="G79" s="57"/>
      <c r="H79" s="3"/>
      <c r="I79" s="78"/>
      <c r="J79" s="78"/>
      <c r="K79" s="78"/>
      <c r="L79" s="78"/>
      <c r="M79" s="78"/>
      <c r="N79" s="20"/>
      <c r="O79" s="547"/>
      <c r="P79" s="547"/>
      <c r="Q79" s="41"/>
      <c r="R79" s="41"/>
      <c r="S79" s="308"/>
    </row>
    <row r="80" spans="1:19" ht="33" customHeight="1" x14ac:dyDescent="0.25">
      <c r="B80" s="29"/>
      <c r="C80" s="661" t="s">
        <v>2559</v>
      </c>
      <c r="D80" s="662"/>
      <c r="E80" s="663"/>
      <c r="F80" s="29">
        <v>3</v>
      </c>
      <c r="G80" s="57">
        <v>0.5</v>
      </c>
      <c r="H80" s="3"/>
      <c r="I80" s="78">
        <v>420000</v>
      </c>
      <c r="J80" s="78">
        <v>210000</v>
      </c>
      <c r="K80" s="78">
        <v>126000</v>
      </c>
      <c r="L80" s="80"/>
      <c r="M80" s="80"/>
      <c r="N80" s="20">
        <v>420000</v>
      </c>
      <c r="O80" s="547">
        <v>210000</v>
      </c>
      <c r="P80" s="547">
        <v>126000</v>
      </c>
      <c r="Q80" s="41"/>
      <c r="R80" s="41"/>
      <c r="S80" s="308"/>
    </row>
    <row r="81" spans="2:19" ht="33" customHeight="1" x14ac:dyDescent="0.25">
      <c r="B81" s="29"/>
      <c r="C81" s="661" t="s">
        <v>2561</v>
      </c>
      <c r="D81" s="662"/>
      <c r="E81" s="663"/>
      <c r="F81" s="29">
        <v>3</v>
      </c>
      <c r="G81" s="57">
        <v>0.4</v>
      </c>
      <c r="H81" s="3"/>
      <c r="I81" s="78">
        <v>336000</v>
      </c>
      <c r="J81" s="78">
        <v>168000</v>
      </c>
      <c r="K81" s="78">
        <v>100800</v>
      </c>
      <c r="L81" s="80"/>
      <c r="M81" s="80"/>
      <c r="N81" s="20">
        <v>336000</v>
      </c>
      <c r="O81" s="547">
        <v>168000</v>
      </c>
      <c r="P81" s="547">
        <v>100800</v>
      </c>
      <c r="Q81" s="41"/>
      <c r="R81" s="41"/>
      <c r="S81" s="308"/>
    </row>
    <row r="82" spans="2:19" ht="27" customHeight="1" x14ac:dyDescent="0.25">
      <c r="B82" s="29">
        <v>26</v>
      </c>
      <c r="C82" s="104" t="s">
        <v>2568</v>
      </c>
      <c r="D82" s="1"/>
      <c r="E82" s="1"/>
      <c r="F82" s="29"/>
      <c r="G82" s="57"/>
      <c r="H82" s="3"/>
      <c r="I82" s="78"/>
      <c r="J82" s="78"/>
      <c r="K82" s="78"/>
      <c r="L82" s="78"/>
      <c r="M82" s="78"/>
      <c r="N82" s="6"/>
      <c r="O82" s="41"/>
      <c r="P82" s="41"/>
      <c r="Q82" s="41"/>
      <c r="R82" s="41"/>
      <c r="S82" s="308"/>
    </row>
    <row r="83" spans="2:19" ht="33" customHeight="1" x14ac:dyDescent="0.25">
      <c r="B83" s="29"/>
      <c r="C83" s="661" t="s">
        <v>2569</v>
      </c>
      <c r="D83" s="662"/>
      <c r="E83" s="663"/>
      <c r="F83" s="29" t="s">
        <v>2548</v>
      </c>
      <c r="G83" s="57">
        <v>0.6</v>
      </c>
      <c r="H83" s="3"/>
      <c r="I83" s="78">
        <v>252000</v>
      </c>
      <c r="J83" s="78">
        <v>126000</v>
      </c>
      <c r="K83" s="78">
        <v>75600</v>
      </c>
      <c r="L83" s="80"/>
      <c r="M83" s="80"/>
      <c r="N83" s="20">
        <v>252000</v>
      </c>
      <c r="O83" s="547">
        <v>126000</v>
      </c>
      <c r="P83" s="547">
        <v>75600</v>
      </c>
      <c r="Q83" s="41"/>
      <c r="R83" s="41"/>
      <c r="S83" s="308"/>
    </row>
    <row r="85" spans="2:19" x14ac:dyDescent="0.25">
      <c r="C85" s="411" t="s">
        <v>6450</v>
      </c>
      <c r="D85"/>
      <c r="E85"/>
      <c r="F85"/>
      <c r="G85"/>
      <c r="H85"/>
      <c r="I85"/>
      <c r="J85"/>
      <c r="K85"/>
      <c r="L85"/>
    </row>
    <row r="86" spans="2:19" x14ac:dyDescent="0.25">
      <c r="C86" s="593" t="s">
        <v>6451</v>
      </c>
      <c r="D86" s="593"/>
      <c r="E86" s="593"/>
      <c r="F86" s="593"/>
      <c r="G86" s="593"/>
      <c r="H86" s="593"/>
      <c r="I86" s="593"/>
      <c r="J86" s="593"/>
      <c r="K86" s="593"/>
      <c r="L86" s="593"/>
    </row>
    <row r="87" spans="2:19" ht="16.5" customHeight="1" x14ac:dyDescent="0.25">
      <c r="C87" s="593" t="s">
        <v>6452</v>
      </c>
      <c r="D87" s="593"/>
      <c r="E87" s="593"/>
      <c r="F87" s="593"/>
      <c r="G87" s="593"/>
      <c r="H87" s="593"/>
      <c r="I87" s="593"/>
      <c r="J87" s="593"/>
      <c r="K87" s="593"/>
      <c r="L87" s="593"/>
      <c r="M87" s="593"/>
    </row>
  </sheetData>
  <autoFilter ref="A22:S83"/>
  <mergeCells count="31">
    <mergeCell ref="B4:S4"/>
    <mergeCell ref="B5:S5"/>
    <mergeCell ref="Q17:R17"/>
    <mergeCell ref="B18:B19"/>
    <mergeCell ref="C18:C19"/>
    <mergeCell ref="D18:E18"/>
    <mergeCell ref="F18:M18"/>
    <mergeCell ref="N18:R18"/>
    <mergeCell ref="C8:C9"/>
    <mergeCell ref="D8:E8"/>
    <mergeCell ref="I70:K70"/>
    <mergeCell ref="C76:E76"/>
    <mergeCell ref="C81:E81"/>
    <mergeCell ref="C80:E80"/>
    <mergeCell ref="C83:E83"/>
    <mergeCell ref="C87:M87"/>
    <mergeCell ref="E7:F7"/>
    <mergeCell ref="C23:E23"/>
    <mergeCell ref="C24:E24"/>
    <mergeCell ref="C25:E25"/>
    <mergeCell ref="C29:E29"/>
    <mergeCell ref="C86:L86"/>
    <mergeCell ref="C28:E28"/>
    <mergeCell ref="C33:E33"/>
    <mergeCell ref="C34:E34"/>
    <mergeCell ref="C39:E39"/>
    <mergeCell ref="D59:E59"/>
    <mergeCell ref="D61:E61"/>
    <mergeCell ref="D62:E62"/>
    <mergeCell ref="C70:E70"/>
    <mergeCell ref="C30:E30"/>
  </mergeCells>
  <pageMargins left="0.27559055118110237" right="0.19685039370078741" top="0.43307086614173229" bottom="0.39" header="0.31496062992125984" footer="0.25"/>
  <pageSetup paperSize="9" scale="46" orientation="landscape" r:id="rId1"/>
  <headerFooter>
    <oddFooter>&amp;R&amp;"Times New Roman,Regular"&amp;13&amp;P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7" style="32" customWidth="1"/>
    <col min="6" max="6" width="7.85546875" style="33" hidden="1" customWidth="1"/>
    <col min="7" max="7" width="7.85546875" style="100" hidden="1" customWidth="1"/>
    <col min="8" max="8" width="10.710937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4.5703125" style="34" customWidth="1"/>
    <col min="20" max="16384" width="8.85546875" style="33"/>
  </cols>
  <sheetData>
    <row r="1" spans="1:19" x14ac:dyDescent="0.25">
      <c r="B1" s="153" t="s">
        <v>6355</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6417</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381"/>
      <c r="C7" s="34" t="s">
        <v>6447</v>
      </c>
      <c r="D7" s="412"/>
      <c r="E7" s="644" t="s">
        <v>6461</v>
      </c>
      <c r="F7" s="644"/>
      <c r="G7" s="107"/>
      <c r="H7" s="106"/>
      <c r="K7" s="101"/>
      <c r="L7" s="101"/>
      <c r="M7" s="101"/>
      <c r="N7" s="33"/>
      <c r="O7" s="33"/>
      <c r="P7" s="33"/>
      <c r="Q7" s="33"/>
      <c r="R7" s="33"/>
      <c r="S7" s="34"/>
    </row>
    <row r="8" spans="1:19" s="383" customFormat="1" ht="21.75" customHeight="1" x14ac:dyDescent="0.3">
      <c r="A8" s="381"/>
      <c r="B8" s="381"/>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381"/>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381"/>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381"/>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381"/>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381"/>
      <c r="C13" s="552" t="s">
        <v>6458</v>
      </c>
      <c r="D13" s="551">
        <v>18000</v>
      </c>
      <c r="E13" s="551">
        <v>12600</v>
      </c>
      <c r="F13" s="550"/>
      <c r="G13" s="76"/>
      <c r="H13" s="33"/>
      <c r="I13" s="33"/>
      <c r="J13" s="33"/>
      <c r="K13" s="33"/>
      <c r="L13" s="101"/>
      <c r="M13" s="101"/>
      <c r="N13" s="33"/>
      <c r="O13" s="33"/>
      <c r="P13" s="33"/>
      <c r="Q13" s="33"/>
      <c r="R13" s="33"/>
      <c r="S13" s="34"/>
    </row>
    <row r="14" spans="1:19" s="383" customFormat="1" ht="37.5" x14ac:dyDescent="0.3">
      <c r="A14" s="381"/>
      <c r="B14" s="381"/>
      <c r="C14" s="553" t="s">
        <v>6459</v>
      </c>
      <c r="D14" s="551">
        <v>14400</v>
      </c>
      <c r="E14" s="551">
        <v>10800</v>
      </c>
      <c r="F14" s="550"/>
      <c r="G14" s="76"/>
      <c r="H14" s="33"/>
      <c r="I14" s="33"/>
      <c r="J14" s="33"/>
      <c r="K14" s="33"/>
      <c r="L14" s="101"/>
      <c r="M14" s="101"/>
      <c r="N14" s="33"/>
      <c r="O14" s="33"/>
      <c r="P14" s="33"/>
      <c r="Q14" s="33"/>
      <c r="R14" s="33"/>
      <c r="S14" s="34"/>
    </row>
    <row r="15" spans="1:19" ht="18.75" x14ac:dyDescent="0.25">
      <c r="C15" s="552" t="s">
        <v>6460</v>
      </c>
      <c r="D15" s="551">
        <v>36000</v>
      </c>
      <c r="E15" s="551">
        <v>27000</v>
      </c>
      <c r="F15" s="550"/>
      <c r="G15" s="76"/>
      <c r="I15" s="33"/>
      <c r="J15" s="33"/>
      <c r="K15" s="33"/>
    </row>
    <row r="16" spans="1:19" ht="18.75" x14ac:dyDescent="0.25">
      <c r="C16" s="413"/>
      <c r="D16" s="414"/>
      <c r="E16" s="414"/>
      <c r="F16" s="106"/>
      <c r="G16" s="107"/>
      <c r="H16" s="106"/>
      <c r="I16" s="108"/>
      <c r="J16" s="108"/>
    </row>
    <row r="17" spans="1:19" ht="19.5" x14ac:dyDescent="0.25">
      <c r="C17" s="32"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391" t="s">
        <v>3</v>
      </c>
      <c r="G19" s="142" t="s">
        <v>4</v>
      </c>
      <c r="H19" s="392" t="s">
        <v>5968</v>
      </c>
      <c r="I19" s="66" t="s">
        <v>8</v>
      </c>
      <c r="J19" s="389" t="s">
        <v>9</v>
      </c>
      <c r="K19" s="389" t="s">
        <v>10</v>
      </c>
      <c r="L19" s="389" t="s">
        <v>11</v>
      </c>
      <c r="M19" s="389" t="s">
        <v>12</v>
      </c>
      <c r="N19" s="66" t="s">
        <v>8</v>
      </c>
      <c r="O19" s="389" t="s">
        <v>9</v>
      </c>
      <c r="P19" s="389" t="s">
        <v>10</v>
      </c>
      <c r="Q19" s="389" t="s">
        <v>11</v>
      </c>
      <c r="R19" s="389" t="s">
        <v>12</v>
      </c>
      <c r="S19" s="13" t="s">
        <v>13</v>
      </c>
    </row>
    <row r="20" spans="1:19" s="36" customFormat="1" hidden="1" x14ac:dyDescent="0.25">
      <c r="A20" s="74">
        <f>IF(B20="","",SUBTOTAL(3,B$20:$B20))</f>
        <v>1</v>
      </c>
      <c r="B20" s="37" t="s">
        <v>5925</v>
      </c>
      <c r="C20" s="64" t="s">
        <v>2220</v>
      </c>
      <c r="D20" s="64"/>
      <c r="E20" s="64"/>
      <c r="F20" s="64"/>
      <c r="G20" s="92"/>
      <c r="H20" s="64"/>
      <c r="I20" s="93"/>
      <c r="J20" s="93"/>
      <c r="K20" s="93"/>
      <c r="L20" s="93"/>
      <c r="M20" s="93"/>
      <c r="N20" s="64"/>
      <c r="O20" s="64"/>
      <c r="P20" s="64"/>
      <c r="Q20" s="64"/>
      <c r="R20" s="64"/>
      <c r="S20" s="401"/>
    </row>
    <row r="21" spans="1:19" ht="24" customHeight="1" x14ac:dyDescent="0.25">
      <c r="A21" s="74" t="str">
        <f>IF(B21="","",SUBTOTAL(3,B$20:$B21))</f>
        <v/>
      </c>
      <c r="B21" s="3"/>
      <c r="C21" s="420" t="s">
        <v>2183</v>
      </c>
      <c r="D21" s="1"/>
      <c r="E21" s="1"/>
      <c r="F21" s="23"/>
      <c r="G21" s="86"/>
      <c r="H21" s="23"/>
      <c r="I21" s="78"/>
      <c r="J21" s="78"/>
      <c r="K21" s="78"/>
      <c r="L21" s="78"/>
      <c r="M21" s="78"/>
      <c r="N21" s="6"/>
      <c r="O21" s="17"/>
      <c r="P21" s="17"/>
      <c r="Q21" s="17"/>
      <c r="R21" s="17"/>
      <c r="S21" s="21"/>
    </row>
    <row r="22" spans="1:19" ht="24" customHeight="1" x14ac:dyDescent="0.25">
      <c r="A22" s="74">
        <f>IF(B22="","",SUBTOTAL(3,B$22:$B22))</f>
        <v>1</v>
      </c>
      <c r="B22" s="3">
        <v>1</v>
      </c>
      <c r="C22" s="21" t="s">
        <v>2184</v>
      </c>
      <c r="D22" s="1"/>
      <c r="E22" s="1"/>
      <c r="F22" s="23"/>
      <c r="G22" s="57">
        <v>1.2</v>
      </c>
      <c r="H22" s="3">
        <v>1</v>
      </c>
      <c r="I22" s="78">
        <v>351000</v>
      </c>
      <c r="J22" s="78">
        <v>257399.99999999997</v>
      </c>
      <c r="K22" s="78">
        <v>187200</v>
      </c>
      <c r="L22" s="78"/>
      <c r="M22" s="78"/>
      <c r="N22" s="20">
        <v>351000</v>
      </c>
      <c r="O22" s="403">
        <v>257399.99999999997</v>
      </c>
      <c r="P22" s="403">
        <v>187200</v>
      </c>
      <c r="Q22" s="41"/>
      <c r="R22" s="41"/>
      <c r="S22" s="21"/>
    </row>
    <row r="23" spans="1:19" ht="24" customHeight="1" x14ac:dyDescent="0.25">
      <c r="A23" s="74">
        <f>IF(B23="","",SUBTOTAL(3,B$22:$B23))</f>
        <v>2</v>
      </c>
      <c r="B23" s="3">
        <v>2</v>
      </c>
      <c r="C23" s="21" t="s">
        <v>2185</v>
      </c>
      <c r="D23" s="1"/>
      <c r="E23" s="1"/>
      <c r="F23" s="23"/>
      <c r="G23" s="57">
        <v>1.2</v>
      </c>
      <c r="H23" s="3">
        <v>1</v>
      </c>
      <c r="I23" s="78">
        <v>351000</v>
      </c>
      <c r="J23" s="78">
        <v>257399.99999999997</v>
      </c>
      <c r="K23" s="78">
        <v>187200</v>
      </c>
      <c r="L23" s="78"/>
      <c r="M23" s="78"/>
      <c r="N23" s="20">
        <v>351000</v>
      </c>
      <c r="O23" s="403">
        <v>257399.99999999997</v>
      </c>
      <c r="P23" s="403">
        <v>187200</v>
      </c>
      <c r="Q23" s="41"/>
      <c r="R23" s="41"/>
      <c r="S23" s="21"/>
    </row>
    <row r="24" spans="1:19" ht="24" customHeight="1" x14ac:dyDescent="0.25">
      <c r="A24" s="74">
        <f>IF(B24="","",SUBTOTAL(3,B$22:$B24))</f>
        <v>3</v>
      </c>
      <c r="B24" s="3">
        <v>3</v>
      </c>
      <c r="C24" s="21" t="s">
        <v>2186</v>
      </c>
      <c r="D24" s="1"/>
      <c r="E24" s="1"/>
      <c r="F24" s="23"/>
      <c r="G24" s="57">
        <v>1.2</v>
      </c>
      <c r="H24" s="3">
        <v>1</v>
      </c>
      <c r="I24" s="78">
        <v>351000</v>
      </c>
      <c r="J24" s="78">
        <v>257399.99999999997</v>
      </c>
      <c r="K24" s="78">
        <v>187200</v>
      </c>
      <c r="L24" s="78"/>
      <c r="M24" s="78"/>
      <c r="N24" s="20">
        <v>351000</v>
      </c>
      <c r="O24" s="403">
        <v>257399.99999999997</v>
      </c>
      <c r="P24" s="403">
        <v>187200</v>
      </c>
      <c r="Q24" s="41"/>
      <c r="R24" s="41"/>
      <c r="S24" s="21"/>
    </row>
    <row r="25" spans="1:19" ht="24" customHeight="1" x14ac:dyDescent="0.25">
      <c r="A25" s="74">
        <f>IF(B25="","",SUBTOTAL(3,B$22:$B25))</f>
        <v>4</v>
      </c>
      <c r="B25" s="3">
        <v>4</v>
      </c>
      <c r="C25" s="21" t="s">
        <v>2187</v>
      </c>
      <c r="D25" s="1"/>
      <c r="E25" s="1"/>
      <c r="F25" s="23"/>
      <c r="G25" s="57">
        <v>1.2</v>
      </c>
      <c r="H25" s="3">
        <v>2</v>
      </c>
      <c r="I25" s="78">
        <v>257399.99999999997</v>
      </c>
      <c r="J25" s="78">
        <v>187200</v>
      </c>
      <c r="K25" s="78">
        <v>140400</v>
      </c>
      <c r="L25" s="78"/>
      <c r="M25" s="78"/>
      <c r="N25" s="20">
        <v>257399.99999999997</v>
      </c>
      <c r="O25" s="403">
        <v>187200</v>
      </c>
      <c r="P25" s="403">
        <v>140400</v>
      </c>
      <c r="Q25" s="41"/>
      <c r="R25" s="41"/>
      <c r="S25" s="21"/>
    </row>
    <row r="26" spans="1:19" ht="24" customHeight="1" x14ac:dyDescent="0.25">
      <c r="A26" s="74">
        <f>IF(B26="","",SUBTOTAL(3,B$22:$B26))</f>
        <v>5</v>
      </c>
      <c r="B26" s="3">
        <v>5</v>
      </c>
      <c r="C26" s="21" t="s">
        <v>2188</v>
      </c>
      <c r="D26" s="1"/>
      <c r="E26" s="1"/>
      <c r="F26" s="23"/>
      <c r="G26" s="57">
        <v>1.2</v>
      </c>
      <c r="H26" s="3">
        <v>2</v>
      </c>
      <c r="I26" s="78">
        <v>257399.99999999997</v>
      </c>
      <c r="J26" s="78">
        <v>187200</v>
      </c>
      <c r="K26" s="78">
        <v>140400</v>
      </c>
      <c r="L26" s="78"/>
      <c r="M26" s="78"/>
      <c r="N26" s="20">
        <v>257399.99999999997</v>
      </c>
      <c r="O26" s="403">
        <v>187200</v>
      </c>
      <c r="P26" s="403">
        <v>140400</v>
      </c>
      <c r="Q26" s="41"/>
      <c r="R26" s="41"/>
      <c r="S26" s="21"/>
    </row>
    <row r="27" spans="1:19" s="448" customFormat="1" ht="54" customHeight="1" x14ac:dyDescent="0.25">
      <c r="A27" s="439">
        <f>IF(B27="","",SUBTOTAL(3,B$22:$B27))</f>
        <v>6</v>
      </c>
      <c r="B27" s="440">
        <v>6</v>
      </c>
      <c r="C27" s="609" t="s">
        <v>6617</v>
      </c>
      <c r="D27" s="610"/>
      <c r="E27" s="611"/>
      <c r="F27" s="442"/>
      <c r="G27" s="484"/>
      <c r="H27" s="440">
        <v>2</v>
      </c>
      <c r="I27" s="435">
        <f>I26*0.8</f>
        <v>205920</v>
      </c>
      <c r="J27" s="435">
        <f t="shared" ref="J27:K27" si="0">J26*0.8</f>
        <v>149760</v>
      </c>
      <c r="K27" s="435">
        <f t="shared" si="0"/>
        <v>112320</v>
      </c>
      <c r="L27" s="435"/>
      <c r="M27" s="435"/>
      <c r="N27" s="458">
        <v>257399.99999999997</v>
      </c>
      <c r="O27" s="457">
        <v>187200</v>
      </c>
      <c r="P27" s="457">
        <v>140400</v>
      </c>
      <c r="Q27" s="501"/>
      <c r="R27" s="501"/>
      <c r="S27" s="419" t="s">
        <v>6619</v>
      </c>
    </row>
    <row r="28" spans="1:19" ht="26.25" customHeight="1" x14ac:dyDescent="0.25">
      <c r="A28" s="74" t="str">
        <f>IF(B28="","",SUBTOTAL(3,B$22:$B28))</f>
        <v/>
      </c>
      <c r="B28" s="3"/>
      <c r="C28" s="420" t="s">
        <v>2189</v>
      </c>
      <c r="D28" s="1"/>
      <c r="E28" s="1"/>
      <c r="F28" s="23"/>
      <c r="G28" s="57"/>
      <c r="H28" s="3"/>
      <c r="I28" s="78"/>
      <c r="J28" s="78"/>
      <c r="K28" s="78"/>
      <c r="L28" s="78"/>
      <c r="M28" s="78"/>
      <c r="N28" s="20"/>
      <c r="O28" s="403"/>
      <c r="P28" s="403"/>
      <c r="Q28" s="17"/>
      <c r="R28" s="17"/>
      <c r="S28" s="21"/>
    </row>
    <row r="29" spans="1:19" ht="26.25" customHeight="1" x14ac:dyDescent="0.25">
      <c r="A29" s="74">
        <f>IF(B29="","",SUBTOTAL(3,B$22:$B29))</f>
        <v>7</v>
      </c>
      <c r="B29" s="3">
        <v>7</v>
      </c>
      <c r="C29" s="21" t="s">
        <v>2190</v>
      </c>
      <c r="D29" s="1"/>
      <c r="E29" s="1"/>
      <c r="F29" s="3"/>
      <c r="G29" s="57">
        <v>1</v>
      </c>
      <c r="H29" s="3">
        <v>1</v>
      </c>
      <c r="I29" s="78">
        <v>292500</v>
      </c>
      <c r="J29" s="78">
        <v>214500</v>
      </c>
      <c r="K29" s="78">
        <v>156000</v>
      </c>
      <c r="L29" s="78"/>
      <c r="M29" s="78"/>
      <c r="N29" s="20">
        <v>292500</v>
      </c>
      <c r="O29" s="403">
        <v>214500</v>
      </c>
      <c r="P29" s="403">
        <v>156000</v>
      </c>
      <c r="Q29" s="41"/>
      <c r="R29" s="41"/>
      <c r="S29" s="21"/>
    </row>
    <row r="30" spans="1:19" ht="26.25" customHeight="1" x14ac:dyDescent="0.25">
      <c r="A30" s="74">
        <f>IF(B30="","",SUBTOTAL(3,B$22:$B30))</f>
        <v>8</v>
      </c>
      <c r="B30" s="3">
        <v>8</v>
      </c>
      <c r="C30" s="21" t="s">
        <v>2191</v>
      </c>
      <c r="D30" s="1"/>
      <c r="E30" s="1"/>
      <c r="F30" s="3"/>
      <c r="G30" s="57">
        <v>1</v>
      </c>
      <c r="H30" s="3">
        <v>1</v>
      </c>
      <c r="I30" s="78">
        <v>292500</v>
      </c>
      <c r="J30" s="78">
        <v>214500</v>
      </c>
      <c r="K30" s="78">
        <v>156000</v>
      </c>
      <c r="L30" s="78"/>
      <c r="M30" s="78"/>
      <c r="N30" s="20">
        <v>292500</v>
      </c>
      <c r="O30" s="403">
        <v>214500</v>
      </c>
      <c r="P30" s="403">
        <v>156000</v>
      </c>
      <c r="Q30" s="41"/>
      <c r="R30" s="41"/>
      <c r="S30" s="21"/>
    </row>
    <row r="31" spans="1:19" ht="26.25" customHeight="1" x14ac:dyDescent="0.25">
      <c r="A31" s="74">
        <f>IF(B31="","",SUBTOTAL(3,B$22:$B31))</f>
        <v>9</v>
      </c>
      <c r="B31" s="3">
        <v>9</v>
      </c>
      <c r="C31" s="21" t="s">
        <v>2192</v>
      </c>
      <c r="D31" s="1"/>
      <c r="E31" s="1"/>
      <c r="F31" s="3"/>
      <c r="G31" s="57">
        <v>1</v>
      </c>
      <c r="H31" s="3">
        <v>1</v>
      </c>
      <c r="I31" s="78">
        <v>292500</v>
      </c>
      <c r="J31" s="78">
        <v>214500</v>
      </c>
      <c r="K31" s="78">
        <v>156000</v>
      </c>
      <c r="L31" s="78"/>
      <c r="M31" s="78"/>
      <c r="N31" s="20">
        <v>292500</v>
      </c>
      <c r="O31" s="403">
        <v>214500</v>
      </c>
      <c r="P31" s="403">
        <v>156000</v>
      </c>
      <c r="Q31" s="41"/>
      <c r="R31" s="41"/>
      <c r="S31" s="21"/>
    </row>
    <row r="32" spans="1:19" ht="26.25" customHeight="1" x14ac:dyDescent="0.25">
      <c r="A32" s="74">
        <f>IF(B32="","",SUBTOTAL(3,B$22:$B32))</f>
        <v>10</v>
      </c>
      <c r="B32" s="3">
        <v>10</v>
      </c>
      <c r="C32" s="21" t="s">
        <v>2193</v>
      </c>
      <c r="D32" s="1"/>
      <c r="E32" s="1"/>
      <c r="F32" s="3"/>
      <c r="G32" s="57">
        <v>1</v>
      </c>
      <c r="H32" s="3">
        <v>1</v>
      </c>
      <c r="I32" s="78">
        <v>292500</v>
      </c>
      <c r="J32" s="78">
        <v>214500</v>
      </c>
      <c r="K32" s="78">
        <v>156000</v>
      </c>
      <c r="L32" s="78"/>
      <c r="M32" s="78"/>
      <c r="N32" s="20">
        <v>292500</v>
      </c>
      <c r="O32" s="403">
        <v>214500</v>
      </c>
      <c r="P32" s="403">
        <v>156000</v>
      </c>
      <c r="Q32" s="41"/>
      <c r="R32" s="41"/>
      <c r="S32" s="21"/>
    </row>
    <row r="33" spans="1:19" ht="26.25" customHeight="1" x14ac:dyDescent="0.25">
      <c r="A33" s="74">
        <f>IF(B33="","",SUBTOTAL(3,B$22:$B33))</f>
        <v>11</v>
      </c>
      <c r="B33" s="3">
        <v>11</v>
      </c>
      <c r="C33" s="21" t="s">
        <v>2194</v>
      </c>
      <c r="D33" s="1" t="s">
        <v>958</v>
      </c>
      <c r="E33" s="1" t="s">
        <v>2195</v>
      </c>
      <c r="F33" s="3"/>
      <c r="G33" s="57">
        <v>1</v>
      </c>
      <c r="H33" s="3">
        <v>1</v>
      </c>
      <c r="I33" s="78">
        <v>292500</v>
      </c>
      <c r="J33" s="78">
        <v>214500</v>
      </c>
      <c r="K33" s="78">
        <v>156000</v>
      </c>
      <c r="L33" s="78"/>
      <c r="M33" s="78"/>
      <c r="N33" s="20">
        <v>292500</v>
      </c>
      <c r="O33" s="403">
        <v>214500</v>
      </c>
      <c r="P33" s="403">
        <v>156000</v>
      </c>
      <c r="Q33" s="41"/>
      <c r="R33" s="41"/>
      <c r="S33" s="21"/>
    </row>
    <row r="34" spans="1:19" s="448" customFormat="1" ht="37.5" customHeight="1" x14ac:dyDescent="0.25">
      <c r="A34" s="439">
        <f>IF(B34="","",SUBTOTAL(3,B$22:$B34))</f>
        <v>12</v>
      </c>
      <c r="B34" s="440">
        <v>12</v>
      </c>
      <c r="C34" s="419" t="s">
        <v>2196</v>
      </c>
      <c r="D34" s="438" t="s">
        <v>995</v>
      </c>
      <c r="E34" s="438" t="s">
        <v>2197</v>
      </c>
      <c r="F34" s="440"/>
      <c r="G34" s="449">
        <v>1</v>
      </c>
      <c r="H34" s="440">
        <v>2</v>
      </c>
      <c r="I34" s="435">
        <v>214500</v>
      </c>
      <c r="J34" s="435">
        <v>156000</v>
      </c>
      <c r="K34" s="435">
        <v>117000</v>
      </c>
      <c r="L34" s="435"/>
      <c r="M34" s="435"/>
      <c r="N34" s="458">
        <v>292500</v>
      </c>
      <c r="O34" s="457">
        <v>214500</v>
      </c>
      <c r="P34" s="457">
        <v>156000</v>
      </c>
      <c r="Q34" s="446"/>
      <c r="R34" s="446"/>
      <c r="S34" s="419" t="s">
        <v>6616</v>
      </c>
    </row>
    <row r="35" spans="1:19" ht="26.25" customHeight="1" x14ac:dyDescent="0.25">
      <c r="A35" s="74">
        <f>IF(B35="","",SUBTOTAL(3,B$22:$B35))</f>
        <v>13</v>
      </c>
      <c r="B35" s="3">
        <v>13</v>
      </c>
      <c r="C35" s="21" t="s">
        <v>2198</v>
      </c>
      <c r="D35" s="1" t="s">
        <v>2199</v>
      </c>
      <c r="E35" s="1" t="s">
        <v>2200</v>
      </c>
      <c r="F35" s="3"/>
      <c r="G35" s="57">
        <v>1</v>
      </c>
      <c r="H35" s="3">
        <v>1</v>
      </c>
      <c r="I35" s="78">
        <v>292500</v>
      </c>
      <c r="J35" s="78">
        <v>214500</v>
      </c>
      <c r="K35" s="78">
        <v>156000</v>
      </c>
      <c r="L35" s="78"/>
      <c r="M35" s="78"/>
      <c r="N35" s="20">
        <v>292500</v>
      </c>
      <c r="O35" s="403">
        <v>214500</v>
      </c>
      <c r="P35" s="403">
        <v>156000</v>
      </c>
      <c r="Q35" s="41"/>
      <c r="R35" s="41"/>
      <c r="S35" s="21"/>
    </row>
    <row r="36" spans="1:19" s="448" customFormat="1" ht="36" customHeight="1" x14ac:dyDescent="0.25">
      <c r="A36" s="439">
        <f>IF(B36="","",SUBTOTAL(3,B$22:$B36))</f>
        <v>14</v>
      </c>
      <c r="B36" s="440">
        <v>14</v>
      </c>
      <c r="C36" s="419" t="s">
        <v>2201</v>
      </c>
      <c r="D36" s="438" t="s">
        <v>2202</v>
      </c>
      <c r="E36" s="438" t="s">
        <v>2203</v>
      </c>
      <c r="F36" s="440"/>
      <c r="G36" s="449">
        <v>1</v>
      </c>
      <c r="H36" s="440">
        <v>2</v>
      </c>
      <c r="I36" s="435">
        <v>214500</v>
      </c>
      <c r="J36" s="435">
        <v>156000</v>
      </c>
      <c r="K36" s="435">
        <v>117000</v>
      </c>
      <c r="L36" s="435"/>
      <c r="M36" s="435"/>
      <c r="N36" s="458">
        <v>292500</v>
      </c>
      <c r="O36" s="457">
        <v>214500</v>
      </c>
      <c r="P36" s="457">
        <v>156000</v>
      </c>
      <c r="Q36" s="446"/>
      <c r="R36" s="446"/>
      <c r="S36" s="419" t="s">
        <v>6616</v>
      </c>
    </row>
    <row r="37" spans="1:19" s="448" customFormat="1" ht="54.75" customHeight="1" x14ac:dyDescent="0.25">
      <c r="A37" s="439">
        <f>IF(B37="","",SUBTOTAL(3,B$22:$B37))</f>
        <v>15</v>
      </c>
      <c r="B37" s="440">
        <v>15</v>
      </c>
      <c r="C37" s="609" t="s">
        <v>6618</v>
      </c>
      <c r="D37" s="610"/>
      <c r="E37" s="611"/>
      <c r="F37" s="440"/>
      <c r="G37" s="449"/>
      <c r="H37" s="440"/>
      <c r="I37" s="458">
        <v>171600</v>
      </c>
      <c r="J37" s="458">
        <v>124800</v>
      </c>
      <c r="K37" s="458">
        <v>93600</v>
      </c>
      <c r="L37" s="435"/>
      <c r="M37" s="435"/>
      <c r="N37" s="20">
        <v>292500</v>
      </c>
      <c r="O37" s="403">
        <v>214500</v>
      </c>
      <c r="P37" s="403">
        <v>156000</v>
      </c>
      <c r="Q37" s="501"/>
      <c r="R37" s="501"/>
      <c r="S37" s="419" t="s">
        <v>6619</v>
      </c>
    </row>
    <row r="38" spans="1:19" s="448" customFormat="1" ht="33" customHeight="1" x14ac:dyDescent="0.25">
      <c r="A38" s="439">
        <f>IF(B38="","",SUBTOTAL(3,B$22:$B38))</f>
        <v>16</v>
      </c>
      <c r="B38" s="440">
        <v>16</v>
      </c>
      <c r="C38" s="604" t="s">
        <v>2204</v>
      </c>
      <c r="D38" s="605"/>
      <c r="E38" s="606"/>
      <c r="F38" s="440"/>
      <c r="G38" s="449"/>
      <c r="H38" s="501"/>
      <c r="I38" s="501"/>
      <c r="J38" s="501"/>
      <c r="K38" s="501"/>
      <c r="L38" s="501"/>
      <c r="M38" s="501"/>
      <c r="N38" s="501"/>
      <c r="O38" s="501"/>
      <c r="P38" s="501"/>
      <c r="Q38" s="501"/>
      <c r="R38" s="501"/>
      <c r="S38" s="419"/>
    </row>
    <row r="39" spans="1:19" s="448" customFormat="1" ht="33" customHeight="1" x14ac:dyDescent="0.25">
      <c r="A39" s="439"/>
      <c r="B39" s="440"/>
      <c r="C39" s="420"/>
      <c r="D39" s="419" t="s">
        <v>527</v>
      </c>
      <c r="E39" s="438"/>
      <c r="F39" s="440"/>
      <c r="G39" s="449"/>
      <c r="H39" s="440">
        <v>2</v>
      </c>
      <c r="I39" s="458">
        <v>171600</v>
      </c>
      <c r="J39" s="435"/>
      <c r="K39" s="435"/>
      <c r="L39" s="435"/>
      <c r="M39" s="435"/>
      <c r="N39" s="458">
        <v>171600</v>
      </c>
      <c r="O39" s="501"/>
      <c r="P39" s="501"/>
      <c r="Q39" s="501"/>
      <c r="R39" s="501"/>
      <c r="S39" s="419"/>
    </row>
    <row r="40" spans="1:19" s="448" customFormat="1" ht="33" customHeight="1" x14ac:dyDescent="0.25">
      <c r="A40" s="439" t="str">
        <f>IF(B40="","",SUBTOTAL(3,B$22:$B40))</f>
        <v/>
      </c>
      <c r="B40" s="440"/>
      <c r="C40" s="419"/>
      <c r="D40" s="438" t="s">
        <v>2205</v>
      </c>
      <c r="E40" s="438" t="s">
        <v>6608</v>
      </c>
      <c r="F40" s="440"/>
      <c r="G40" s="449"/>
      <c r="H40" s="440">
        <v>2</v>
      </c>
      <c r="I40" s="435">
        <v>183325</v>
      </c>
      <c r="J40" s="435"/>
      <c r="K40" s="435"/>
      <c r="L40" s="435"/>
      <c r="M40" s="435"/>
      <c r="N40" s="519">
        <v>183325</v>
      </c>
      <c r="O40" s="501"/>
      <c r="P40" s="501"/>
      <c r="Q40" s="501"/>
      <c r="R40" s="501"/>
      <c r="S40" s="419"/>
    </row>
    <row r="41" spans="1:19" s="448" customFormat="1" ht="33" customHeight="1" x14ac:dyDescent="0.25">
      <c r="A41" s="439" t="str">
        <f>IF(B41="","",SUBTOTAL(3,B$22:$B41))</f>
        <v/>
      </c>
      <c r="B41" s="440"/>
      <c r="D41" s="419" t="s">
        <v>6609</v>
      </c>
      <c r="E41" s="438"/>
      <c r="F41" s="440"/>
      <c r="G41" s="449"/>
      <c r="H41" s="440">
        <v>2</v>
      </c>
      <c r="I41" s="435">
        <v>193050</v>
      </c>
      <c r="J41" s="435"/>
      <c r="K41" s="435"/>
      <c r="L41" s="435"/>
      <c r="M41" s="435"/>
      <c r="N41" s="435">
        <v>193050</v>
      </c>
      <c r="O41" s="501"/>
      <c r="P41" s="501"/>
      <c r="Q41" s="501"/>
      <c r="R41" s="501"/>
      <c r="S41" s="419"/>
    </row>
    <row r="42" spans="1:19" ht="27.75" customHeight="1" x14ac:dyDescent="0.25">
      <c r="A42" s="74">
        <f>IF(B42="","",SUBTOTAL(3,B$22:$B42))</f>
        <v>17</v>
      </c>
      <c r="B42" s="3">
        <v>17</v>
      </c>
      <c r="C42" s="601" t="s">
        <v>2206</v>
      </c>
      <c r="D42" s="602"/>
      <c r="E42" s="603"/>
      <c r="F42" s="3"/>
      <c r="G42" s="57">
        <v>1</v>
      </c>
      <c r="H42" s="1"/>
      <c r="I42" s="1"/>
      <c r="J42" s="1"/>
      <c r="K42" s="1"/>
      <c r="L42" s="1"/>
      <c r="M42" s="1"/>
      <c r="N42" s="1"/>
      <c r="O42" s="41"/>
      <c r="P42" s="41"/>
      <c r="Q42" s="41"/>
      <c r="R42" s="41"/>
      <c r="S42" s="21"/>
    </row>
    <row r="43" spans="1:19" ht="37.5" customHeight="1" x14ac:dyDescent="0.25">
      <c r="B43" s="3"/>
      <c r="C43" s="24"/>
      <c r="D43" s="607" t="s">
        <v>2207</v>
      </c>
      <c r="E43" s="608"/>
      <c r="F43" s="3"/>
      <c r="G43" s="57"/>
      <c r="H43" s="3">
        <v>1</v>
      </c>
      <c r="I43" s="78">
        <v>292500</v>
      </c>
      <c r="J43" s="78"/>
      <c r="K43" s="78"/>
      <c r="L43" s="78"/>
      <c r="M43" s="78"/>
      <c r="N43" s="20">
        <v>292500</v>
      </c>
      <c r="O43" s="41"/>
      <c r="P43" s="41"/>
      <c r="Q43" s="41"/>
      <c r="R43" s="41"/>
      <c r="S43" s="21"/>
    </row>
    <row r="44" spans="1:19" ht="28.5" customHeight="1" x14ac:dyDescent="0.25">
      <c r="A44" s="74" t="str">
        <f>IF(B44="","",SUBTOTAL(3,B$22:$B44))</f>
        <v/>
      </c>
      <c r="B44" s="3"/>
      <c r="C44" s="21"/>
      <c r="D44" s="1" t="s">
        <v>2208</v>
      </c>
      <c r="E44" s="1" t="s">
        <v>2209</v>
      </c>
      <c r="F44" s="3"/>
      <c r="G44" s="57">
        <v>1.2</v>
      </c>
      <c r="H44" s="3">
        <v>1</v>
      </c>
      <c r="I44" s="78">
        <v>351000</v>
      </c>
      <c r="J44" s="78"/>
      <c r="K44" s="78"/>
      <c r="L44" s="78"/>
      <c r="M44" s="78"/>
      <c r="N44" s="20">
        <v>351000</v>
      </c>
      <c r="O44" s="41"/>
      <c r="P44" s="41"/>
      <c r="Q44" s="41"/>
      <c r="R44" s="41"/>
      <c r="S44" s="21"/>
    </row>
    <row r="45" spans="1:19" ht="42.75" customHeight="1" x14ac:dyDescent="0.25">
      <c r="A45" s="74" t="str">
        <f>IF(B45="","",SUBTOTAL(3,B$22:$B45))</f>
        <v/>
      </c>
      <c r="B45" s="3"/>
      <c r="D45" s="21" t="s">
        <v>6544</v>
      </c>
      <c r="E45" s="1"/>
      <c r="F45" s="3"/>
      <c r="G45" s="57"/>
      <c r="H45" s="3"/>
      <c r="I45" s="641" t="s">
        <v>6545</v>
      </c>
      <c r="J45" s="642"/>
      <c r="K45" s="643"/>
      <c r="L45" s="78"/>
      <c r="M45" s="78"/>
      <c r="N45" s="641" t="s">
        <v>6545</v>
      </c>
      <c r="O45" s="642"/>
      <c r="P45" s="643"/>
      <c r="Q45" s="17"/>
      <c r="R45" s="17"/>
      <c r="S45" s="21"/>
    </row>
    <row r="46" spans="1:19" ht="33" customHeight="1" x14ac:dyDescent="0.25">
      <c r="A46" s="74">
        <f>IF(B46="","",SUBTOTAL(3,B$22:$B46))</f>
        <v>18</v>
      </c>
      <c r="B46" s="3">
        <v>18</v>
      </c>
      <c r="C46" s="601" t="s">
        <v>2210</v>
      </c>
      <c r="D46" s="602"/>
      <c r="E46" s="603"/>
      <c r="F46" s="3"/>
      <c r="G46" s="57"/>
      <c r="H46" s="3"/>
      <c r="I46" s="78"/>
      <c r="J46" s="78"/>
      <c r="K46" s="78"/>
      <c r="L46" s="78"/>
      <c r="M46" s="78"/>
      <c r="N46" s="20"/>
      <c r="O46" s="17"/>
      <c r="P46" s="17"/>
      <c r="Q46" s="17"/>
      <c r="R46" s="17"/>
      <c r="S46" s="21"/>
    </row>
    <row r="47" spans="1:19" ht="32.25" customHeight="1" x14ac:dyDescent="0.25">
      <c r="A47" s="74" t="str">
        <f>IF(B47="","",SUBTOTAL(3,B$22:$B47))</f>
        <v/>
      </c>
      <c r="B47" s="3"/>
      <c r="C47" s="607" t="s">
        <v>2211</v>
      </c>
      <c r="D47" s="615"/>
      <c r="E47" s="608"/>
      <c r="F47" s="3"/>
      <c r="G47" s="57">
        <v>1.2</v>
      </c>
      <c r="H47" s="3">
        <v>1</v>
      </c>
      <c r="I47" s="78">
        <v>1754906</v>
      </c>
      <c r="J47" s="78"/>
      <c r="K47" s="78"/>
      <c r="L47" s="78"/>
      <c r="M47" s="78"/>
      <c r="N47" s="20">
        <v>1754906</v>
      </c>
      <c r="O47" s="41"/>
      <c r="P47" s="41"/>
      <c r="Q47" s="41"/>
      <c r="R47" s="41"/>
      <c r="S47" s="21"/>
    </row>
    <row r="48" spans="1:19" ht="32.25" customHeight="1" x14ac:dyDescent="0.25">
      <c r="A48" s="74" t="str">
        <f>IF(B48="","",SUBTOTAL(3,B$22:$B48))</f>
        <v/>
      </c>
      <c r="B48" s="3"/>
      <c r="C48" s="607" t="s">
        <v>2212</v>
      </c>
      <c r="D48" s="615"/>
      <c r="E48" s="608"/>
      <c r="F48" s="3"/>
      <c r="G48" s="57">
        <v>1.2</v>
      </c>
      <c r="H48" s="3">
        <v>1</v>
      </c>
      <c r="I48" s="78">
        <v>1316180</v>
      </c>
      <c r="J48" s="78"/>
      <c r="K48" s="78"/>
      <c r="L48" s="78"/>
      <c r="M48" s="78"/>
      <c r="N48" s="20">
        <v>1316180</v>
      </c>
      <c r="O48" s="41"/>
      <c r="P48" s="41"/>
      <c r="Q48" s="41"/>
      <c r="R48" s="41"/>
      <c r="S48" s="21"/>
    </row>
    <row r="49" spans="1:19" ht="32.25" customHeight="1" x14ac:dyDescent="0.25">
      <c r="A49" s="74" t="str">
        <f>IF(B49="","",SUBTOTAL(3,B$22:$B49))</f>
        <v/>
      </c>
      <c r="B49" s="3"/>
      <c r="C49" s="607" t="s">
        <v>2213</v>
      </c>
      <c r="D49" s="615"/>
      <c r="E49" s="608"/>
      <c r="F49" s="3"/>
      <c r="G49" s="57">
        <v>1</v>
      </c>
      <c r="H49" s="3">
        <v>1</v>
      </c>
      <c r="I49" s="78">
        <v>1096810</v>
      </c>
      <c r="J49" s="78"/>
      <c r="K49" s="78"/>
      <c r="L49" s="78"/>
      <c r="M49" s="78"/>
      <c r="N49" s="20">
        <v>1096810</v>
      </c>
      <c r="O49" s="41"/>
      <c r="P49" s="41"/>
      <c r="Q49" s="41"/>
      <c r="R49" s="41"/>
      <c r="S49" s="21"/>
    </row>
    <row r="50" spans="1:19" ht="32.25" customHeight="1" x14ac:dyDescent="0.25">
      <c r="A50" s="74">
        <f>IF(B50="","",SUBTOTAL(3,B$22:$B50))</f>
        <v>19</v>
      </c>
      <c r="B50" s="3">
        <v>19</v>
      </c>
      <c r="C50" s="607" t="s">
        <v>2214</v>
      </c>
      <c r="D50" s="615"/>
      <c r="E50" s="608"/>
      <c r="F50" s="3"/>
      <c r="G50" s="57">
        <v>1</v>
      </c>
      <c r="H50" s="3">
        <v>1</v>
      </c>
      <c r="I50" s="78">
        <v>292500</v>
      </c>
      <c r="J50" s="78">
        <v>214500</v>
      </c>
      <c r="K50" s="78">
        <v>156000</v>
      </c>
      <c r="L50" s="78"/>
      <c r="M50" s="78"/>
      <c r="N50" s="20">
        <v>292500</v>
      </c>
      <c r="O50" s="403">
        <v>214500</v>
      </c>
      <c r="P50" s="403">
        <v>156000</v>
      </c>
      <c r="Q50" s="41"/>
      <c r="R50" s="41"/>
      <c r="S50" s="21"/>
    </row>
    <row r="51" spans="1:19" ht="62.25" customHeight="1" x14ac:dyDescent="0.25">
      <c r="A51" s="74">
        <f>IF(B51="","",SUBTOTAL(3,B$22:$B51))</f>
        <v>20</v>
      </c>
      <c r="B51" s="3">
        <v>20</v>
      </c>
      <c r="C51" s="21" t="s">
        <v>2215</v>
      </c>
      <c r="D51" s="1" t="s">
        <v>2216</v>
      </c>
      <c r="E51" s="1" t="s">
        <v>2217</v>
      </c>
      <c r="F51" s="3"/>
      <c r="G51" s="57">
        <v>1</v>
      </c>
      <c r="H51" s="3">
        <v>1</v>
      </c>
      <c r="I51" s="78">
        <v>292500</v>
      </c>
      <c r="J51" s="78">
        <v>214500</v>
      </c>
      <c r="K51" s="78">
        <v>156000</v>
      </c>
      <c r="L51" s="78"/>
      <c r="M51" s="78"/>
      <c r="N51" s="20">
        <v>292500</v>
      </c>
      <c r="O51" s="403">
        <v>214500</v>
      </c>
      <c r="P51" s="403">
        <v>156000</v>
      </c>
      <c r="Q51" s="41"/>
      <c r="R51" s="41"/>
      <c r="S51" s="21"/>
    </row>
    <row r="52" spans="1:19" ht="26.25" customHeight="1" x14ac:dyDescent="0.25">
      <c r="A52" s="74" t="str">
        <f>IF(B52="","",SUBTOTAL(3,B$22:$B52))</f>
        <v/>
      </c>
      <c r="B52" s="3"/>
      <c r="C52" s="420" t="s">
        <v>5908</v>
      </c>
      <c r="D52" s="1"/>
      <c r="E52" s="1"/>
      <c r="F52" s="3"/>
      <c r="G52" s="57"/>
      <c r="H52" s="3"/>
      <c r="I52" s="78"/>
      <c r="J52" s="78"/>
      <c r="K52" s="78"/>
      <c r="L52" s="78"/>
      <c r="M52" s="78"/>
      <c r="N52" s="20"/>
      <c r="O52" s="403"/>
      <c r="P52" s="403"/>
      <c r="Q52" s="17"/>
      <c r="R52" s="17"/>
      <c r="S52" s="21"/>
    </row>
    <row r="53" spans="1:19" s="448" customFormat="1" ht="33" x14ac:dyDescent="0.25">
      <c r="A53" s="439">
        <f>IF(B53="","",SUBTOTAL(3,B$22:$B53))</f>
        <v>21</v>
      </c>
      <c r="B53" s="440">
        <v>21</v>
      </c>
      <c r="C53" s="419" t="s">
        <v>2218</v>
      </c>
      <c r="D53" s="438"/>
      <c r="E53" s="438"/>
      <c r="F53" s="440"/>
      <c r="G53" s="449">
        <v>1.8</v>
      </c>
      <c r="H53" s="440">
        <v>1</v>
      </c>
      <c r="I53" s="435">
        <v>526500</v>
      </c>
      <c r="J53" s="435">
        <v>386100</v>
      </c>
      <c r="K53" s="435">
        <v>280800</v>
      </c>
      <c r="L53" s="435"/>
      <c r="M53" s="435"/>
      <c r="N53" s="458">
        <v>157950</v>
      </c>
      <c r="O53" s="457">
        <v>122850</v>
      </c>
      <c r="P53" s="457">
        <v>105300</v>
      </c>
      <c r="Q53" s="446"/>
      <c r="R53" s="446"/>
      <c r="S53" s="419" t="s">
        <v>6534</v>
      </c>
    </row>
    <row r="54" spans="1:19" s="448" customFormat="1" ht="33" x14ac:dyDescent="0.25">
      <c r="A54" s="439">
        <f>IF(B54="","",SUBTOTAL(3,B$22:$B54))</f>
        <v>22</v>
      </c>
      <c r="B54" s="440">
        <v>22</v>
      </c>
      <c r="C54" s="419" t="s">
        <v>2219</v>
      </c>
      <c r="D54" s="438"/>
      <c r="E54" s="438"/>
      <c r="F54" s="440"/>
      <c r="G54" s="449">
        <v>1.8</v>
      </c>
      <c r="H54" s="508">
        <v>2</v>
      </c>
      <c r="I54" s="435">
        <v>386100</v>
      </c>
      <c r="J54" s="435">
        <v>280800</v>
      </c>
      <c r="K54" s="435">
        <v>210600</v>
      </c>
      <c r="L54" s="435"/>
      <c r="M54" s="435"/>
      <c r="N54" s="458">
        <v>122850</v>
      </c>
      <c r="O54" s="457">
        <v>105300</v>
      </c>
      <c r="P54" s="457">
        <v>87750</v>
      </c>
      <c r="Q54" s="446"/>
      <c r="R54" s="446"/>
      <c r="S54" s="419" t="s">
        <v>6534</v>
      </c>
    </row>
    <row r="55" spans="1:19" ht="24.75" customHeight="1" x14ac:dyDescent="0.25">
      <c r="B55" s="3"/>
      <c r="C55" s="12" t="s">
        <v>2518</v>
      </c>
      <c r="D55" s="1"/>
      <c r="E55" s="1"/>
      <c r="F55" s="3"/>
      <c r="G55" s="86"/>
      <c r="H55" s="3"/>
      <c r="I55" s="78"/>
      <c r="J55" s="78"/>
      <c r="K55" s="78"/>
      <c r="L55" s="78"/>
      <c r="M55" s="78"/>
      <c r="N55" s="6"/>
      <c r="O55" s="17"/>
      <c r="P55" s="17"/>
      <c r="Q55" s="17"/>
      <c r="R55" s="17"/>
      <c r="S55" s="308"/>
    </row>
    <row r="56" spans="1:19" ht="24.75" customHeight="1" x14ac:dyDescent="0.25">
      <c r="B56" s="29">
        <v>23</v>
      </c>
      <c r="C56" s="623" t="s">
        <v>2519</v>
      </c>
      <c r="D56" s="624"/>
      <c r="E56" s="625"/>
      <c r="F56" s="3"/>
      <c r="G56" s="86"/>
      <c r="H56" s="3"/>
      <c r="I56" s="78"/>
      <c r="J56" s="78"/>
      <c r="K56" s="78"/>
      <c r="L56" s="78"/>
      <c r="M56" s="78"/>
      <c r="N56" s="6"/>
      <c r="O56" s="17"/>
      <c r="P56" s="17"/>
      <c r="Q56" s="17"/>
      <c r="R56" s="17"/>
      <c r="S56" s="308"/>
    </row>
    <row r="57" spans="1:19" ht="27" customHeight="1" x14ac:dyDescent="0.25">
      <c r="B57" s="29"/>
      <c r="C57" s="102"/>
      <c r="D57" s="1" t="s">
        <v>2520</v>
      </c>
      <c r="E57" s="1" t="s">
        <v>2521</v>
      </c>
      <c r="F57" s="29">
        <v>2</v>
      </c>
      <c r="G57" s="57">
        <v>0.8</v>
      </c>
      <c r="H57" s="3"/>
      <c r="I57" s="78">
        <v>1344000</v>
      </c>
      <c r="J57" s="78">
        <v>672000</v>
      </c>
      <c r="K57" s="78">
        <v>403200</v>
      </c>
      <c r="L57" s="80"/>
      <c r="M57" s="80"/>
      <c r="N57" s="20">
        <v>1344000</v>
      </c>
      <c r="O57" s="403">
        <v>672000</v>
      </c>
      <c r="P57" s="403">
        <v>403200</v>
      </c>
      <c r="Q57" s="41"/>
      <c r="R57" s="41"/>
      <c r="S57" s="308"/>
    </row>
    <row r="58" spans="1:19" ht="27" customHeight="1" x14ac:dyDescent="0.25">
      <c r="B58" s="29"/>
      <c r="C58" s="102"/>
      <c r="D58" s="1" t="s">
        <v>2216</v>
      </c>
      <c r="E58" s="1" t="s">
        <v>2522</v>
      </c>
      <c r="F58" s="29">
        <v>2</v>
      </c>
      <c r="G58" s="57">
        <v>0.7</v>
      </c>
      <c r="H58" s="3"/>
      <c r="I58" s="78">
        <v>1176000</v>
      </c>
      <c r="J58" s="78">
        <v>588000</v>
      </c>
      <c r="K58" s="78">
        <v>352800</v>
      </c>
      <c r="L58" s="80"/>
      <c r="M58" s="80"/>
      <c r="N58" s="20">
        <v>1176000</v>
      </c>
      <c r="O58" s="403">
        <v>588000</v>
      </c>
      <c r="P58" s="403">
        <v>352800</v>
      </c>
      <c r="Q58" s="41"/>
      <c r="R58" s="41"/>
      <c r="S58" s="308"/>
    </row>
    <row r="59" spans="1:19" ht="40.5" customHeight="1" x14ac:dyDescent="0.25">
      <c r="B59" s="29"/>
      <c r="C59" s="102"/>
      <c r="D59" s="1" t="s">
        <v>2523</v>
      </c>
      <c r="E59" s="1" t="s">
        <v>2524</v>
      </c>
      <c r="F59" s="29">
        <v>3</v>
      </c>
      <c r="G59" s="57">
        <v>0.8</v>
      </c>
      <c r="H59" s="3"/>
      <c r="I59" s="78">
        <v>672000</v>
      </c>
      <c r="J59" s="78">
        <v>336000</v>
      </c>
      <c r="K59" s="78">
        <v>201600</v>
      </c>
      <c r="L59" s="80"/>
      <c r="M59" s="80"/>
      <c r="N59" s="20">
        <v>672000</v>
      </c>
      <c r="O59" s="403">
        <v>336000</v>
      </c>
      <c r="P59" s="403">
        <v>201600</v>
      </c>
      <c r="Q59" s="41"/>
      <c r="R59" s="41"/>
      <c r="S59" s="308"/>
    </row>
    <row r="60" spans="1:19" ht="26.25" customHeight="1" x14ac:dyDescent="0.25">
      <c r="B60" s="29"/>
      <c r="C60" s="102"/>
      <c r="D60" s="1" t="s">
        <v>2525</v>
      </c>
      <c r="E60" s="1" t="s">
        <v>2526</v>
      </c>
      <c r="F60" s="29">
        <v>2</v>
      </c>
      <c r="G60" s="57">
        <v>0.9</v>
      </c>
      <c r="H60" s="3"/>
      <c r="I60" s="78">
        <v>1512000</v>
      </c>
      <c r="J60" s="78">
        <v>756000</v>
      </c>
      <c r="K60" s="78">
        <v>453600</v>
      </c>
      <c r="L60" s="80"/>
      <c r="M60" s="80"/>
      <c r="N60" s="20">
        <v>1512000</v>
      </c>
      <c r="O60" s="403">
        <v>756000</v>
      </c>
      <c r="P60" s="403">
        <v>453600</v>
      </c>
      <c r="Q60" s="41"/>
      <c r="R60" s="41"/>
      <c r="S60" s="308"/>
    </row>
    <row r="61" spans="1:19" s="448" customFormat="1" ht="26.25" customHeight="1" x14ac:dyDescent="0.25">
      <c r="A61" s="439"/>
      <c r="B61" s="450"/>
      <c r="D61" s="438" t="s">
        <v>1437</v>
      </c>
      <c r="E61" s="438"/>
      <c r="F61" s="450"/>
      <c r="G61" s="449"/>
      <c r="H61" s="440"/>
      <c r="I61" s="435">
        <v>672000</v>
      </c>
      <c r="J61" s="435">
        <v>336000</v>
      </c>
      <c r="K61" s="435">
        <v>201600</v>
      </c>
      <c r="L61" s="451"/>
      <c r="M61" s="451"/>
      <c r="N61" s="458">
        <v>672000</v>
      </c>
      <c r="O61" s="457">
        <v>336000</v>
      </c>
      <c r="P61" s="457">
        <v>201600</v>
      </c>
      <c r="Q61" s="446"/>
      <c r="R61" s="446"/>
      <c r="S61" s="487"/>
    </row>
    <row r="62" spans="1:19" ht="26.25" customHeight="1" x14ac:dyDescent="0.25">
      <c r="B62" s="29">
        <v>24</v>
      </c>
      <c r="C62" s="104" t="s">
        <v>2549</v>
      </c>
      <c r="D62" s="1"/>
      <c r="E62" s="1"/>
      <c r="F62" s="29"/>
      <c r="G62" s="57"/>
      <c r="H62" s="3"/>
      <c r="I62" s="78"/>
      <c r="J62" s="78"/>
      <c r="K62" s="78"/>
      <c r="L62" s="78"/>
      <c r="M62" s="78"/>
      <c r="N62" s="20"/>
      <c r="O62" s="403"/>
      <c r="P62" s="403"/>
      <c r="Q62" s="41"/>
      <c r="R62" s="41"/>
      <c r="S62" s="308"/>
    </row>
    <row r="63" spans="1:19" ht="26.25" customHeight="1" x14ac:dyDescent="0.25">
      <c r="B63" s="29"/>
      <c r="C63" s="102"/>
      <c r="D63" s="1" t="s">
        <v>958</v>
      </c>
      <c r="E63" s="1" t="s">
        <v>2550</v>
      </c>
      <c r="F63" s="29">
        <v>3</v>
      </c>
      <c r="G63" s="57">
        <v>0.5</v>
      </c>
      <c r="H63" s="3"/>
      <c r="I63" s="78">
        <v>420000</v>
      </c>
      <c r="J63" s="78">
        <v>210000</v>
      </c>
      <c r="K63" s="78">
        <v>126000</v>
      </c>
      <c r="L63" s="80"/>
      <c r="M63" s="80"/>
      <c r="N63" s="20">
        <v>420000</v>
      </c>
      <c r="O63" s="403">
        <v>210000</v>
      </c>
      <c r="P63" s="403">
        <v>126000</v>
      </c>
      <c r="Q63" s="41"/>
      <c r="R63" s="41"/>
      <c r="S63" s="308"/>
    </row>
    <row r="64" spans="1:19" ht="26.25" customHeight="1" x14ac:dyDescent="0.25">
      <c r="B64" s="29"/>
      <c r="C64" s="102"/>
      <c r="D64" s="1" t="s">
        <v>2551</v>
      </c>
      <c r="E64" s="1" t="s">
        <v>2552</v>
      </c>
      <c r="F64" s="29">
        <v>3</v>
      </c>
      <c r="G64" s="57">
        <v>1</v>
      </c>
      <c r="H64" s="3"/>
      <c r="I64" s="78">
        <v>840000</v>
      </c>
      <c r="J64" s="78">
        <v>420000</v>
      </c>
      <c r="K64" s="78">
        <v>252000</v>
      </c>
      <c r="L64" s="80"/>
      <c r="M64" s="80"/>
      <c r="N64" s="20">
        <v>840000</v>
      </c>
      <c r="O64" s="403">
        <v>420000</v>
      </c>
      <c r="P64" s="403">
        <v>252000</v>
      </c>
      <c r="Q64" s="41"/>
      <c r="R64" s="41"/>
      <c r="S64" s="308"/>
    </row>
    <row r="65" spans="2:19" ht="26.25" customHeight="1" x14ac:dyDescent="0.25">
      <c r="B65" s="29">
        <v>25</v>
      </c>
      <c r="C65" s="485" t="s">
        <v>2566</v>
      </c>
      <c r="D65" s="1"/>
      <c r="E65" s="1"/>
      <c r="F65" s="29"/>
      <c r="G65" s="57"/>
      <c r="H65" s="3"/>
      <c r="I65" s="78"/>
      <c r="J65" s="78"/>
      <c r="K65" s="78"/>
      <c r="L65" s="78"/>
      <c r="M65" s="78"/>
      <c r="N65" s="20"/>
      <c r="O65" s="403"/>
      <c r="P65" s="403"/>
      <c r="Q65" s="41"/>
      <c r="R65" s="41"/>
      <c r="S65" s="308"/>
    </row>
    <row r="66" spans="2:19" ht="25.5" customHeight="1" x14ac:dyDescent="0.25">
      <c r="B66" s="29"/>
      <c r="C66" s="667" t="s">
        <v>2567</v>
      </c>
      <c r="D66" s="668"/>
      <c r="E66" s="1"/>
      <c r="F66" s="29">
        <v>3</v>
      </c>
      <c r="G66" s="57">
        <v>0.5</v>
      </c>
      <c r="H66" s="3"/>
      <c r="I66" s="78"/>
      <c r="J66" s="78"/>
      <c r="K66" s="78"/>
      <c r="L66" s="78"/>
      <c r="M66" s="78"/>
      <c r="N66" s="20"/>
      <c r="O66" s="403"/>
      <c r="P66" s="403"/>
      <c r="Q66" s="41"/>
      <c r="R66" s="41"/>
      <c r="S66" s="308"/>
    </row>
    <row r="67" spans="2:19" ht="38.25" customHeight="1" x14ac:dyDescent="0.25">
      <c r="B67" s="29"/>
      <c r="C67" s="102"/>
      <c r="D67" s="438" t="s">
        <v>6519</v>
      </c>
      <c r="E67" s="438" t="s">
        <v>6520</v>
      </c>
      <c r="F67" s="29"/>
      <c r="G67" s="57"/>
      <c r="H67" s="3"/>
      <c r="I67" s="435">
        <v>420000</v>
      </c>
      <c r="J67" s="435">
        <v>210000</v>
      </c>
      <c r="K67" s="435">
        <v>126000</v>
      </c>
      <c r="L67" s="451"/>
      <c r="M67" s="451"/>
      <c r="N67" s="458">
        <v>420000</v>
      </c>
      <c r="O67" s="457">
        <v>210000</v>
      </c>
      <c r="P67" s="457">
        <v>126000</v>
      </c>
      <c r="Q67" s="41"/>
      <c r="R67" s="41"/>
      <c r="S67" s="487" t="s">
        <v>6621</v>
      </c>
    </row>
    <row r="68" spans="2:19" ht="41.25" customHeight="1" x14ac:dyDescent="0.25">
      <c r="B68" s="29"/>
      <c r="C68" s="102"/>
      <c r="D68" s="438" t="s">
        <v>6519</v>
      </c>
      <c r="E68" s="438" t="s">
        <v>6521</v>
      </c>
      <c r="F68" s="29"/>
      <c r="G68" s="57"/>
      <c r="H68" s="3"/>
      <c r="I68" s="78"/>
      <c r="J68" s="78"/>
      <c r="K68" s="78"/>
      <c r="L68" s="80"/>
      <c r="M68" s="80"/>
      <c r="N68" s="458">
        <v>292500</v>
      </c>
      <c r="O68" s="457">
        <v>214500</v>
      </c>
      <c r="P68" s="457">
        <v>156000</v>
      </c>
      <c r="Q68" s="41"/>
      <c r="R68" s="41"/>
      <c r="S68" s="487" t="s">
        <v>6621</v>
      </c>
    </row>
    <row r="69" spans="2:19" ht="42.75" customHeight="1" x14ac:dyDescent="0.25">
      <c r="B69" s="29"/>
      <c r="C69" s="667" t="s">
        <v>6522</v>
      </c>
      <c r="D69" s="668"/>
      <c r="E69" s="1"/>
      <c r="F69" s="29" t="s">
        <v>2548</v>
      </c>
      <c r="G69" s="57">
        <v>0.6</v>
      </c>
      <c r="H69" s="3"/>
      <c r="I69" s="435">
        <v>252000</v>
      </c>
      <c r="J69" s="435">
        <v>126000</v>
      </c>
      <c r="K69" s="435">
        <v>75600</v>
      </c>
      <c r="L69" s="451"/>
      <c r="M69" s="451"/>
      <c r="N69" s="458">
        <f>N67*0.9</f>
        <v>378000</v>
      </c>
      <c r="O69" s="458">
        <f>O67*0.9</f>
        <v>189000</v>
      </c>
      <c r="P69" s="458">
        <f t="shared" ref="P69" si="1">P67*0.9</f>
        <v>113400</v>
      </c>
      <c r="Q69" s="41"/>
      <c r="R69" s="41"/>
      <c r="S69" s="487" t="s">
        <v>6620</v>
      </c>
    </row>
    <row r="70" spans="2:19" ht="31.5" customHeight="1" x14ac:dyDescent="0.25">
      <c r="B70" s="29">
        <v>26</v>
      </c>
      <c r="C70" s="623" t="s">
        <v>2570</v>
      </c>
      <c r="D70" s="624"/>
      <c r="E70" s="625"/>
      <c r="F70" s="29"/>
      <c r="G70" s="57"/>
      <c r="H70" s="3"/>
      <c r="I70" s="78"/>
      <c r="J70" s="78"/>
      <c r="K70" s="78"/>
      <c r="L70" s="78"/>
      <c r="M70" s="78"/>
      <c r="N70" s="6"/>
      <c r="O70" s="41"/>
      <c r="P70" s="41"/>
      <c r="Q70" s="41"/>
      <c r="R70" s="41"/>
      <c r="S70" s="308"/>
    </row>
    <row r="71" spans="2:19" ht="39" customHeight="1" x14ac:dyDescent="0.25">
      <c r="B71" s="29"/>
      <c r="C71" s="102"/>
      <c r="D71" s="1" t="s">
        <v>1831</v>
      </c>
      <c r="E71" s="1" t="s">
        <v>2571</v>
      </c>
      <c r="F71" s="29">
        <v>3</v>
      </c>
      <c r="G71" s="57">
        <v>0.6</v>
      </c>
      <c r="H71" s="3"/>
      <c r="I71" s="78">
        <v>504000</v>
      </c>
      <c r="J71" s="78">
        <v>252000</v>
      </c>
      <c r="K71" s="78">
        <v>151200</v>
      </c>
      <c r="L71" s="80"/>
      <c r="M71" s="80"/>
      <c r="N71" s="20">
        <v>504000</v>
      </c>
      <c r="O71" s="403">
        <v>252000</v>
      </c>
      <c r="P71" s="403">
        <v>151200</v>
      </c>
      <c r="Q71" s="41"/>
      <c r="R71" s="41"/>
      <c r="S71" s="308"/>
    </row>
    <row r="72" spans="2:19" ht="39" customHeight="1" x14ac:dyDescent="0.25">
      <c r="B72" s="29"/>
      <c r="C72" s="102"/>
      <c r="D72" s="1" t="s">
        <v>2572</v>
      </c>
      <c r="E72" s="1" t="s">
        <v>2002</v>
      </c>
      <c r="F72" s="29">
        <v>3</v>
      </c>
      <c r="G72" s="57">
        <v>0.5</v>
      </c>
      <c r="H72" s="3"/>
      <c r="I72" s="78">
        <v>420000</v>
      </c>
      <c r="J72" s="78">
        <v>210000</v>
      </c>
      <c r="K72" s="78">
        <v>126000</v>
      </c>
      <c r="L72" s="80"/>
      <c r="M72" s="80"/>
      <c r="N72" s="20">
        <v>420000</v>
      </c>
      <c r="O72" s="403">
        <v>210000</v>
      </c>
      <c r="P72" s="403">
        <v>126000</v>
      </c>
      <c r="Q72" s="41"/>
      <c r="R72" s="41"/>
      <c r="S72" s="308"/>
    </row>
    <row r="74" spans="2:19" x14ac:dyDescent="0.25">
      <c r="C74" s="411" t="s">
        <v>6450</v>
      </c>
      <c r="D74"/>
      <c r="E74"/>
      <c r="F74"/>
      <c r="G74"/>
      <c r="H74"/>
      <c r="I74"/>
      <c r="J74"/>
      <c r="K74"/>
      <c r="L74"/>
    </row>
    <row r="75" spans="2:19" x14ac:dyDescent="0.25">
      <c r="C75" s="593" t="s">
        <v>6451</v>
      </c>
      <c r="D75" s="593"/>
      <c r="E75" s="593"/>
      <c r="F75" s="593"/>
      <c r="G75" s="593"/>
      <c r="H75" s="593"/>
      <c r="I75" s="593"/>
      <c r="J75" s="593"/>
      <c r="K75" s="593"/>
      <c r="L75" s="593"/>
    </row>
    <row r="76" spans="2:19" x14ac:dyDescent="0.25">
      <c r="C76" s="593" t="s">
        <v>6452</v>
      </c>
      <c r="D76" s="593"/>
      <c r="E76" s="593"/>
      <c r="F76" s="593"/>
      <c r="G76" s="593"/>
      <c r="H76" s="593"/>
      <c r="I76" s="593"/>
      <c r="J76" s="593"/>
      <c r="K76" s="593"/>
      <c r="L76" s="593"/>
    </row>
  </sheetData>
  <autoFilter ref="A21:S72"/>
  <mergeCells count="29">
    <mergeCell ref="C70:E70"/>
    <mergeCell ref="C66:D66"/>
    <mergeCell ref="C69:D69"/>
    <mergeCell ref="C47:E47"/>
    <mergeCell ref="C48:E48"/>
    <mergeCell ref="C49:E49"/>
    <mergeCell ref="C50:E50"/>
    <mergeCell ref="C56:E56"/>
    <mergeCell ref="C42:E42"/>
    <mergeCell ref="C38:E38"/>
    <mergeCell ref="D43:E43"/>
    <mergeCell ref="I45:K45"/>
    <mergeCell ref="C46:E46"/>
    <mergeCell ref="E7:F7"/>
    <mergeCell ref="C75:L75"/>
    <mergeCell ref="C76:L76"/>
    <mergeCell ref="B4:S4"/>
    <mergeCell ref="B5:S5"/>
    <mergeCell ref="Q17:R17"/>
    <mergeCell ref="B18:B19"/>
    <mergeCell ref="C18:C19"/>
    <mergeCell ref="D18:E18"/>
    <mergeCell ref="F18:M18"/>
    <mergeCell ref="N18:R18"/>
    <mergeCell ref="C8:C9"/>
    <mergeCell ref="D8:E8"/>
    <mergeCell ref="N45:P45"/>
    <mergeCell ref="C37:E37"/>
    <mergeCell ref="C27:E27"/>
  </mergeCells>
  <pageMargins left="0.27559055118110237" right="0.19685039370078741" top="0.4" bottom="0.39" header="0.32" footer="0.25"/>
  <pageSetup paperSize="9" scale="46" orientation="landscape" r:id="rId1"/>
  <headerFooter>
    <oddFooter>&amp;R&amp;"Times New Roman,Regular"&amp;13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view="pageBreakPreview" topLeftCell="B1" zoomScale="70" zoomScaleNormal="70" zoomScaleSheetLayoutView="70" zoomScalePageLayoutView="40" workbookViewId="0">
      <selection activeCell="E7" sqref="E7"/>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7.140625" style="32" customWidth="1"/>
    <col min="6" max="6" width="10.28515625" style="33" hidden="1" customWidth="1"/>
    <col min="7" max="7" width="7.85546875" style="100" hidden="1" customWidth="1"/>
    <col min="8" max="8" width="9.5703125" style="33" customWidth="1"/>
    <col min="9" max="9" width="15.5703125" style="101" customWidth="1"/>
    <col min="10" max="10" width="15.42578125" style="101" customWidth="1"/>
    <col min="11" max="11" width="15.5703125" style="101" customWidth="1"/>
    <col min="12"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5703125" style="34" customWidth="1"/>
    <col min="20" max="16384" width="8.85546875" style="33"/>
  </cols>
  <sheetData>
    <row r="1" spans="1:19" x14ac:dyDescent="0.25">
      <c r="B1" s="153" t="s">
        <v>6354</v>
      </c>
    </row>
    <row r="2" spans="1:19" x14ac:dyDescent="0.25">
      <c r="B2" s="153" t="s">
        <v>282</v>
      </c>
    </row>
    <row r="3" spans="1:19" s="383" customFormat="1" ht="19.5" x14ac:dyDescent="0.3">
      <c r="A3" s="381"/>
      <c r="B3" s="381"/>
      <c r="C3" s="382"/>
      <c r="D3" s="382"/>
      <c r="E3" s="382"/>
      <c r="G3" s="386"/>
      <c r="I3" s="387"/>
      <c r="J3" s="387"/>
      <c r="K3" s="387"/>
      <c r="L3" s="387"/>
      <c r="M3" s="387"/>
      <c r="N3" s="33"/>
      <c r="O3" s="33"/>
      <c r="P3" s="33"/>
      <c r="Q3" s="33"/>
      <c r="R3" s="33"/>
      <c r="S3" s="384"/>
    </row>
    <row r="4" spans="1:19" s="383" customFormat="1" ht="19.5" x14ac:dyDescent="0.3">
      <c r="A4" s="381"/>
      <c r="B4" s="594" t="s">
        <v>6416</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27.75" customHeight="1" x14ac:dyDescent="0.3">
      <c r="A7" s="381"/>
      <c r="B7" s="88"/>
      <c r="C7" s="34" t="s">
        <v>6447</v>
      </c>
      <c r="D7" s="412">
        <f>54000*1.6</f>
        <v>86400</v>
      </c>
      <c r="E7" s="410" t="s">
        <v>6448</v>
      </c>
      <c r="F7" s="106"/>
      <c r="G7" s="107"/>
      <c r="H7" s="106"/>
      <c r="I7" s="108"/>
      <c r="J7" s="108"/>
      <c r="K7" s="101"/>
      <c r="L7" s="101"/>
      <c r="M7" s="101"/>
      <c r="N7" s="33"/>
      <c r="O7" s="33"/>
      <c r="P7" s="33"/>
      <c r="Q7" s="33"/>
      <c r="R7" s="33"/>
      <c r="S7" s="407"/>
    </row>
    <row r="8" spans="1:19" ht="27.75" customHeight="1" x14ac:dyDescent="0.25">
      <c r="C8" s="34" t="s">
        <v>6449</v>
      </c>
      <c r="Q8" s="596" t="s">
        <v>5966</v>
      </c>
      <c r="R8" s="596"/>
    </row>
    <row r="9" spans="1:19" ht="33.6" customHeight="1" x14ac:dyDescent="0.25">
      <c r="B9" s="597" t="s">
        <v>0</v>
      </c>
      <c r="C9" s="598" t="s">
        <v>1</v>
      </c>
      <c r="D9" s="598" t="s">
        <v>2</v>
      </c>
      <c r="E9" s="598"/>
      <c r="F9" s="599" t="s">
        <v>5</v>
      </c>
      <c r="G9" s="599"/>
      <c r="H9" s="599"/>
      <c r="I9" s="599"/>
      <c r="J9" s="599"/>
      <c r="K9" s="599"/>
      <c r="L9" s="599"/>
      <c r="M9" s="599"/>
      <c r="N9" s="600" t="s">
        <v>5969</v>
      </c>
      <c r="O9" s="600"/>
      <c r="P9" s="600"/>
      <c r="Q9" s="600"/>
      <c r="R9" s="600"/>
      <c r="S9" s="13"/>
    </row>
    <row r="10" spans="1:19" ht="39.75" customHeight="1" x14ac:dyDescent="0.25">
      <c r="B10" s="597"/>
      <c r="C10" s="598"/>
      <c r="D10" s="13" t="s">
        <v>6</v>
      </c>
      <c r="E10" s="13" t="s">
        <v>7</v>
      </c>
      <c r="F10" s="145" t="s">
        <v>3</v>
      </c>
      <c r="G10" s="143" t="s">
        <v>4</v>
      </c>
      <c r="H10" s="388" t="s">
        <v>5968</v>
      </c>
      <c r="I10" s="66" t="s">
        <v>8</v>
      </c>
      <c r="J10" s="389" t="s">
        <v>9</v>
      </c>
      <c r="K10" s="389" t="s">
        <v>10</v>
      </c>
      <c r="L10" s="389" t="s">
        <v>11</v>
      </c>
      <c r="M10" s="389" t="s">
        <v>12</v>
      </c>
      <c r="N10" s="66" t="s">
        <v>8</v>
      </c>
      <c r="O10" s="389" t="s">
        <v>9</v>
      </c>
      <c r="P10" s="389" t="s">
        <v>10</v>
      </c>
      <c r="Q10" s="389" t="s">
        <v>11</v>
      </c>
      <c r="R10" s="389" t="s">
        <v>12</v>
      </c>
      <c r="S10" s="13" t="s">
        <v>13</v>
      </c>
    </row>
    <row r="11" spans="1:19" s="36" customFormat="1" hidden="1" x14ac:dyDescent="0.25">
      <c r="A11" s="74">
        <f>IF(B11="","",SUBTOTAL(3,B$11:$B11))</f>
        <v>1</v>
      </c>
      <c r="B11" s="400" t="s">
        <v>5926</v>
      </c>
      <c r="C11" s="64" t="s">
        <v>2298</v>
      </c>
      <c r="D11" s="64"/>
      <c r="E11" s="64"/>
      <c r="F11" s="64"/>
      <c r="G11" s="92"/>
      <c r="H11" s="64"/>
      <c r="I11" s="93"/>
      <c r="J11" s="93"/>
      <c r="K11" s="93"/>
      <c r="L11" s="93"/>
      <c r="M11" s="93"/>
      <c r="N11" s="64"/>
      <c r="O11" s="64"/>
      <c r="P11" s="64"/>
      <c r="Q11" s="64"/>
      <c r="R11" s="64"/>
      <c r="S11" s="401"/>
    </row>
    <row r="12" spans="1:19" ht="26.25" customHeight="1" x14ac:dyDescent="0.25">
      <c r="A12" s="74" t="str">
        <f>IF(B12="","",SUBTOTAL(3,B$11:$B12))</f>
        <v/>
      </c>
      <c r="B12" s="14"/>
      <c r="C12" s="8" t="s">
        <v>2221</v>
      </c>
      <c r="D12" s="1"/>
      <c r="E12" s="1"/>
      <c r="F12" s="3"/>
      <c r="G12" s="57"/>
      <c r="H12" s="4"/>
      <c r="I12" s="78"/>
      <c r="J12" s="78"/>
      <c r="K12" s="78"/>
      <c r="L12" s="78"/>
      <c r="M12" s="78"/>
      <c r="N12" s="20"/>
      <c r="O12" s="18"/>
      <c r="P12" s="18"/>
      <c r="Q12" s="18"/>
      <c r="R12" s="18"/>
      <c r="S12" s="21"/>
    </row>
    <row r="13" spans="1:19" ht="26.25" customHeight="1" x14ac:dyDescent="0.25">
      <c r="A13" s="74">
        <f>IF(B13="","",SUBTOTAL(3,B$13:$B13))</f>
        <v>1</v>
      </c>
      <c r="B13" s="3">
        <v>1</v>
      </c>
      <c r="C13" s="21" t="s">
        <v>2222</v>
      </c>
      <c r="D13" s="21"/>
      <c r="E13" s="1"/>
      <c r="F13" s="3"/>
      <c r="G13" s="57"/>
      <c r="H13" s="4"/>
      <c r="I13" s="78"/>
      <c r="J13" s="78"/>
      <c r="K13" s="78"/>
      <c r="L13" s="78"/>
      <c r="M13" s="78"/>
      <c r="N13" s="20"/>
      <c r="O13" s="18"/>
      <c r="P13" s="18"/>
      <c r="Q13" s="18"/>
      <c r="R13" s="18"/>
      <c r="S13" s="21"/>
    </row>
    <row r="14" spans="1:19" ht="26.25" customHeight="1" x14ac:dyDescent="0.25">
      <c r="A14" s="74" t="str">
        <f>IF(B14="","",SUBTOTAL(3,B$13:$B14))</f>
        <v/>
      </c>
      <c r="B14" s="3"/>
      <c r="C14" s="1"/>
      <c r="D14" s="1" t="s">
        <v>2223</v>
      </c>
      <c r="E14" s="1" t="s">
        <v>2224</v>
      </c>
      <c r="F14" s="3">
        <v>4</v>
      </c>
      <c r="G14" s="57">
        <v>0.95</v>
      </c>
      <c r="H14" s="4"/>
      <c r="I14" s="78">
        <v>1333800</v>
      </c>
      <c r="J14" s="78">
        <v>933660</v>
      </c>
      <c r="K14" s="78">
        <v>778050</v>
      </c>
      <c r="L14" s="78">
        <v>444600</v>
      </c>
      <c r="M14" s="78">
        <v>333450</v>
      </c>
      <c r="N14" s="20">
        <v>1333800</v>
      </c>
      <c r="O14" s="547">
        <v>933660</v>
      </c>
      <c r="P14" s="547">
        <v>778050</v>
      </c>
      <c r="Q14" s="547">
        <v>444600</v>
      </c>
      <c r="R14" s="547">
        <v>333450</v>
      </c>
      <c r="S14" s="21"/>
    </row>
    <row r="15" spans="1:19" ht="26.25" customHeight="1" x14ac:dyDescent="0.25">
      <c r="A15" s="74" t="str">
        <f>IF(B15="","",SUBTOTAL(3,B$13:$B15))</f>
        <v/>
      </c>
      <c r="B15" s="3"/>
      <c r="C15" s="1"/>
      <c r="D15" s="1" t="s">
        <v>2224</v>
      </c>
      <c r="E15" s="1" t="s">
        <v>2225</v>
      </c>
      <c r="F15" s="3">
        <v>4</v>
      </c>
      <c r="G15" s="57">
        <v>0.8</v>
      </c>
      <c r="H15" s="4"/>
      <c r="I15" s="78">
        <v>1123200.0000000002</v>
      </c>
      <c r="J15" s="78">
        <v>786240.00000000012</v>
      </c>
      <c r="K15" s="78">
        <v>655200.00000000012</v>
      </c>
      <c r="L15" s="78">
        <v>374400.00000000006</v>
      </c>
      <c r="M15" s="78">
        <v>280800.00000000006</v>
      </c>
      <c r="N15" s="20">
        <v>1123200.0000000002</v>
      </c>
      <c r="O15" s="547">
        <v>786240.00000000012</v>
      </c>
      <c r="P15" s="547">
        <v>655200.00000000012</v>
      </c>
      <c r="Q15" s="547">
        <v>374400.00000000006</v>
      </c>
      <c r="R15" s="547">
        <v>280800.00000000006</v>
      </c>
      <c r="S15" s="21"/>
    </row>
    <row r="16" spans="1:19" ht="27.75" customHeight="1" x14ac:dyDescent="0.25">
      <c r="A16" s="74">
        <f>IF(B16="","",SUBTOTAL(3,B$13:$B16))</f>
        <v>2</v>
      </c>
      <c r="B16" s="3">
        <v>2</v>
      </c>
      <c r="C16" s="607" t="s">
        <v>2226</v>
      </c>
      <c r="D16" s="615"/>
      <c r="E16" s="608"/>
      <c r="F16" s="3"/>
      <c r="G16" s="57"/>
      <c r="H16" s="4"/>
      <c r="I16" s="78"/>
      <c r="J16" s="78"/>
      <c r="K16" s="78"/>
      <c r="L16" s="78"/>
      <c r="M16" s="78"/>
      <c r="N16" s="20"/>
      <c r="O16" s="547"/>
      <c r="P16" s="547"/>
      <c r="Q16" s="547"/>
      <c r="R16" s="547"/>
      <c r="S16" s="21"/>
    </row>
    <row r="17" spans="1:19" ht="27" customHeight="1" x14ac:dyDescent="0.25">
      <c r="A17" s="74" t="str">
        <f>IF(B17="","",SUBTOTAL(3,B$13:$B17))</f>
        <v/>
      </c>
      <c r="B17" s="3"/>
      <c r="C17" s="1"/>
      <c r="D17" s="1" t="s">
        <v>2227</v>
      </c>
      <c r="E17" s="1" t="s">
        <v>991</v>
      </c>
      <c r="F17" s="3">
        <v>4</v>
      </c>
      <c r="G17" s="57">
        <v>0.8</v>
      </c>
      <c r="H17" s="4"/>
      <c r="I17" s="78">
        <v>1123200.0000000002</v>
      </c>
      <c r="J17" s="78">
        <v>786240.00000000012</v>
      </c>
      <c r="K17" s="78">
        <v>655200.00000000012</v>
      </c>
      <c r="L17" s="78">
        <v>374400.00000000006</v>
      </c>
      <c r="M17" s="78">
        <v>280800.00000000006</v>
      </c>
      <c r="N17" s="20">
        <v>1123200.0000000002</v>
      </c>
      <c r="O17" s="547">
        <v>786240.00000000012</v>
      </c>
      <c r="P17" s="547">
        <v>655200.00000000012</v>
      </c>
      <c r="Q17" s="547">
        <v>374400.00000000006</v>
      </c>
      <c r="R17" s="547">
        <v>280800.00000000006</v>
      </c>
      <c r="S17" s="21"/>
    </row>
    <row r="18" spans="1:19" ht="37.5" customHeight="1" x14ac:dyDescent="0.25">
      <c r="A18" s="74">
        <f>IF(B18="","",SUBTOTAL(3,B$13:$B18))</f>
        <v>3</v>
      </c>
      <c r="B18" s="3">
        <v>3</v>
      </c>
      <c r="C18" s="1" t="s">
        <v>2228</v>
      </c>
      <c r="D18" s="1" t="s">
        <v>2229</v>
      </c>
      <c r="E18" s="1" t="s">
        <v>2230</v>
      </c>
      <c r="F18" s="3">
        <v>4</v>
      </c>
      <c r="G18" s="57">
        <v>0.8</v>
      </c>
      <c r="H18" s="4"/>
      <c r="I18" s="78">
        <v>1123200.0000000002</v>
      </c>
      <c r="J18" s="78">
        <v>786240.00000000012</v>
      </c>
      <c r="K18" s="78">
        <v>655200.00000000012</v>
      </c>
      <c r="L18" s="78">
        <v>374400.00000000006</v>
      </c>
      <c r="M18" s="78">
        <v>280800.00000000006</v>
      </c>
      <c r="N18" s="20">
        <v>1123200.0000000002</v>
      </c>
      <c r="O18" s="547">
        <v>786240.00000000012</v>
      </c>
      <c r="P18" s="547">
        <v>655200.00000000012</v>
      </c>
      <c r="Q18" s="547">
        <v>374400.00000000006</v>
      </c>
      <c r="R18" s="547">
        <v>280800.00000000006</v>
      </c>
      <c r="S18" s="21"/>
    </row>
    <row r="19" spans="1:19" ht="49.5" x14ac:dyDescent="0.25">
      <c r="A19" s="74">
        <f>IF(B19="","",SUBTOTAL(3,B$13:$B19))</f>
        <v>4</v>
      </c>
      <c r="B19" s="3">
        <v>4</v>
      </c>
      <c r="C19" s="1" t="s">
        <v>2231</v>
      </c>
      <c r="D19" s="1" t="s">
        <v>6214</v>
      </c>
      <c r="E19" s="1" t="s">
        <v>2232</v>
      </c>
      <c r="F19" s="3">
        <v>4</v>
      </c>
      <c r="G19" s="57">
        <v>0.8</v>
      </c>
      <c r="H19" s="4"/>
      <c r="I19" s="78">
        <v>1123200.0000000002</v>
      </c>
      <c r="J19" s="78">
        <v>786240.00000000012</v>
      </c>
      <c r="K19" s="78">
        <v>655200.00000000012</v>
      </c>
      <c r="L19" s="78">
        <v>374400.00000000006</v>
      </c>
      <c r="M19" s="78">
        <v>280800.00000000006</v>
      </c>
      <c r="N19" s="20">
        <v>1123200.0000000002</v>
      </c>
      <c r="O19" s="547">
        <v>786240.00000000012</v>
      </c>
      <c r="P19" s="547">
        <v>655200.00000000012</v>
      </c>
      <c r="Q19" s="547">
        <v>374400.00000000006</v>
      </c>
      <c r="R19" s="547">
        <v>280800.00000000006</v>
      </c>
      <c r="S19" s="21" t="s">
        <v>6213</v>
      </c>
    </row>
    <row r="20" spans="1:19" ht="82.5" x14ac:dyDescent="0.25">
      <c r="A20" s="74">
        <f>IF(B20="","",SUBTOTAL(3,B$13:$B20))</f>
        <v>5</v>
      </c>
      <c r="B20" s="3">
        <v>5</v>
      </c>
      <c r="C20" s="1" t="s">
        <v>6215</v>
      </c>
      <c r="D20" s="1" t="s">
        <v>2233</v>
      </c>
      <c r="E20" s="1" t="s">
        <v>2234</v>
      </c>
      <c r="F20" s="3">
        <v>4</v>
      </c>
      <c r="G20" s="57">
        <v>0.8</v>
      </c>
      <c r="H20" s="4"/>
      <c r="I20" s="78">
        <v>1123200.0000000002</v>
      </c>
      <c r="J20" s="78">
        <v>786240.00000000012</v>
      </c>
      <c r="K20" s="78">
        <v>655200.00000000012</v>
      </c>
      <c r="L20" s="78">
        <v>374400.00000000006</v>
      </c>
      <c r="M20" s="78">
        <v>280800.00000000006</v>
      </c>
      <c r="N20" s="20">
        <v>1123200.0000000002</v>
      </c>
      <c r="O20" s="547">
        <v>786240.00000000012</v>
      </c>
      <c r="P20" s="547">
        <v>655200.00000000012</v>
      </c>
      <c r="Q20" s="547">
        <v>374400.00000000006</v>
      </c>
      <c r="R20" s="547">
        <v>280800.00000000006</v>
      </c>
      <c r="S20" s="21" t="s">
        <v>6435</v>
      </c>
    </row>
    <row r="21" spans="1:19" ht="40.5" customHeight="1" x14ac:dyDescent="0.25">
      <c r="A21" s="74">
        <f>IF(B21="","",SUBTOTAL(3,B$13:$B21))</f>
        <v>6</v>
      </c>
      <c r="B21" s="3">
        <v>6</v>
      </c>
      <c r="C21" s="1" t="s">
        <v>2235</v>
      </c>
      <c r="D21" s="1" t="s">
        <v>2225</v>
      </c>
      <c r="E21" s="1" t="s">
        <v>2236</v>
      </c>
      <c r="F21" s="3">
        <v>5</v>
      </c>
      <c r="G21" s="57">
        <v>0.8</v>
      </c>
      <c r="H21" s="4"/>
      <c r="I21" s="78">
        <v>748800.00000000012</v>
      </c>
      <c r="J21" s="78">
        <v>449280.00000000006</v>
      </c>
      <c r="K21" s="78">
        <v>374400.00000000006</v>
      </c>
      <c r="L21" s="78">
        <v>280800.00000000006</v>
      </c>
      <c r="M21" s="78">
        <v>224640.00000000003</v>
      </c>
      <c r="N21" s="20">
        <v>748800.00000000012</v>
      </c>
      <c r="O21" s="547">
        <v>449280.00000000006</v>
      </c>
      <c r="P21" s="547">
        <v>374400.00000000006</v>
      </c>
      <c r="Q21" s="547">
        <v>280800.00000000006</v>
      </c>
      <c r="R21" s="547">
        <v>224640.00000000003</v>
      </c>
      <c r="S21" s="21"/>
    </row>
    <row r="22" spans="1:19" ht="30" customHeight="1" x14ac:dyDescent="0.25">
      <c r="A22" s="74">
        <f>IF(B22="","",SUBTOTAL(3,B$13:$B22))</f>
        <v>7</v>
      </c>
      <c r="B22" s="3">
        <v>7</v>
      </c>
      <c r="C22" s="607" t="s">
        <v>2237</v>
      </c>
      <c r="D22" s="615"/>
      <c r="E22" s="608"/>
      <c r="F22" s="3">
        <v>3</v>
      </c>
      <c r="G22" s="57">
        <v>1</v>
      </c>
      <c r="H22" s="4"/>
      <c r="I22" s="78">
        <v>2340000</v>
      </c>
      <c r="J22" s="78">
        <v>1404000</v>
      </c>
      <c r="K22" s="78">
        <v>1170000</v>
      </c>
      <c r="L22" s="78">
        <v>585000</v>
      </c>
      <c r="M22" s="78">
        <v>421200</v>
      </c>
      <c r="N22" s="20">
        <v>2340000</v>
      </c>
      <c r="O22" s="547">
        <v>1404000</v>
      </c>
      <c r="P22" s="547">
        <v>1170000</v>
      </c>
      <c r="Q22" s="547">
        <v>585000</v>
      </c>
      <c r="R22" s="547">
        <v>421200</v>
      </c>
      <c r="S22" s="21"/>
    </row>
    <row r="23" spans="1:19" ht="99" x14ac:dyDescent="0.25">
      <c r="A23" s="74">
        <f>IF(B23="","",SUBTOTAL(3,B$13:$B23))</f>
        <v>8</v>
      </c>
      <c r="B23" s="3">
        <v>8</v>
      </c>
      <c r="C23" s="607" t="s">
        <v>6216</v>
      </c>
      <c r="D23" s="615"/>
      <c r="E23" s="608"/>
      <c r="F23" s="3"/>
      <c r="G23" s="57"/>
      <c r="H23" s="4"/>
      <c r="I23" s="78"/>
      <c r="J23" s="78"/>
      <c r="K23" s="78"/>
      <c r="L23" s="78"/>
      <c r="M23" s="78"/>
      <c r="N23" s="20"/>
      <c r="O23" s="547"/>
      <c r="P23" s="547"/>
      <c r="Q23" s="547"/>
      <c r="R23" s="547"/>
      <c r="S23" s="21" t="s">
        <v>6436</v>
      </c>
    </row>
    <row r="24" spans="1:19" ht="27" customHeight="1" x14ac:dyDescent="0.25">
      <c r="A24" s="74" t="str">
        <f>IF(B24="","",SUBTOTAL(3,B$13:$B24))</f>
        <v/>
      </c>
      <c r="B24" s="3"/>
      <c r="C24" s="1"/>
      <c r="D24" s="1" t="s">
        <v>2238</v>
      </c>
      <c r="E24" s="1" t="s">
        <v>2239</v>
      </c>
      <c r="F24" s="3">
        <v>5</v>
      </c>
      <c r="G24" s="57">
        <v>1</v>
      </c>
      <c r="H24" s="4"/>
      <c r="I24" s="78">
        <v>936000</v>
      </c>
      <c r="J24" s="78">
        <v>561600</v>
      </c>
      <c r="K24" s="78">
        <v>468000</v>
      </c>
      <c r="L24" s="78">
        <v>351000</v>
      </c>
      <c r="M24" s="78">
        <v>280800</v>
      </c>
      <c r="N24" s="20">
        <v>936000</v>
      </c>
      <c r="O24" s="547">
        <v>561600</v>
      </c>
      <c r="P24" s="547">
        <v>468000</v>
      </c>
      <c r="Q24" s="547">
        <v>351000</v>
      </c>
      <c r="R24" s="547">
        <v>280800</v>
      </c>
      <c r="S24" s="21"/>
    </row>
    <row r="25" spans="1:19" ht="66" x14ac:dyDescent="0.25">
      <c r="A25" s="74">
        <f>IF(B25="","",SUBTOTAL(3,B$13:$B25))</f>
        <v>9</v>
      </c>
      <c r="B25" s="3">
        <v>9</v>
      </c>
      <c r="C25" s="1" t="s">
        <v>6217</v>
      </c>
      <c r="D25" s="1" t="s">
        <v>2240</v>
      </c>
      <c r="E25" s="1" t="s">
        <v>2241</v>
      </c>
      <c r="F25" s="3">
        <v>5</v>
      </c>
      <c r="G25" s="57">
        <v>0.9</v>
      </c>
      <c r="H25" s="4"/>
      <c r="I25" s="78">
        <v>842400</v>
      </c>
      <c r="J25" s="78">
        <v>505440.00000000006</v>
      </c>
      <c r="K25" s="78">
        <v>421200</v>
      </c>
      <c r="L25" s="78">
        <v>315900</v>
      </c>
      <c r="M25" s="78">
        <v>252720.00000000003</v>
      </c>
      <c r="N25" s="20">
        <v>842400</v>
      </c>
      <c r="O25" s="547">
        <v>505440.00000000006</v>
      </c>
      <c r="P25" s="547">
        <v>421200</v>
      </c>
      <c r="Q25" s="547">
        <v>315900</v>
      </c>
      <c r="R25" s="547">
        <v>252720.00000000003</v>
      </c>
      <c r="S25" s="21" t="s">
        <v>6437</v>
      </c>
    </row>
    <row r="26" spans="1:19" ht="82.5" x14ac:dyDescent="0.25">
      <c r="A26" s="74">
        <f>IF(B26="","",SUBTOTAL(3,B$13:$B26))</f>
        <v>10</v>
      </c>
      <c r="B26" s="3">
        <v>10</v>
      </c>
      <c r="C26" s="1" t="s">
        <v>6218</v>
      </c>
      <c r="D26" s="1" t="s">
        <v>2242</v>
      </c>
      <c r="E26" s="1" t="s">
        <v>2243</v>
      </c>
      <c r="F26" s="3">
        <v>5</v>
      </c>
      <c r="G26" s="57">
        <v>0.9</v>
      </c>
      <c r="H26" s="4"/>
      <c r="I26" s="78">
        <v>842400</v>
      </c>
      <c r="J26" s="78">
        <v>505440.00000000006</v>
      </c>
      <c r="K26" s="78">
        <v>421200</v>
      </c>
      <c r="L26" s="78">
        <v>315900</v>
      </c>
      <c r="M26" s="78">
        <v>252720.00000000003</v>
      </c>
      <c r="N26" s="20">
        <v>842400</v>
      </c>
      <c r="O26" s="547">
        <v>505440.00000000006</v>
      </c>
      <c r="P26" s="547">
        <v>421200</v>
      </c>
      <c r="Q26" s="547">
        <v>315900</v>
      </c>
      <c r="R26" s="547">
        <v>252720.00000000003</v>
      </c>
      <c r="S26" s="21" t="s">
        <v>6438</v>
      </c>
    </row>
    <row r="27" spans="1:19" ht="61.5" customHeight="1" x14ac:dyDescent="0.25">
      <c r="A27" s="74">
        <f>IF(B27="","",SUBTOTAL(3,B$13:$B27))</f>
        <v>11</v>
      </c>
      <c r="B27" s="3">
        <v>11</v>
      </c>
      <c r="C27" s="1" t="s">
        <v>2244</v>
      </c>
      <c r="D27" s="1" t="s">
        <v>2245</v>
      </c>
      <c r="E27" s="1" t="s">
        <v>2246</v>
      </c>
      <c r="F27" s="3">
        <v>5</v>
      </c>
      <c r="G27" s="57">
        <v>0.9</v>
      </c>
      <c r="H27" s="4"/>
      <c r="I27" s="78">
        <v>842400</v>
      </c>
      <c r="J27" s="78">
        <v>505440.00000000006</v>
      </c>
      <c r="K27" s="78">
        <v>421200</v>
      </c>
      <c r="L27" s="78">
        <v>315900</v>
      </c>
      <c r="M27" s="78">
        <v>252720.00000000003</v>
      </c>
      <c r="N27" s="20">
        <v>842400</v>
      </c>
      <c r="O27" s="547">
        <v>505440.00000000006</v>
      </c>
      <c r="P27" s="547">
        <v>421200</v>
      </c>
      <c r="Q27" s="547">
        <v>315900</v>
      </c>
      <c r="R27" s="547">
        <v>252720.00000000003</v>
      </c>
      <c r="S27" s="21"/>
    </row>
    <row r="28" spans="1:19" ht="66" x14ac:dyDescent="0.25">
      <c r="A28" s="74">
        <f>IF(B28="","",SUBTOTAL(3,B$13:$B28))</f>
        <v>12</v>
      </c>
      <c r="B28" s="3">
        <v>12</v>
      </c>
      <c r="C28" s="1" t="s">
        <v>472</v>
      </c>
      <c r="D28" s="1" t="s">
        <v>2247</v>
      </c>
      <c r="E28" s="1" t="s">
        <v>2248</v>
      </c>
      <c r="F28" s="3">
        <v>5</v>
      </c>
      <c r="G28" s="57">
        <v>0.9</v>
      </c>
      <c r="H28" s="4"/>
      <c r="I28" s="78">
        <v>842400</v>
      </c>
      <c r="J28" s="78">
        <v>505440.00000000006</v>
      </c>
      <c r="K28" s="78">
        <v>421200</v>
      </c>
      <c r="L28" s="78">
        <v>315900</v>
      </c>
      <c r="M28" s="78">
        <v>252720.00000000003</v>
      </c>
      <c r="N28" s="20">
        <v>842400</v>
      </c>
      <c r="O28" s="547">
        <v>505440.00000000006</v>
      </c>
      <c r="P28" s="547">
        <v>421200</v>
      </c>
      <c r="Q28" s="547">
        <v>315900</v>
      </c>
      <c r="R28" s="547">
        <v>252720.00000000003</v>
      </c>
      <c r="S28" s="21" t="s">
        <v>6439</v>
      </c>
    </row>
    <row r="29" spans="1:19" ht="40.5" customHeight="1" x14ac:dyDescent="0.25">
      <c r="A29" s="74">
        <f>IF(B29="","",SUBTOTAL(3,B$13:$B29))</f>
        <v>13</v>
      </c>
      <c r="B29" s="3">
        <v>13</v>
      </c>
      <c r="C29" s="1" t="s">
        <v>2249</v>
      </c>
      <c r="D29" s="1" t="s">
        <v>2250</v>
      </c>
      <c r="E29" s="1" t="s">
        <v>2251</v>
      </c>
      <c r="F29" s="3">
        <v>5</v>
      </c>
      <c r="G29" s="57">
        <v>0.9</v>
      </c>
      <c r="H29" s="4"/>
      <c r="I29" s="78">
        <v>842400</v>
      </c>
      <c r="J29" s="78">
        <v>505440.00000000006</v>
      </c>
      <c r="K29" s="78">
        <v>421200</v>
      </c>
      <c r="L29" s="78">
        <v>315900</v>
      </c>
      <c r="M29" s="78">
        <v>252720.00000000003</v>
      </c>
      <c r="N29" s="20">
        <v>842400</v>
      </c>
      <c r="O29" s="547">
        <v>505440.00000000006</v>
      </c>
      <c r="P29" s="547">
        <v>421200</v>
      </c>
      <c r="Q29" s="547">
        <v>315900</v>
      </c>
      <c r="R29" s="547">
        <v>252720.00000000003</v>
      </c>
      <c r="S29" s="21"/>
    </row>
    <row r="30" spans="1:19" ht="40.5" customHeight="1" x14ac:dyDescent="0.25">
      <c r="A30" s="74">
        <f>IF(B30="","",SUBTOTAL(3,B$13:$B30))</f>
        <v>14</v>
      </c>
      <c r="B30" s="3">
        <v>14</v>
      </c>
      <c r="C30" s="1" t="s">
        <v>2252</v>
      </c>
      <c r="D30" s="1" t="s">
        <v>2253</v>
      </c>
      <c r="E30" s="1" t="s">
        <v>2254</v>
      </c>
      <c r="F30" s="3">
        <v>5</v>
      </c>
      <c r="G30" s="57">
        <v>0.9</v>
      </c>
      <c r="H30" s="4"/>
      <c r="I30" s="78">
        <v>842400</v>
      </c>
      <c r="J30" s="78">
        <v>505440.00000000006</v>
      </c>
      <c r="K30" s="78">
        <v>421200</v>
      </c>
      <c r="L30" s="78">
        <v>315900</v>
      </c>
      <c r="M30" s="78">
        <v>252720.00000000003</v>
      </c>
      <c r="N30" s="20">
        <v>842400</v>
      </c>
      <c r="O30" s="547">
        <v>505440.00000000006</v>
      </c>
      <c r="P30" s="547">
        <v>421200</v>
      </c>
      <c r="Q30" s="547">
        <v>315900</v>
      </c>
      <c r="R30" s="547">
        <v>252720.00000000003</v>
      </c>
      <c r="S30" s="21"/>
    </row>
    <row r="31" spans="1:19" ht="26.25" customHeight="1" x14ac:dyDescent="0.25">
      <c r="A31" s="74" t="str">
        <f>IF(B31="","",SUBTOTAL(3,B$13:$B31))</f>
        <v/>
      </c>
      <c r="B31" s="14"/>
      <c r="C31" s="8" t="s">
        <v>5956</v>
      </c>
      <c r="D31" s="1"/>
      <c r="E31" s="1"/>
      <c r="F31" s="3"/>
      <c r="G31" s="57"/>
      <c r="H31" s="4"/>
      <c r="I31" s="78"/>
      <c r="J31" s="78"/>
      <c r="K31" s="78"/>
      <c r="L31" s="78"/>
      <c r="M31" s="78"/>
      <c r="N31" s="20"/>
      <c r="O31" s="547"/>
      <c r="P31" s="547"/>
      <c r="Q31" s="547"/>
      <c r="R31" s="547"/>
      <c r="S31" s="21"/>
    </row>
    <row r="32" spans="1:19" ht="40.5" customHeight="1" x14ac:dyDescent="0.25">
      <c r="A32" s="74">
        <f>IF(B32="","",SUBTOTAL(3,B$13:$B32))</f>
        <v>15</v>
      </c>
      <c r="B32" s="3">
        <v>15</v>
      </c>
      <c r="C32" s="1" t="s">
        <v>2255</v>
      </c>
      <c r="D32" s="1" t="s">
        <v>2256</v>
      </c>
      <c r="E32" s="1" t="s">
        <v>2257</v>
      </c>
      <c r="F32" s="3">
        <v>3</v>
      </c>
      <c r="G32" s="57">
        <v>0.9</v>
      </c>
      <c r="H32" s="4"/>
      <c r="I32" s="78">
        <v>2106000</v>
      </c>
      <c r="J32" s="78">
        <v>1263600</v>
      </c>
      <c r="K32" s="78">
        <v>1053000</v>
      </c>
      <c r="L32" s="78">
        <v>526500</v>
      </c>
      <c r="M32" s="78">
        <v>379080</v>
      </c>
      <c r="N32" s="20">
        <v>2106000</v>
      </c>
      <c r="O32" s="547">
        <v>1263600</v>
      </c>
      <c r="P32" s="547">
        <v>1053000</v>
      </c>
      <c r="Q32" s="547">
        <v>526500</v>
      </c>
      <c r="R32" s="547">
        <v>379080</v>
      </c>
      <c r="S32" s="21"/>
    </row>
    <row r="33" spans="1:19" ht="27.75" customHeight="1" x14ac:dyDescent="0.25">
      <c r="A33" s="74" t="str">
        <f>IF(B33="","",SUBTOTAL(3,B$13:$B33))</f>
        <v/>
      </c>
      <c r="B33" s="3"/>
      <c r="C33" s="601" t="s">
        <v>1928</v>
      </c>
      <c r="D33" s="602"/>
      <c r="E33" s="603"/>
      <c r="F33" s="3"/>
      <c r="G33" s="57"/>
      <c r="H33" s="4"/>
      <c r="I33" s="78"/>
      <c r="J33" s="78"/>
      <c r="K33" s="78"/>
      <c r="L33" s="78"/>
      <c r="M33" s="78"/>
      <c r="N33" s="20"/>
      <c r="O33" s="547"/>
      <c r="P33" s="547"/>
      <c r="Q33" s="547"/>
      <c r="R33" s="547"/>
      <c r="S33" s="21"/>
    </row>
    <row r="34" spans="1:19" ht="71.25" customHeight="1" x14ac:dyDescent="0.25">
      <c r="A34" s="74">
        <f>IF(B34="","",SUBTOTAL(3,B$13:$B34))</f>
        <v>16</v>
      </c>
      <c r="B34" s="3">
        <v>16</v>
      </c>
      <c r="C34" s="1" t="s">
        <v>185</v>
      </c>
      <c r="D34" s="1" t="s">
        <v>2258</v>
      </c>
      <c r="E34" s="1" t="s">
        <v>2259</v>
      </c>
      <c r="F34" s="3">
        <v>3</v>
      </c>
      <c r="G34" s="57">
        <v>0.7</v>
      </c>
      <c r="H34" s="4"/>
      <c r="I34" s="78">
        <v>1638000</v>
      </c>
      <c r="J34" s="78">
        <v>982800</v>
      </c>
      <c r="K34" s="78">
        <v>819000</v>
      </c>
      <c r="L34" s="78">
        <v>409500</v>
      </c>
      <c r="M34" s="78">
        <v>294840</v>
      </c>
      <c r="N34" s="20">
        <v>1638000</v>
      </c>
      <c r="O34" s="547">
        <v>982800</v>
      </c>
      <c r="P34" s="547">
        <v>819000</v>
      </c>
      <c r="Q34" s="547">
        <v>409500</v>
      </c>
      <c r="R34" s="547">
        <v>294840</v>
      </c>
      <c r="S34" s="21"/>
    </row>
    <row r="35" spans="1:19" ht="24.75" customHeight="1" x14ac:dyDescent="0.25">
      <c r="A35" s="74">
        <f>IF(B35="","",SUBTOTAL(3,B$13:$B35))</f>
        <v>17</v>
      </c>
      <c r="B35" s="3">
        <v>17</v>
      </c>
      <c r="C35" s="1" t="s">
        <v>802</v>
      </c>
      <c r="D35" s="1" t="s">
        <v>2260</v>
      </c>
      <c r="E35" s="1" t="s">
        <v>2261</v>
      </c>
      <c r="F35" s="3">
        <v>5</v>
      </c>
      <c r="G35" s="57">
        <v>0.9</v>
      </c>
      <c r="H35" s="4"/>
      <c r="I35" s="78">
        <v>842400</v>
      </c>
      <c r="J35" s="78">
        <v>505440.00000000006</v>
      </c>
      <c r="K35" s="78">
        <v>421200</v>
      </c>
      <c r="L35" s="78">
        <v>315900</v>
      </c>
      <c r="M35" s="78">
        <v>252720.00000000003</v>
      </c>
      <c r="N35" s="20">
        <v>842400</v>
      </c>
      <c r="O35" s="547">
        <v>505440.00000000006</v>
      </c>
      <c r="P35" s="547">
        <v>421200</v>
      </c>
      <c r="Q35" s="547">
        <v>315900</v>
      </c>
      <c r="R35" s="547">
        <v>252720.00000000003</v>
      </c>
      <c r="S35" s="21"/>
    </row>
    <row r="36" spans="1:19" ht="39.75" customHeight="1" x14ac:dyDescent="0.25">
      <c r="A36" s="74">
        <f>IF(B36="","",SUBTOTAL(3,B$13:$B36))</f>
        <v>18</v>
      </c>
      <c r="B36" s="3">
        <v>18</v>
      </c>
      <c r="C36" s="1" t="s">
        <v>2076</v>
      </c>
      <c r="D36" s="1" t="s">
        <v>2262</v>
      </c>
      <c r="E36" s="1" t="s">
        <v>2263</v>
      </c>
      <c r="F36" s="3">
        <v>4</v>
      </c>
      <c r="G36" s="57">
        <v>0.7</v>
      </c>
      <c r="H36" s="4"/>
      <c r="I36" s="78">
        <v>982800</v>
      </c>
      <c r="J36" s="78">
        <v>687960</v>
      </c>
      <c r="K36" s="78">
        <v>573300</v>
      </c>
      <c r="L36" s="78">
        <v>327600</v>
      </c>
      <c r="M36" s="78">
        <v>245700</v>
      </c>
      <c r="N36" s="20">
        <v>982800</v>
      </c>
      <c r="O36" s="547">
        <v>687960</v>
      </c>
      <c r="P36" s="547">
        <v>573300</v>
      </c>
      <c r="Q36" s="547">
        <v>327600</v>
      </c>
      <c r="R36" s="547">
        <v>245700</v>
      </c>
      <c r="S36" s="21"/>
    </row>
    <row r="37" spans="1:19" ht="39.75" customHeight="1" x14ac:dyDescent="0.25">
      <c r="A37" s="74">
        <f>IF(B37="","",SUBTOTAL(3,B$13:$B37))</f>
        <v>19</v>
      </c>
      <c r="B37" s="3">
        <v>19</v>
      </c>
      <c r="C37" s="1" t="s">
        <v>575</v>
      </c>
      <c r="D37" s="1" t="s">
        <v>2264</v>
      </c>
      <c r="E37" s="1" t="s">
        <v>2265</v>
      </c>
      <c r="F37" s="3">
        <v>4</v>
      </c>
      <c r="G37" s="57">
        <v>0.7</v>
      </c>
      <c r="H37" s="4"/>
      <c r="I37" s="78">
        <v>982800</v>
      </c>
      <c r="J37" s="78">
        <v>687960</v>
      </c>
      <c r="K37" s="78">
        <v>573300</v>
      </c>
      <c r="L37" s="78">
        <v>327600</v>
      </c>
      <c r="M37" s="78">
        <v>245700</v>
      </c>
      <c r="N37" s="20">
        <v>982800</v>
      </c>
      <c r="O37" s="547">
        <v>687960</v>
      </c>
      <c r="P37" s="547">
        <v>573300</v>
      </c>
      <c r="Q37" s="547">
        <v>327600</v>
      </c>
      <c r="R37" s="547">
        <v>245700</v>
      </c>
      <c r="S37" s="21"/>
    </row>
    <row r="38" spans="1:19" ht="27" customHeight="1" x14ac:dyDescent="0.25">
      <c r="A38" s="74">
        <f>IF(B38="","",SUBTOTAL(3,B$13:$B38))</f>
        <v>20</v>
      </c>
      <c r="B38" s="3">
        <v>20</v>
      </c>
      <c r="C38" s="1" t="s">
        <v>2076</v>
      </c>
      <c r="D38" s="1" t="s">
        <v>2266</v>
      </c>
      <c r="E38" s="1" t="s">
        <v>2267</v>
      </c>
      <c r="F38" s="3">
        <v>5</v>
      </c>
      <c r="G38" s="57">
        <v>0.7</v>
      </c>
      <c r="H38" s="4"/>
      <c r="I38" s="78">
        <v>655200</v>
      </c>
      <c r="J38" s="78">
        <v>393120</v>
      </c>
      <c r="K38" s="78">
        <v>327600</v>
      </c>
      <c r="L38" s="78">
        <v>245700</v>
      </c>
      <c r="M38" s="78">
        <v>196560</v>
      </c>
      <c r="N38" s="20">
        <v>655200</v>
      </c>
      <c r="O38" s="547">
        <v>393120</v>
      </c>
      <c r="P38" s="547">
        <v>327600</v>
      </c>
      <c r="Q38" s="547">
        <v>245700</v>
      </c>
      <c r="R38" s="547">
        <v>196560</v>
      </c>
      <c r="S38" s="21"/>
    </row>
    <row r="39" spans="1:19" ht="27" customHeight="1" x14ac:dyDescent="0.25">
      <c r="A39" s="74">
        <f>IF(B39="","",SUBTOTAL(3,B$13:$B39))</f>
        <v>21</v>
      </c>
      <c r="B39" s="3">
        <v>21</v>
      </c>
      <c r="C39" s="1" t="s">
        <v>2076</v>
      </c>
      <c r="D39" s="1" t="s">
        <v>2268</v>
      </c>
      <c r="E39" s="1" t="s">
        <v>2269</v>
      </c>
      <c r="F39" s="3">
        <v>5</v>
      </c>
      <c r="G39" s="57">
        <v>0.7</v>
      </c>
      <c r="H39" s="4"/>
      <c r="I39" s="78">
        <v>655200</v>
      </c>
      <c r="J39" s="78">
        <v>393120</v>
      </c>
      <c r="K39" s="78">
        <v>327600</v>
      </c>
      <c r="L39" s="78">
        <v>245700</v>
      </c>
      <c r="M39" s="78">
        <v>196560</v>
      </c>
      <c r="N39" s="20">
        <v>655200</v>
      </c>
      <c r="O39" s="547">
        <v>393120</v>
      </c>
      <c r="P39" s="547">
        <v>327600</v>
      </c>
      <c r="Q39" s="547">
        <v>245700</v>
      </c>
      <c r="R39" s="547">
        <v>196560</v>
      </c>
      <c r="S39" s="21"/>
    </row>
    <row r="40" spans="1:19" ht="39.75" customHeight="1" x14ac:dyDescent="0.25">
      <c r="A40" s="74">
        <f>IF(B40="","",SUBTOTAL(3,B$13:$B40))</f>
        <v>22</v>
      </c>
      <c r="B40" s="3">
        <v>22</v>
      </c>
      <c r="C40" s="1" t="s">
        <v>2076</v>
      </c>
      <c r="D40" s="1" t="s">
        <v>2270</v>
      </c>
      <c r="E40" s="1" t="s">
        <v>2271</v>
      </c>
      <c r="F40" s="3">
        <v>5</v>
      </c>
      <c r="G40" s="57">
        <v>0.7</v>
      </c>
      <c r="H40" s="4"/>
      <c r="I40" s="78">
        <v>655200</v>
      </c>
      <c r="J40" s="78">
        <v>393120</v>
      </c>
      <c r="K40" s="78">
        <v>327600</v>
      </c>
      <c r="L40" s="78">
        <v>245700</v>
      </c>
      <c r="M40" s="78">
        <v>196560</v>
      </c>
      <c r="N40" s="20">
        <v>655200</v>
      </c>
      <c r="O40" s="547">
        <v>393120</v>
      </c>
      <c r="P40" s="547">
        <v>327600</v>
      </c>
      <c r="Q40" s="547">
        <v>245700</v>
      </c>
      <c r="R40" s="547">
        <v>196560</v>
      </c>
      <c r="S40" s="21"/>
    </row>
    <row r="41" spans="1:19" ht="26.25" customHeight="1" x14ac:dyDescent="0.25">
      <c r="A41" s="74">
        <f>IF(B41="","",SUBTOTAL(3,B$13:$B41))</f>
        <v>23</v>
      </c>
      <c r="B41" s="3">
        <v>23</v>
      </c>
      <c r="C41" s="1" t="s">
        <v>2076</v>
      </c>
      <c r="D41" s="1" t="s">
        <v>802</v>
      </c>
      <c r="E41" s="1" t="s">
        <v>2272</v>
      </c>
      <c r="F41" s="3">
        <v>5</v>
      </c>
      <c r="G41" s="57">
        <v>0.7</v>
      </c>
      <c r="H41" s="4"/>
      <c r="I41" s="78">
        <v>655200</v>
      </c>
      <c r="J41" s="78">
        <v>393120</v>
      </c>
      <c r="K41" s="78">
        <v>327600</v>
      </c>
      <c r="L41" s="78">
        <v>245700</v>
      </c>
      <c r="M41" s="78">
        <v>196560</v>
      </c>
      <c r="N41" s="20">
        <v>655200</v>
      </c>
      <c r="O41" s="547">
        <v>393120</v>
      </c>
      <c r="P41" s="547">
        <v>327600</v>
      </c>
      <c r="Q41" s="547">
        <v>245700</v>
      </c>
      <c r="R41" s="547">
        <v>196560</v>
      </c>
      <c r="S41" s="21"/>
    </row>
    <row r="42" spans="1:19" ht="39.75" customHeight="1" x14ac:dyDescent="0.25">
      <c r="A42" s="74">
        <f>IF(B42="","",SUBTOTAL(3,B$13:$B42))</f>
        <v>24</v>
      </c>
      <c r="B42" s="3">
        <v>24</v>
      </c>
      <c r="C42" s="1" t="s">
        <v>2273</v>
      </c>
      <c r="D42" s="1" t="s">
        <v>802</v>
      </c>
      <c r="E42" s="1" t="s">
        <v>2274</v>
      </c>
      <c r="F42" s="3">
        <v>5</v>
      </c>
      <c r="G42" s="57">
        <v>1</v>
      </c>
      <c r="H42" s="4"/>
      <c r="I42" s="78">
        <v>936000</v>
      </c>
      <c r="J42" s="78">
        <v>561600</v>
      </c>
      <c r="K42" s="78">
        <v>468000</v>
      </c>
      <c r="L42" s="78">
        <v>351000</v>
      </c>
      <c r="M42" s="78">
        <v>280800</v>
      </c>
      <c r="N42" s="20">
        <v>936000</v>
      </c>
      <c r="O42" s="547">
        <v>561600</v>
      </c>
      <c r="P42" s="547">
        <v>468000</v>
      </c>
      <c r="Q42" s="547">
        <v>351000</v>
      </c>
      <c r="R42" s="547">
        <v>280800</v>
      </c>
      <c r="S42" s="21"/>
    </row>
    <row r="43" spans="1:19" ht="27" customHeight="1" x14ac:dyDescent="0.25">
      <c r="A43" s="74">
        <f>IF(B43="","",SUBTOTAL(3,B$13:$B43))</f>
        <v>25</v>
      </c>
      <c r="B43" s="3">
        <v>25</v>
      </c>
      <c r="C43" s="8" t="s">
        <v>2275</v>
      </c>
      <c r="D43" s="1"/>
      <c r="E43" s="1"/>
      <c r="F43" s="3"/>
      <c r="G43" s="57"/>
      <c r="H43" s="4"/>
      <c r="I43" s="78"/>
      <c r="J43" s="78"/>
      <c r="K43" s="78"/>
      <c r="L43" s="78"/>
      <c r="M43" s="78"/>
      <c r="N43" s="20"/>
      <c r="O43" s="547"/>
      <c r="P43" s="547"/>
      <c r="Q43" s="547"/>
      <c r="R43" s="547"/>
      <c r="S43" s="21"/>
    </row>
    <row r="44" spans="1:19" ht="27" customHeight="1" x14ac:dyDescent="0.25">
      <c r="A44" s="74" t="str">
        <f>IF(B44="","",SUBTOTAL(3,B$13:$B44))</f>
        <v/>
      </c>
      <c r="B44" s="3"/>
      <c r="C44" s="1" t="s">
        <v>1473</v>
      </c>
      <c r="D44" s="1" t="s">
        <v>2276</v>
      </c>
      <c r="E44" s="1" t="s">
        <v>2277</v>
      </c>
      <c r="F44" s="3">
        <v>3</v>
      </c>
      <c r="G44" s="57">
        <v>0.75</v>
      </c>
      <c r="H44" s="4"/>
      <c r="I44" s="78">
        <v>1755000</v>
      </c>
      <c r="J44" s="78">
        <v>1053000</v>
      </c>
      <c r="K44" s="78">
        <v>877500</v>
      </c>
      <c r="L44" s="78">
        <v>438750</v>
      </c>
      <c r="M44" s="78">
        <v>315900</v>
      </c>
      <c r="N44" s="20">
        <v>1755000</v>
      </c>
      <c r="O44" s="547">
        <v>1053000</v>
      </c>
      <c r="P44" s="547">
        <v>877500</v>
      </c>
      <c r="Q44" s="547">
        <v>438750</v>
      </c>
      <c r="R44" s="547">
        <v>315900</v>
      </c>
      <c r="S44" s="21"/>
    </row>
    <row r="45" spans="1:19" ht="27" customHeight="1" x14ac:dyDescent="0.25">
      <c r="A45" s="74" t="str">
        <f>IF(B45="","",SUBTOTAL(3,B$13:$B45))</f>
        <v/>
      </c>
      <c r="B45" s="3"/>
      <c r="C45" s="1" t="s">
        <v>2278</v>
      </c>
      <c r="D45" s="1" t="s">
        <v>2279</v>
      </c>
      <c r="E45" s="1" t="s">
        <v>2280</v>
      </c>
      <c r="F45" s="3">
        <v>3</v>
      </c>
      <c r="G45" s="57">
        <v>0.75</v>
      </c>
      <c r="H45" s="4"/>
      <c r="I45" s="78">
        <v>1755000</v>
      </c>
      <c r="J45" s="78">
        <v>1053000</v>
      </c>
      <c r="K45" s="78">
        <v>877500</v>
      </c>
      <c r="L45" s="78">
        <v>438750</v>
      </c>
      <c r="M45" s="78">
        <v>315900</v>
      </c>
      <c r="N45" s="20">
        <v>1755000</v>
      </c>
      <c r="O45" s="547">
        <v>1053000</v>
      </c>
      <c r="P45" s="547">
        <v>877500</v>
      </c>
      <c r="Q45" s="547">
        <v>438750</v>
      </c>
      <c r="R45" s="547">
        <v>315900</v>
      </c>
      <c r="S45" s="21"/>
    </row>
    <row r="46" spans="1:19" ht="27" customHeight="1" x14ac:dyDescent="0.25">
      <c r="A46" s="74">
        <f>IF(B46="","",SUBTOTAL(3,B$13:$B46))</f>
        <v>26</v>
      </c>
      <c r="B46" s="3">
        <v>26</v>
      </c>
      <c r="C46" s="601" t="s">
        <v>2281</v>
      </c>
      <c r="D46" s="602"/>
      <c r="E46" s="603"/>
      <c r="F46" s="3"/>
      <c r="G46" s="57"/>
      <c r="H46" s="4"/>
      <c r="I46" s="78"/>
      <c r="J46" s="78"/>
      <c r="K46" s="78"/>
      <c r="L46" s="78"/>
      <c r="M46" s="78"/>
      <c r="N46" s="20"/>
      <c r="O46" s="547"/>
      <c r="P46" s="547"/>
      <c r="Q46" s="547"/>
      <c r="R46" s="547"/>
      <c r="S46" s="21"/>
    </row>
    <row r="47" spans="1:19" ht="30" customHeight="1" x14ac:dyDescent="0.25">
      <c r="A47" s="74" t="str">
        <f>IF(B47="","",SUBTOTAL(3,B$13:$B47))</f>
        <v/>
      </c>
      <c r="B47" s="3"/>
      <c r="C47" s="658" t="s">
        <v>2282</v>
      </c>
      <c r="D47" s="659"/>
      <c r="E47" s="660"/>
      <c r="F47" s="3">
        <v>3</v>
      </c>
      <c r="G47" s="57">
        <v>0.75</v>
      </c>
      <c r="H47" s="4"/>
      <c r="I47" s="78">
        <v>1755000</v>
      </c>
      <c r="J47" s="78">
        <v>1053000</v>
      </c>
      <c r="K47" s="78">
        <v>877500</v>
      </c>
      <c r="L47" s="78">
        <v>438750</v>
      </c>
      <c r="M47" s="78">
        <v>315900</v>
      </c>
      <c r="N47" s="20">
        <v>1755000</v>
      </c>
      <c r="O47" s="547">
        <v>1053000</v>
      </c>
      <c r="P47" s="547">
        <v>877500</v>
      </c>
      <c r="Q47" s="547">
        <v>438750</v>
      </c>
      <c r="R47" s="547">
        <v>315900</v>
      </c>
      <c r="S47" s="21"/>
    </row>
    <row r="48" spans="1:19" ht="30" customHeight="1" x14ac:dyDescent="0.25">
      <c r="A48" s="74" t="str">
        <f>IF(B48="","",SUBTOTAL(3,B$13:$B48))</f>
        <v/>
      </c>
      <c r="B48" s="3"/>
      <c r="C48" s="658" t="s">
        <v>2283</v>
      </c>
      <c r="D48" s="659"/>
      <c r="E48" s="660"/>
      <c r="F48" s="3">
        <v>3</v>
      </c>
      <c r="G48" s="57">
        <v>0.75</v>
      </c>
      <c r="H48" s="4"/>
      <c r="I48" s="78">
        <v>1755000</v>
      </c>
      <c r="J48" s="78">
        <v>1053000</v>
      </c>
      <c r="K48" s="78">
        <v>877500</v>
      </c>
      <c r="L48" s="78">
        <v>438750</v>
      </c>
      <c r="M48" s="78">
        <v>315900</v>
      </c>
      <c r="N48" s="20">
        <v>1755000</v>
      </c>
      <c r="O48" s="547">
        <v>1053000</v>
      </c>
      <c r="P48" s="547">
        <v>877500</v>
      </c>
      <c r="Q48" s="547">
        <v>438750</v>
      </c>
      <c r="R48" s="547">
        <v>315900</v>
      </c>
      <c r="S48" s="21"/>
    </row>
    <row r="49" spans="1:19" ht="30" customHeight="1" x14ac:dyDescent="0.25">
      <c r="A49" s="74" t="str">
        <f>IF(B49="","",SUBTOTAL(3,B$13:$B49))</f>
        <v/>
      </c>
      <c r="B49" s="3"/>
      <c r="C49" s="658" t="s">
        <v>2284</v>
      </c>
      <c r="D49" s="659"/>
      <c r="E49" s="660"/>
      <c r="F49" s="3">
        <v>3</v>
      </c>
      <c r="G49" s="57">
        <v>0.7</v>
      </c>
      <c r="H49" s="4"/>
      <c r="I49" s="78">
        <v>1638000</v>
      </c>
      <c r="J49" s="78">
        <v>982800</v>
      </c>
      <c r="K49" s="78">
        <v>819000</v>
      </c>
      <c r="L49" s="78">
        <v>409500</v>
      </c>
      <c r="M49" s="78">
        <v>294840</v>
      </c>
      <c r="N49" s="20">
        <v>1638000</v>
      </c>
      <c r="O49" s="547">
        <v>982800</v>
      </c>
      <c r="P49" s="547">
        <v>819000</v>
      </c>
      <c r="Q49" s="547">
        <v>409500</v>
      </c>
      <c r="R49" s="547">
        <v>294840</v>
      </c>
      <c r="S49" s="21"/>
    </row>
    <row r="50" spans="1:19" ht="30" customHeight="1" x14ac:dyDescent="0.25">
      <c r="A50" s="74" t="str">
        <f>IF(B50="","",SUBTOTAL(3,B$13:$B50))</f>
        <v/>
      </c>
      <c r="B50" s="3"/>
      <c r="C50" s="658" t="s">
        <v>2285</v>
      </c>
      <c r="D50" s="659"/>
      <c r="E50" s="660"/>
      <c r="F50" s="3">
        <v>3</v>
      </c>
      <c r="G50" s="57">
        <v>0.65</v>
      </c>
      <c r="H50" s="4"/>
      <c r="I50" s="78">
        <v>1521000.0000000002</v>
      </c>
      <c r="J50" s="78">
        <v>912600.00000000012</v>
      </c>
      <c r="K50" s="78">
        <v>760500.00000000012</v>
      </c>
      <c r="L50" s="78">
        <v>380250.00000000006</v>
      </c>
      <c r="M50" s="78">
        <v>273780.00000000006</v>
      </c>
      <c r="N50" s="20">
        <v>1521000.0000000002</v>
      </c>
      <c r="O50" s="547">
        <v>912600.00000000012</v>
      </c>
      <c r="P50" s="547">
        <v>760500.00000000012</v>
      </c>
      <c r="Q50" s="547">
        <v>380250.00000000006</v>
      </c>
      <c r="R50" s="547">
        <v>273780.00000000006</v>
      </c>
      <c r="S50" s="21"/>
    </row>
    <row r="51" spans="1:19" ht="30" customHeight="1" x14ac:dyDescent="0.25">
      <c r="A51" s="74" t="str">
        <f>IF(B51="","",SUBTOTAL(3,B$13:$B51))</f>
        <v/>
      </c>
      <c r="B51" s="3"/>
      <c r="C51" s="658" t="s">
        <v>2286</v>
      </c>
      <c r="D51" s="659"/>
      <c r="E51" s="660"/>
      <c r="F51" s="3">
        <v>3</v>
      </c>
      <c r="G51" s="57">
        <v>0.6</v>
      </c>
      <c r="H51" s="4"/>
      <c r="I51" s="78">
        <v>1404000</v>
      </c>
      <c r="J51" s="78">
        <v>842400</v>
      </c>
      <c r="K51" s="78">
        <v>702000</v>
      </c>
      <c r="L51" s="78">
        <v>351000</v>
      </c>
      <c r="M51" s="78">
        <v>252720.00000000003</v>
      </c>
      <c r="N51" s="20">
        <v>1404000</v>
      </c>
      <c r="O51" s="547">
        <v>842400</v>
      </c>
      <c r="P51" s="547">
        <v>702000</v>
      </c>
      <c r="Q51" s="547">
        <v>351000</v>
      </c>
      <c r="R51" s="547">
        <v>252720.00000000003</v>
      </c>
      <c r="S51" s="21"/>
    </row>
    <row r="52" spans="1:19" ht="30" customHeight="1" x14ac:dyDescent="0.25">
      <c r="A52" s="74" t="str">
        <f>IF(B52="","",SUBTOTAL(3,B$13:$B52))</f>
        <v/>
      </c>
      <c r="B52" s="3"/>
      <c r="C52" s="658" t="s">
        <v>2287</v>
      </c>
      <c r="D52" s="659"/>
      <c r="E52" s="660"/>
      <c r="F52" s="3">
        <v>3</v>
      </c>
      <c r="G52" s="57">
        <v>0.6</v>
      </c>
      <c r="H52" s="4"/>
      <c r="I52" s="78">
        <v>1404000</v>
      </c>
      <c r="J52" s="78">
        <v>842400</v>
      </c>
      <c r="K52" s="78">
        <v>702000</v>
      </c>
      <c r="L52" s="78">
        <v>351000</v>
      </c>
      <c r="M52" s="78">
        <v>252720.00000000003</v>
      </c>
      <c r="N52" s="20">
        <v>1404000</v>
      </c>
      <c r="O52" s="547">
        <v>842400</v>
      </c>
      <c r="P52" s="547">
        <v>702000</v>
      </c>
      <c r="Q52" s="547">
        <v>351000</v>
      </c>
      <c r="R52" s="547">
        <v>252720.00000000003</v>
      </c>
      <c r="S52" s="21"/>
    </row>
    <row r="53" spans="1:19" ht="30" customHeight="1" x14ac:dyDescent="0.25">
      <c r="A53" s="74" t="str">
        <f>IF(B53="","",SUBTOTAL(3,B$13:$B53))</f>
        <v/>
      </c>
      <c r="B53" s="3"/>
      <c r="C53" s="658" t="s">
        <v>2288</v>
      </c>
      <c r="D53" s="659"/>
      <c r="E53" s="660"/>
      <c r="F53" s="3">
        <v>3</v>
      </c>
      <c r="G53" s="57">
        <v>0.6</v>
      </c>
      <c r="H53" s="4"/>
      <c r="I53" s="78">
        <v>1404000</v>
      </c>
      <c r="J53" s="78">
        <v>842400</v>
      </c>
      <c r="K53" s="78">
        <v>702000</v>
      </c>
      <c r="L53" s="78">
        <v>351000</v>
      </c>
      <c r="M53" s="78">
        <v>252720.00000000003</v>
      </c>
      <c r="N53" s="20">
        <v>1404000</v>
      </c>
      <c r="O53" s="547">
        <v>842400</v>
      </c>
      <c r="P53" s="547">
        <v>702000</v>
      </c>
      <c r="Q53" s="547">
        <v>351000</v>
      </c>
      <c r="R53" s="547">
        <v>252720.00000000003</v>
      </c>
      <c r="S53" s="21"/>
    </row>
    <row r="54" spans="1:19" ht="30" customHeight="1" x14ac:dyDescent="0.25">
      <c r="A54" s="74" t="str">
        <f>IF(B54="","",SUBTOTAL(3,B$13:$B54))</f>
        <v/>
      </c>
      <c r="B54" s="3"/>
      <c r="C54" s="658" t="s">
        <v>2289</v>
      </c>
      <c r="D54" s="659"/>
      <c r="E54" s="660"/>
      <c r="F54" s="3">
        <v>3</v>
      </c>
      <c r="G54" s="57">
        <v>0.7</v>
      </c>
      <c r="H54" s="4"/>
      <c r="I54" s="78">
        <v>1638000</v>
      </c>
      <c r="J54" s="78">
        <v>982800</v>
      </c>
      <c r="K54" s="78">
        <v>819000</v>
      </c>
      <c r="L54" s="78">
        <v>409500</v>
      </c>
      <c r="M54" s="78">
        <v>294840</v>
      </c>
      <c r="N54" s="20">
        <v>1638000</v>
      </c>
      <c r="O54" s="547">
        <v>982800</v>
      </c>
      <c r="P54" s="547">
        <v>819000</v>
      </c>
      <c r="Q54" s="547">
        <v>409500</v>
      </c>
      <c r="R54" s="547">
        <v>294840</v>
      </c>
      <c r="S54" s="21"/>
    </row>
    <row r="55" spans="1:19" ht="30" customHeight="1" x14ac:dyDescent="0.25">
      <c r="A55" s="74" t="str">
        <f>IF(B55="","",SUBTOTAL(3,B$13:$B55))</f>
        <v/>
      </c>
      <c r="B55" s="3"/>
      <c r="C55" s="658" t="s">
        <v>2290</v>
      </c>
      <c r="D55" s="659"/>
      <c r="E55" s="660"/>
      <c r="F55" s="3">
        <v>4</v>
      </c>
      <c r="G55" s="57">
        <v>0.7</v>
      </c>
      <c r="H55" s="4"/>
      <c r="I55" s="78">
        <v>982800</v>
      </c>
      <c r="J55" s="78">
        <v>687960</v>
      </c>
      <c r="K55" s="78">
        <v>573300</v>
      </c>
      <c r="L55" s="78">
        <v>327600</v>
      </c>
      <c r="M55" s="78">
        <v>245700</v>
      </c>
      <c r="N55" s="20">
        <v>982800</v>
      </c>
      <c r="O55" s="547">
        <v>687960</v>
      </c>
      <c r="P55" s="547">
        <v>573300</v>
      </c>
      <c r="Q55" s="547">
        <v>327600</v>
      </c>
      <c r="R55" s="547">
        <v>245700</v>
      </c>
      <c r="S55" s="21"/>
    </row>
    <row r="56" spans="1:19" ht="26.25" customHeight="1" x14ac:dyDescent="0.25">
      <c r="A56" s="74" t="str">
        <f>IF(B56="","",SUBTOTAL(3,B$13:$B56))</f>
        <v/>
      </c>
      <c r="B56" s="14"/>
      <c r="C56" s="24" t="s">
        <v>2291</v>
      </c>
      <c r="D56" s="1"/>
      <c r="E56" s="1"/>
      <c r="F56" s="23"/>
      <c r="G56" s="57"/>
      <c r="H56" s="3"/>
      <c r="I56" s="78"/>
      <c r="J56" s="78"/>
      <c r="K56" s="78"/>
      <c r="L56" s="78"/>
      <c r="M56" s="78"/>
      <c r="N56" s="20"/>
      <c r="O56" s="20"/>
      <c r="P56" s="20"/>
      <c r="Q56" s="20"/>
      <c r="R56" s="20"/>
      <c r="S56" s="61"/>
    </row>
    <row r="57" spans="1:19" ht="26.25" customHeight="1" x14ac:dyDescent="0.25">
      <c r="A57" s="74">
        <f>IF(B57="","",SUBTOTAL(3,B$13:$B57))</f>
        <v>27</v>
      </c>
      <c r="B57" s="3">
        <v>27</v>
      </c>
      <c r="C57" s="21" t="s">
        <v>6220</v>
      </c>
      <c r="D57" s="1" t="s">
        <v>2292</v>
      </c>
      <c r="E57" s="1" t="s">
        <v>2293</v>
      </c>
      <c r="F57" s="23"/>
      <c r="G57" s="57">
        <v>0.8</v>
      </c>
      <c r="H57" s="3">
        <v>1</v>
      </c>
      <c r="I57" s="78">
        <v>234000</v>
      </c>
      <c r="J57" s="78">
        <v>171600</v>
      </c>
      <c r="K57" s="78">
        <v>124800</v>
      </c>
      <c r="L57" s="78"/>
      <c r="M57" s="78"/>
      <c r="N57" s="20">
        <v>234000</v>
      </c>
      <c r="O57" s="547">
        <v>171600</v>
      </c>
      <c r="P57" s="547">
        <v>124800</v>
      </c>
      <c r="Q57" s="41"/>
      <c r="R57" s="41"/>
      <c r="S57" s="21" t="s">
        <v>6219</v>
      </c>
    </row>
    <row r="58" spans="1:19" ht="26.25" customHeight="1" x14ac:dyDescent="0.25">
      <c r="A58" s="74">
        <f>IF(B58="","",SUBTOTAL(3,B$13:$B58))</f>
        <v>28</v>
      </c>
      <c r="B58" s="3">
        <v>28</v>
      </c>
      <c r="C58" s="21" t="s">
        <v>6221</v>
      </c>
      <c r="D58" s="1" t="s">
        <v>2294</v>
      </c>
      <c r="E58" s="1" t="s">
        <v>2295</v>
      </c>
      <c r="F58" s="23"/>
      <c r="G58" s="57">
        <v>0.8</v>
      </c>
      <c r="H58" s="3">
        <v>1</v>
      </c>
      <c r="I58" s="78">
        <v>234000</v>
      </c>
      <c r="J58" s="78">
        <v>171600</v>
      </c>
      <c r="K58" s="78">
        <v>124800</v>
      </c>
      <c r="L58" s="78"/>
      <c r="M58" s="78"/>
      <c r="N58" s="20">
        <v>234000</v>
      </c>
      <c r="O58" s="547">
        <v>171600</v>
      </c>
      <c r="P58" s="547">
        <v>124800</v>
      </c>
      <c r="Q58" s="41"/>
      <c r="R58" s="41"/>
      <c r="S58" s="21" t="s">
        <v>6219</v>
      </c>
    </row>
    <row r="59" spans="1:19" ht="44.25" customHeight="1" x14ac:dyDescent="0.25">
      <c r="A59" s="74" t="str">
        <f>IF(B59="","",SUBTOTAL(3,B$13:$B59))</f>
        <v/>
      </c>
      <c r="B59" s="3"/>
      <c r="C59" s="607" t="s">
        <v>6222</v>
      </c>
      <c r="D59" s="615"/>
      <c r="E59" s="608"/>
      <c r="F59" s="23"/>
      <c r="G59" s="57">
        <v>0.8</v>
      </c>
      <c r="H59" s="3">
        <v>2</v>
      </c>
      <c r="I59" s="78">
        <v>171600</v>
      </c>
      <c r="J59" s="78">
        <v>124800</v>
      </c>
      <c r="K59" s="78">
        <v>93600</v>
      </c>
      <c r="L59" s="78"/>
      <c r="M59" s="78"/>
      <c r="N59" s="20">
        <v>171600</v>
      </c>
      <c r="O59" s="547">
        <v>124800</v>
      </c>
      <c r="P59" s="446">
        <v>93600</v>
      </c>
      <c r="Q59" s="41"/>
      <c r="R59" s="41"/>
      <c r="S59" s="21" t="s">
        <v>6219</v>
      </c>
    </row>
    <row r="60" spans="1:19" ht="24.75" customHeight="1" x14ac:dyDescent="0.25">
      <c r="A60" s="74">
        <f>IF(B60="","",SUBTOTAL(3,B$13:$B60))</f>
        <v>29</v>
      </c>
      <c r="B60" s="3">
        <v>29</v>
      </c>
      <c r="C60" s="21" t="s">
        <v>6223</v>
      </c>
      <c r="D60" s="1"/>
      <c r="E60" s="1"/>
      <c r="F60" s="23"/>
      <c r="G60" s="57">
        <v>0.8</v>
      </c>
      <c r="H60" s="3">
        <v>1</v>
      </c>
      <c r="I60" s="78">
        <v>234000</v>
      </c>
      <c r="J60" s="78">
        <v>171600</v>
      </c>
      <c r="K60" s="78">
        <v>124800</v>
      </c>
      <c r="L60" s="78"/>
      <c r="M60" s="78"/>
      <c r="N60" s="20">
        <v>234000</v>
      </c>
      <c r="O60" s="547">
        <v>171600</v>
      </c>
      <c r="P60" s="547">
        <v>124800</v>
      </c>
      <c r="Q60" s="41"/>
      <c r="R60" s="41"/>
      <c r="S60" s="21" t="s">
        <v>6219</v>
      </c>
    </row>
    <row r="61" spans="1:19" ht="39.75" customHeight="1" x14ac:dyDescent="0.25">
      <c r="A61" s="74" t="str">
        <f>IF(B61="","",SUBTOTAL(3,B$13:$B61))</f>
        <v/>
      </c>
      <c r="B61" s="3"/>
      <c r="C61" s="21"/>
      <c r="D61" s="1" t="s">
        <v>2296</v>
      </c>
      <c r="E61" s="1" t="s">
        <v>2297</v>
      </c>
      <c r="F61" s="23"/>
      <c r="G61" s="57">
        <v>0.8</v>
      </c>
      <c r="H61" s="3">
        <v>2</v>
      </c>
      <c r="I61" s="78">
        <v>171600</v>
      </c>
      <c r="J61" s="78">
        <v>124800</v>
      </c>
      <c r="K61" s="78">
        <v>93600</v>
      </c>
      <c r="L61" s="78"/>
      <c r="M61" s="78"/>
      <c r="N61" s="20">
        <v>171600</v>
      </c>
      <c r="O61" s="547">
        <v>124800</v>
      </c>
      <c r="P61" s="446">
        <v>93600</v>
      </c>
      <c r="Q61" s="41"/>
      <c r="R61" s="41"/>
      <c r="S61" s="21" t="s">
        <v>6219</v>
      </c>
    </row>
    <row r="62" spans="1:19" ht="33" customHeight="1" x14ac:dyDescent="0.25">
      <c r="A62" s="74">
        <f>IF(B62="","",SUBTOTAL(3,B$13:$B62))</f>
        <v>30</v>
      </c>
      <c r="B62" s="3">
        <v>30</v>
      </c>
      <c r="C62" s="607" t="s">
        <v>6610</v>
      </c>
      <c r="D62" s="615"/>
      <c r="E62" s="608"/>
      <c r="F62" s="23"/>
      <c r="G62" s="57">
        <v>0.8</v>
      </c>
      <c r="H62" s="3">
        <v>1</v>
      </c>
      <c r="I62" s="78">
        <v>234000</v>
      </c>
      <c r="J62" s="78">
        <v>171600</v>
      </c>
      <c r="K62" s="78">
        <v>124800</v>
      </c>
      <c r="L62" s="78"/>
      <c r="M62" s="78"/>
      <c r="N62" s="20">
        <v>234000</v>
      </c>
      <c r="O62" s="547">
        <v>171600</v>
      </c>
      <c r="P62" s="547">
        <v>124800</v>
      </c>
      <c r="Q62" s="41"/>
      <c r="R62" s="41"/>
      <c r="S62" s="21" t="s">
        <v>6219</v>
      </c>
    </row>
    <row r="63" spans="1:19" ht="26.25" customHeight="1" x14ac:dyDescent="0.25">
      <c r="A63" s="74">
        <f>IF(B63="","",SUBTOTAL(3,B$13:$B63))</f>
        <v>31</v>
      </c>
      <c r="B63" s="3">
        <v>31</v>
      </c>
      <c r="C63" s="21" t="s">
        <v>6224</v>
      </c>
      <c r="D63" s="1"/>
      <c r="E63" s="1"/>
      <c r="F63" s="23"/>
      <c r="G63" s="57">
        <v>0.8</v>
      </c>
      <c r="H63" s="3">
        <v>2</v>
      </c>
      <c r="I63" s="78">
        <v>171600</v>
      </c>
      <c r="J63" s="78">
        <v>124800</v>
      </c>
      <c r="K63" s="78">
        <v>93600</v>
      </c>
      <c r="L63" s="78"/>
      <c r="M63" s="78"/>
      <c r="N63" s="20">
        <v>171600</v>
      </c>
      <c r="O63" s="547">
        <v>124800</v>
      </c>
      <c r="P63" s="446">
        <v>93600</v>
      </c>
      <c r="Q63" s="41"/>
      <c r="R63" s="41"/>
      <c r="S63" s="21" t="s">
        <v>6219</v>
      </c>
    </row>
    <row r="64" spans="1:19" ht="66" customHeight="1" x14ac:dyDescent="0.25">
      <c r="A64" s="74">
        <f>IF(B64="","",SUBTOTAL(3,B$13:$B64))</f>
        <v>32</v>
      </c>
      <c r="B64" s="3">
        <v>32</v>
      </c>
      <c r="C64" s="607" t="s">
        <v>6225</v>
      </c>
      <c r="D64" s="615"/>
      <c r="E64" s="608"/>
      <c r="F64" s="23"/>
      <c r="G64" s="57"/>
      <c r="H64" s="3">
        <v>2</v>
      </c>
      <c r="I64" s="664" t="s">
        <v>6602</v>
      </c>
      <c r="J64" s="665"/>
      <c r="K64" s="666"/>
      <c r="L64" s="78"/>
      <c r="M64" s="78"/>
      <c r="N64" s="458">
        <v>171600</v>
      </c>
      <c r="O64" s="446">
        <v>124800</v>
      </c>
      <c r="P64" s="446">
        <v>93600</v>
      </c>
      <c r="Q64" s="17"/>
      <c r="R64" s="17"/>
      <c r="S64" s="21" t="s">
        <v>6615</v>
      </c>
    </row>
    <row r="65" spans="2:19" ht="24.75" customHeight="1" x14ac:dyDescent="0.25">
      <c r="B65" s="3">
        <v>33</v>
      </c>
      <c r="C65" s="21" t="s">
        <v>6226</v>
      </c>
      <c r="D65" s="21" t="s">
        <v>6228</v>
      </c>
      <c r="E65" s="1" t="s">
        <v>6229</v>
      </c>
      <c r="F65" s="23"/>
      <c r="G65" s="57"/>
      <c r="H65" s="3"/>
      <c r="I65" s="78"/>
      <c r="J65" s="78"/>
      <c r="K65" s="78"/>
      <c r="L65" s="78"/>
      <c r="M65" s="78"/>
      <c r="N65" s="20">
        <v>171600</v>
      </c>
      <c r="O65" s="547">
        <v>124800</v>
      </c>
      <c r="P65" s="446">
        <v>93600</v>
      </c>
      <c r="Q65" s="17"/>
      <c r="R65" s="17"/>
      <c r="S65" s="21" t="s">
        <v>6232</v>
      </c>
    </row>
    <row r="66" spans="2:19" ht="42.75" customHeight="1" x14ac:dyDescent="0.25">
      <c r="B66" s="3">
        <v>34</v>
      </c>
      <c r="C66" s="21" t="s">
        <v>6227</v>
      </c>
      <c r="D66" s="21" t="s">
        <v>6230</v>
      </c>
      <c r="E66" s="1" t="s">
        <v>6231</v>
      </c>
      <c r="F66" s="23"/>
      <c r="G66" s="57"/>
      <c r="H66" s="3"/>
      <c r="I66" s="78"/>
      <c r="J66" s="78"/>
      <c r="K66" s="78"/>
      <c r="L66" s="78"/>
      <c r="M66" s="78"/>
      <c r="N66" s="20">
        <v>171600</v>
      </c>
      <c r="O66" s="547">
        <v>124800</v>
      </c>
      <c r="P66" s="446">
        <v>93600</v>
      </c>
      <c r="Q66" s="17"/>
      <c r="R66" s="17"/>
      <c r="S66" s="21" t="s">
        <v>6232</v>
      </c>
    </row>
    <row r="68" spans="2:19" x14ac:dyDescent="0.25">
      <c r="C68" s="411" t="s">
        <v>6450</v>
      </c>
      <c r="D68"/>
      <c r="E68"/>
      <c r="F68"/>
      <c r="G68"/>
      <c r="H68"/>
      <c r="I68"/>
      <c r="J68"/>
      <c r="K68"/>
      <c r="L68"/>
    </row>
    <row r="69" spans="2:19" x14ac:dyDescent="0.25">
      <c r="C69" s="593" t="s">
        <v>6451</v>
      </c>
      <c r="D69" s="593"/>
      <c r="E69" s="593"/>
      <c r="F69" s="593"/>
      <c r="G69" s="593"/>
      <c r="H69" s="593"/>
      <c r="I69" s="593"/>
      <c r="J69" s="593"/>
      <c r="K69" s="593"/>
      <c r="L69" s="593"/>
    </row>
    <row r="70" spans="2:19" x14ac:dyDescent="0.25">
      <c r="C70" s="593" t="s">
        <v>6452</v>
      </c>
      <c r="D70" s="593"/>
      <c r="E70" s="593"/>
      <c r="F70" s="593"/>
      <c r="G70" s="593"/>
      <c r="H70" s="593"/>
      <c r="I70" s="593"/>
      <c r="J70" s="593"/>
      <c r="K70" s="593"/>
      <c r="L70" s="593"/>
    </row>
  </sheetData>
  <autoFilter ref="A13:S66"/>
  <mergeCells count="28">
    <mergeCell ref="C62:E62"/>
    <mergeCell ref="C64:E64"/>
    <mergeCell ref="C52:E52"/>
    <mergeCell ref="C53:E53"/>
    <mergeCell ref="C54:E54"/>
    <mergeCell ref="C55:E55"/>
    <mergeCell ref="C59:E59"/>
    <mergeCell ref="C47:E47"/>
    <mergeCell ref="C48:E48"/>
    <mergeCell ref="C49:E49"/>
    <mergeCell ref="C50:E50"/>
    <mergeCell ref="C51:E51"/>
    <mergeCell ref="C69:L69"/>
    <mergeCell ref="C70:L70"/>
    <mergeCell ref="B4:S4"/>
    <mergeCell ref="B5:S5"/>
    <mergeCell ref="Q8:R8"/>
    <mergeCell ref="B9:B10"/>
    <mergeCell ref="C9:C10"/>
    <mergeCell ref="D9:E9"/>
    <mergeCell ref="F9:M9"/>
    <mergeCell ref="N9:R9"/>
    <mergeCell ref="I64:K64"/>
    <mergeCell ref="C16:E16"/>
    <mergeCell ref="C22:E22"/>
    <mergeCell ref="C23:E23"/>
    <mergeCell ref="C33:E33"/>
    <mergeCell ref="C46:E46"/>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5"/>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85546875" style="32" customWidth="1"/>
    <col min="6" max="6" width="7.85546875" style="33" hidden="1" customWidth="1"/>
    <col min="7" max="7" width="0.28515625" style="100" hidden="1" customWidth="1"/>
    <col min="8" max="8" width="6.710937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140625" style="34" customWidth="1"/>
    <col min="20" max="16384" width="8.85546875" style="33"/>
  </cols>
  <sheetData>
    <row r="1" spans="1:19" x14ac:dyDescent="0.25">
      <c r="B1" s="153" t="s">
        <v>6353</v>
      </c>
    </row>
    <row r="2" spans="1:19" x14ac:dyDescent="0.25">
      <c r="B2" s="153" t="s">
        <v>282</v>
      </c>
    </row>
    <row r="3" spans="1:19" s="383" customFormat="1" ht="19.5" x14ac:dyDescent="0.3">
      <c r="A3" s="381"/>
      <c r="B3" s="381"/>
      <c r="C3" s="382"/>
      <c r="D3" s="382"/>
      <c r="E3" s="382"/>
      <c r="G3" s="386"/>
      <c r="I3" s="387"/>
      <c r="J3" s="387"/>
      <c r="K3" s="387"/>
      <c r="L3" s="387"/>
      <c r="M3" s="387"/>
      <c r="N3" s="33"/>
      <c r="O3" s="33"/>
      <c r="P3" s="33"/>
      <c r="S3" s="384"/>
    </row>
    <row r="4" spans="1:19" s="383" customFormat="1" ht="19.5" x14ac:dyDescent="0.3">
      <c r="A4" s="381"/>
      <c r="B4" s="594" t="s">
        <v>6415</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2.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43.5" customHeight="1"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ht="18.75" x14ac:dyDescent="0.25">
      <c r="B15" s="88"/>
      <c r="C15" s="552" t="s">
        <v>6460</v>
      </c>
      <c r="D15" s="551">
        <v>36000</v>
      </c>
      <c r="E15" s="551">
        <v>27000</v>
      </c>
      <c r="F15" s="550"/>
      <c r="G15" s="76"/>
      <c r="I15" s="33"/>
      <c r="J15" s="33"/>
      <c r="K15" s="33"/>
    </row>
    <row r="16" spans="1:19" ht="18.75" x14ac:dyDescent="0.25">
      <c r="B16" s="88"/>
      <c r="C16" s="413"/>
      <c r="D16" s="414"/>
      <c r="E16" s="414"/>
      <c r="F16" s="561"/>
      <c r="G16" s="562"/>
      <c r="H16" s="563"/>
      <c r="I16" s="563"/>
      <c r="J16" s="564"/>
      <c r="K16" s="564"/>
    </row>
    <row r="17" spans="1:19" ht="19.5" x14ac:dyDescent="0.25">
      <c r="C17" s="32" t="s">
        <v>6607</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54" customHeight="1"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s="36" customFormat="1" hidden="1" x14ac:dyDescent="0.25">
      <c r="A20" s="74">
        <f>IF(B20="","",SUBTOTAL(3,B$20:$B20))</f>
        <v>1</v>
      </c>
      <c r="B20" s="400" t="s">
        <v>5927</v>
      </c>
      <c r="C20" s="64" t="s">
        <v>2393</v>
      </c>
      <c r="D20" s="64"/>
      <c r="E20" s="64"/>
      <c r="F20" s="64"/>
      <c r="G20" s="92"/>
      <c r="H20" s="64"/>
      <c r="I20" s="93"/>
      <c r="J20" s="93"/>
      <c r="K20" s="93"/>
      <c r="L20" s="93"/>
      <c r="M20" s="93"/>
      <c r="N20" s="64"/>
      <c r="O20" s="64"/>
      <c r="P20" s="64"/>
      <c r="Q20" s="64"/>
      <c r="R20" s="64"/>
      <c r="S20" s="401"/>
    </row>
    <row r="21" spans="1:19" ht="24" customHeight="1" x14ac:dyDescent="0.25">
      <c r="A21" s="74" t="str">
        <f>IF(B21="","",SUBTOTAL(3,B$20:$B21))</f>
        <v/>
      </c>
      <c r="B21" s="14"/>
      <c r="C21" s="24" t="s">
        <v>5909</v>
      </c>
      <c r="D21" s="1"/>
      <c r="E21" s="1"/>
      <c r="F21" s="23"/>
      <c r="G21" s="57"/>
      <c r="H21" s="3"/>
      <c r="I21" s="78"/>
      <c r="J21" s="78"/>
      <c r="K21" s="78"/>
      <c r="L21" s="78"/>
      <c r="M21" s="78"/>
      <c r="N21" s="20"/>
      <c r="O21" s="17"/>
      <c r="P21" s="17"/>
      <c r="Q21" s="17"/>
      <c r="R21" s="17"/>
      <c r="S21" s="21"/>
    </row>
    <row r="22" spans="1:19" ht="62.25" customHeight="1" x14ac:dyDescent="0.25">
      <c r="A22" s="74">
        <f>IF(B22="","",SUBTOTAL(3,B$22:$B22))</f>
        <v>1</v>
      </c>
      <c r="B22" s="3">
        <v>1</v>
      </c>
      <c r="C22" s="21" t="s">
        <v>2299</v>
      </c>
      <c r="D22" s="1" t="s">
        <v>2300</v>
      </c>
      <c r="E22" s="1" t="s">
        <v>2300</v>
      </c>
      <c r="F22" s="23"/>
      <c r="G22" s="57">
        <v>0.6</v>
      </c>
      <c r="H22" s="3">
        <v>1</v>
      </c>
      <c r="I22" s="78">
        <v>175500</v>
      </c>
      <c r="J22" s="78">
        <v>128699.99999999999</v>
      </c>
      <c r="K22" s="78">
        <v>93600</v>
      </c>
      <c r="L22" s="78"/>
      <c r="M22" s="78"/>
      <c r="N22" s="20">
        <v>175500</v>
      </c>
      <c r="O22" s="547">
        <v>128699.99999999999</v>
      </c>
      <c r="P22" s="547">
        <v>93600</v>
      </c>
      <c r="Q22" s="41"/>
      <c r="R22" s="41"/>
      <c r="S22" s="21"/>
    </row>
    <row r="23" spans="1:19" ht="41.25" customHeight="1" x14ac:dyDescent="0.25">
      <c r="A23" s="74" t="str">
        <f>IF(B23="","",SUBTOTAL(3,B$22:$B23))</f>
        <v/>
      </c>
      <c r="B23" s="3"/>
      <c r="C23" s="21"/>
      <c r="D23" s="1" t="s">
        <v>2301</v>
      </c>
      <c r="E23" s="1" t="s">
        <v>2301</v>
      </c>
      <c r="F23" s="23"/>
      <c r="G23" s="57">
        <v>0.6</v>
      </c>
      <c r="H23" s="3">
        <v>1</v>
      </c>
      <c r="I23" s="78">
        <v>175500</v>
      </c>
      <c r="J23" s="78">
        <v>128699.99999999999</v>
      </c>
      <c r="K23" s="78">
        <v>93600</v>
      </c>
      <c r="L23" s="78"/>
      <c r="M23" s="78"/>
      <c r="N23" s="20">
        <v>175500</v>
      </c>
      <c r="O23" s="547">
        <v>128699.99999999999</v>
      </c>
      <c r="P23" s="547">
        <v>93600</v>
      </c>
      <c r="Q23" s="41"/>
      <c r="R23" s="41"/>
      <c r="S23" s="21"/>
    </row>
    <row r="24" spans="1:19" ht="57" customHeight="1" x14ac:dyDescent="0.25">
      <c r="A24" s="74">
        <f>IF(B24="","",SUBTOTAL(3,B$22:$B24))</f>
        <v>2</v>
      </c>
      <c r="B24" s="3">
        <v>2</v>
      </c>
      <c r="C24" s="21" t="s">
        <v>2302</v>
      </c>
      <c r="D24" s="1" t="s">
        <v>2300</v>
      </c>
      <c r="E24" s="1" t="s">
        <v>2300</v>
      </c>
      <c r="F24" s="23"/>
      <c r="G24" s="57">
        <v>0.6</v>
      </c>
      <c r="H24" s="3">
        <v>1</v>
      </c>
      <c r="I24" s="78">
        <v>175500</v>
      </c>
      <c r="J24" s="78">
        <v>128699.99999999999</v>
      </c>
      <c r="K24" s="78">
        <v>93600</v>
      </c>
      <c r="L24" s="78"/>
      <c r="M24" s="78"/>
      <c r="N24" s="20">
        <v>175500</v>
      </c>
      <c r="O24" s="547">
        <v>128699.99999999999</v>
      </c>
      <c r="P24" s="547">
        <v>93600</v>
      </c>
      <c r="Q24" s="41"/>
      <c r="R24" s="41"/>
      <c r="S24" s="21"/>
    </row>
    <row r="25" spans="1:19" ht="74.25" customHeight="1" x14ac:dyDescent="0.25">
      <c r="A25" s="74">
        <f>IF(B25="","",SUBTOTAL(3,B$22:$B25))</f>
        <v>3</v>
      </c>
      <c r="B25" s="3">
        <v>3</v>
      </c>
      <c r="C25" s="21" t="s">
        <v>2303</v>
      </c>
      <c r="D25" s="21" t="s">
        <v>2304</v>
      </c>
      <c r="E25" s="21" t="s">
        <v>2304</v>
      </c>
      <c r="F25" s="23"/>
      <c r="G25" s="57">
        <v>0.6</v>
      </c>
      <c r="H25" s="3">
        <v>1</v>
      </c>
      <c r="I25" s="78">
        <v>175500</v>
      </c>
      <c r="J25" s="78">
        <v>128699.99999999999</v>
      </c>
      <c r="K25" s="78">
        <v>93600</v>
      </c>
      <c r="L25" s="78"/>
      <c r="M25" s="78"/>
      <c r="N25" s="20">
        <v>175500</v>
      </c>
      <c r="O25" s="547">
        <v>128699.99999999999</v>
      </c>
      <c r="P25" s="547">
        <v>93600</v>
      </c>
      <c r="Q25" s="41"/>
      <c r="R25" s="41"/>
      <c r="S25" s="21"/>
    </row>
    <row r="26" spans="1:19" ht="57.75" customHeight="1" x14ac:dyDescent="0.25">
      <c r="A26" s="74" t="str">
        <f>IF(B26="","",SUBTOTAL(3,B$22:$B26))</f>
        <v/>
      </c>
      <c r="B26" s="3"/>
      <c r="C26" s="21"/>
      <c r="D26" s="21" t="s">
        <v>2305</v>
      </c>
      <c r="E26" s="21" t="s">
        <v>2305</v>
      </c>
      <c r="F26" s="23"/>
      <c r="G26" s="57">
        <v>0.6</v>
      </c>
      <c r="H26" s="3">
        <v>1</v>
      </c>
      <c r="I26" s="78">
        <v>175500</v>
      </c>
      <c r="J26" s="78">
        <v>128699.99999999999</v>
      </c>
      <c r="K26" s="78">
        <v>93600</v>
      </c>
      <c r="L26" s="78"/>
      <c r="M26" s="78"/>
      <c r="N26" s="20">
        <v>175500</v>
      </c>
      <c r="O26" s="547">
        <v>128699.99999999999</v>
      </c>
      <c r="P26" s="547">
        <v>93600</v>
      </c>
      <c r="Q26" s="41"/>
      <c r="R26" s="41"/>
      <c r="S26" s="21"/>
    </row>
    <row r="27" spans="1:19" ht="41.25" customHeight="1" x14ac:dyDescent="0.25">
      <c r="A27" s="74" t="str">
        <f>IF(B27="","",SUBTOTAL(3,B$22:$B27))</f>
        <v/>
      </c>
      <c r="B27" s="3"/>
      <c r="C27" s="21"/>
      <c r="D27" s="21" t="s">
        <v>2306</v>
      </c>
      <c r="E27" s="21" t="s">
        <v>2307</v>
      </c>
      <c r="F27" s="23"/>
      <c r="G27" s="57">
        <v>0.6</v>
      </c>
      <c r="H27" s="3">
        <v>1</v>
      </c>
      <c r="I27" s="78">
        <v>175500</v>
      </c>
      <c r="J27" s="78">
        <v>128699.99999999999</v>
      </c>
      <c r="K27" s="78">
        <v>93600</v>
      </c>
      <c r="L27" s="78"/>
      <c r="M27" s="78"/>
      <c r="N27" s="20">
        <v>175500</v>
      </c>
      <c r="O27" s="547">
        <v>128699.99999999999</v>
      </c>
      <c r="P27" s="547">
        <v>93600</v>
      </c>
      <c r="Q27" s="41"/>
      <c r="R27" s="41"/>
      <c r="S27" s="21"/>
    </row>
    <row r="28" spans="1:19" ht="73.5" customHeight="1" x14ac:dyDescent="0.25">
      <c r="A28" s="74">
        <f>IF(B28="","",SUBTOTAL(3,B$22:$B28))</f>
        <v>4</v>
      </c>
      <c r="B28" s="3">
        <v>4</v>
      </c>
      <c r="C28" s="21" t="s">
        <v>2308</v>
      </c>
      <c r="D28" s="1" t="s">
        <v>2309</v>
      </c>
      <c r="E28" s="1" t="s">
        <v>2310</v>
      </c>
      <c r="F28" s="23"/>
      <c r="G28" s="57">
        <v>0.6</v>
      </c>
      <c r="H28" s="3">
        <v>1</v>
      </c>
      <c r="I28" s="78">
        <v>175500</v>
      </c>
      <c r="J28" s="78">
        <v>128699.99999999999</v>
      </c>
      <c r="K28" s="78">
        <v>93600</v>
      </c>
      <c r="L28" s="78"/>
      <c r="M28" s="78"/>
      <c r="N28" s="20">
        <v>175500</v>
      </c>
      <c r="O28" s="547">
        <v>128699.99999999999</v>
      </c>
      <c r="P28" s="547">
        <v>93600</v>
      </c>
      <c r="Q28" s="41"/>
      <c r="R28" s="41"/>
      <c r="S28" s="21"/>
    </row>
    <row r="29" spans="1:19" ht="41.25" customHeight="1" x14ac:dyDescent="0.25">
      <c r="A29" s="74" t="str">
        <f>IF(B29="","",SUBTOTAL(3,B$22:$B29))</f>
        <v/>
      </c>
      <c r="B29" s="3"/>
      <c r="C29" s="21"/>
      <c r="D29" s="21" t="s">
        <v>2311</v>
      </c>
      <c r="E29" s="1" t="s">
        <v>2312</v>
      </c>
      <c r="F29" s="23"/>
      <c r="G29" s="57">
        <v>0.6</v>
      </c>
      <c r="H29" s="3">
        <v>1</v>
      </c>
      <c r="I29" s="78">
        <v>175500</v>
      </c>
      <c r="J29" s="78">
        <v>128699.99999999999</v>
      </c>
      <c r="K29" s="78">
        <v>93600</v>
      </c>
      <c r="L29" s="78"/>
      <c r="M29" s="78"/>
      <c r="N29" s="20">
        <v>175500</v>
      </c>
      <c r="O29" s="547">
        <v>128699.99999999999</v>
      </c>
      <c r="P29" s="547">
        <v>93600</v>
      </c>
      <c r="Q29" s="41"/>
      <c r="R29" s="41"/>
      <c r="S29" s="21"/>
    </row>
    <row r="30" spans="1:19" ht="57.75" customHeight="1" x14ac:dyDescent="0.25">
      <c r="A30" s="74">
        <f>IF(B30="","",SUBTOTAL(3,B$22:$B30))</f>
        <v>5</v>
      </c>
      <c r="B30" s="3">
        <v>5</v>
      </c>
      <c r="C30" s="21" t="s">
        <v>2313</v>
      </c>
      <c r="D30" s="21" t="s">
        <v>2305</v>
      </c>
      <c r="E30" s="21" t="s">
        <v>2305</v>
      </c>
      <c r="F30" s="23"/>
      <c r="G30" s="57">
        <v>0.6</v>
      </c>
      <c r="H30" s="3">
        <v>1</v>
      </c>
      <c r="I30" s="78">
        <v>175500</v>
      </c>
      <c r="J30" s="78">
        <v>128699.99999999999</v>
      </c>
      <c r="K30" s="78">
        <v>93600</v>
      </c>
      <c r="L30" s="78"/>
      <c r="M30" s="78"/>
      <c r="N30" s="20">
        <v>175500</v>
      </c>
      <c r="O30" s="547">
        <v>128699.99999999999</v>
      </c>
      <c r="P30" s="547">
        <v>93600</v>
      </c>
      <c r="Q30" s="41"/>
      <c r="R30" s="41"/>
      <c r="S30" s="21"/>
    </row>
    <row r="31" spans="1:19" ht="41.25" customHeight="1" x14ac:dyDescent="0.25">
      <c r="A31" s="74" t="str">
        <f>IF(B31="","",SUBTOTAL(3,B$22:$B31))</f>
        <v/>
      </c>
      <c r="B31" s="3"/>
      <c r="C31" s="21"/>
      <c r="D31" s="1" t="s">
        <v>2314</v>
      </c>
      <c r="E31" s="1" t="s">
        <v>2315</v>
      </c>
      <c r="F31" s="23"/>
      <c r="G31" s="57">
        <v>0.6</v>
      </c>
      <c r="H31" s="3">
        <v>1</v>
      </c>
      <c r="I31" s="78">
        <v>175500</v>
      </c>
      <c r="J31" s="78">
        <v>128699.99999999999</v>
      </c>
      <c r="K31" s="78">
        <v>93600</v>
      </c>
      <c r="L31" s="78"/>
      <c r="M31" s="78"/>
      <c r="N31" s="20">
        <v>175500</v>
      </c>
      <c r="O31" s="547">
        <v>128699.99999999999</v>
      </c>
      <c r="P31" s="547">
        <v>93600</v>
      </c>
      <c r="Q31" s="41"/>
      <c r="R31" s="41"/>
      <c r="S31" s="21"/>
    </row>
    <row r="32" spans="1:19" ht="57" customHeight="1" x14ac:dyDescent="0.25">
      <c r="A32" s="74">
        <f>IF(B32="","",SUBTOTAL(3,B$22:$B32))</f>
        <v>6</v>
      </c>
      <c r="B32" s="3">
        <v>6</v>
      </c>
      <c r="C32" s="21" t="s">
        <v>2316</v>
      </c>
      <c r="D32" s="21" t="s">
        <v>2305</v>
      </c>
      <c r="E32" s="21" t="s">
        <v>2305</v>
      </c>
      <c r="F32" s="23"/>
      <c r="G32" s="57">
        <v>0.6</v>
      </c>
      <c r="H32" s="3">
        <v>1</v>
      </c>
      <c r="I32" s="78">
        <v>175500</v>
      </c>
      <c r="J32" s="78">
        <v>128699.99999999999</v>
      </c>
      <c r="K32" s="78">
        <v>93600</v>
      </c>
      <c r="L32" s="78"/>
      <c r="M32" s="78"/>
      <c r="N32" s="20">
        <v>175500</v>
      </c>
      <c r="O32" s="547">
        <v>128699.99999999999</v>
      </c>
      <c r="P32" s="547">
        <v>93600</v>
      </c>
      <c r="Q32" s="41"/>
      <c r="R32" s="41"/>
      <c r="S32" s="21"/>
    </row>
    <row r="33" spans="1:19" ht="41.25" customHeight="1" x14ac:dyDescent="0.25">
      <c r="A33" s="74">
        <f>IF(B33="","",SUBTOTAL(3,B$22:$B33))</f>
        <v>7</v>
      </c>
      <c r="B33" s="3">
        <v>7</v>
      </c>
      <c r="C33" s="607" t="s">
        <v>2317</v>
      </c>
      <c r="D33" s="615"/>
      <c r="E33" s="608"/>
      <c r="F33" s="23"/>
      <c r="G33" s="57">
        <v>0.7</v>
      </c>
      <c r="H33" s="3">
        <v>2</v>
      </c>
      <c r="I33" s="78">
        <v>150150</v>
      </c>
      <c r="J33" s="78">
        <v>109200</v>
      </c>
      <c r="K33" s="78">
        <v>81900</v>
      </c>
      <c r="L33" s="78"/>
      <c r="M33" s="78"/>
      <c r="N33" s="20">
        <v>150150</v>
      </c>
      <c r="O33" s="547">
        <v>109200</v>
      </c>
      <c r="P33" s="446">
        <v>81900</v>
      </c>
      <c r="Q33" s="41"/>
      <c r="R33" s="41"/>
      <c r="S33" s="21"/>
    </row>
    <row r="34" spans="1:19" ht="33" customHeight="1" x14ac:dyDescent="0.25">
      <c r="A34" s="74">
        <f>IF(B34="","",SUBTOTAL(3,B$22:$B34))</f>
        <v>8</v>
      </c>
      <c r="B34" s="3">
        <v>8</v>
      </c>
      <c r="C34" s="607" t="s">
        <v>2318</v>
      </c>
      <c r="D34" s="615"/>
      <c r="E34" s="608"/>
      <c r="F34" s="23"/>
      <c r="G34" s="57"/>
      <c r="H34" s="3"/>
      <c r="I34" s="78"/>
      <c r="J34" s="78"/>
      <c r="K34" s="78"/>
      <c r="L34" s="78"/>
      <c r="M34" s="78"/>
      <c r="N34" s="20"/>
      <c r="O34" s="547"/>
      <c r="P34" s="547"/>
      <c r="Q34" s="41"/>
      <c r="R34" s="41"/>
      <c r="S34" s="21"/>
    </row>
    <row r="35" spans="1:19" ht="26.25" customHeight="1" x14ac:dyDescent="0.25">
      <c r="A35" s="74" t="str">
        <f>IF(B35="","",SUBTOTAL(3,B$22:$B35))</f>
        <v/>
      </c>
      <c r="B35" s="14"/>
      <c r="C35" s="24" t="s">
        <v>2319</v>
      </c>
      <c r="D35" s="1"/>
      <c r="E35" s="1"/>
      <c r="F35" s="3"/>
      <c r="G35" s="57"/>
      <c r="H35" s="3"/>
      <c r="I35" s="78"/>
      <c r="J35" s="78"/>
      <c r="K35" s="78"/>
      <c r="L35" s="78"/>
      <c r="M35" s="78"/>
      <c r="N35" s="20"/>
      <c r="O35" s="547"/>
      <c r="P35" s="547"/>
      <c r="Q35" s="20"/>
      <c r="R35" s="20"/>
      <c r="S35" s="21"/>
    </row>
    <row r="36" spans="1:19" ht="26.25" customHeight="1" x14ac:dyDescent="0.25">
      <c r="A36" s="74">
        <f>IF(B36="","",SUBTOTAL(3,B$22:$B36))</f>
        <v>9</v>
      </c>
      <c r="B36" s="3">
        <v>9</v>
      </c>
      <c r="C36" s="21" t="s">
        <v>2320</v>
      </c>
      <c r="D36" s="1" t="s">
        <v>2321</v>
      </c>
      <c r="E36" s="1" t="s">
        <v>2322</v>
      </c>
      <c r="F36" s="3"/>
      <c r="G36" s="57">
        <v>0.6</v>
      </c>
      <c r="H36" s="3">
        <v>1</v>
      </c>
      <c r="I36" s="78">
        <v>175500</v>
      </c>
      <c r="J36" s="78">
        <v>128699.99999999999</v>
      </c>
      <c r="K36" s="78">
        <v>93600</v>
      </c>
      <c r="L36" s="78"/>
      <c r="M36" s="78"/>
      <c r="N36" s="20">
        <v>175500</v>
      </c>
      <c r="O36" s="547">
        <v>128699.99999999999</v>
      </c>
      <c r="P36" s="547">
        <v>93600</v>
      </c>
      <c r="Q36" s="41"/>
      <c r="R36" s="41"/>
      <c r="S36" s="21"/>
    </row>
    <row r="37" spans="1:19" ht="39.75" customHeight="1" x14ac:dyDescent="0.25">
      <c r="A37" s="74">
        <f>IF(B37="","",SUBTOTAL(3,B$22:$B37))</f>
        <v>10</v>
      </c>
      <c r="B37" s="3">
        <v>10</v>
      </c>
      <c r="C37" s="21" t="s">
        <v>2323</v>
      </c>
      <c r="D37" s="1" t="s">
        <v>2324</v>
      </c>
      <c r="E37" s="1" t="s">
        <v>2325</v>
      </c>
      <c r="F37" s="3"/>
      <c r="G37" s="57">
        <v>0.7</v>
      </c>
      <c r="H37" s="3">
        <v>2</v>
      </c>
      <c r="I37" s="78">
        <v>150150</v>
      </c>
      <c r="J37" s="78">
        <v>109200</v>
      </c>
      <c r="K37" s="78">
        <v>81900</v>
      </c>
      <c r="L37" s="78"/>
      <c r="M37" s="78"/>
      <c r="N37" s="20">
        <v>150150</v>
      </c>
      <c r="O37" s="547">
        <v>109200</v>
      </c>
      <c r="P37" s="446">
        <v>81900</v>
      </c>
      <c r="Q37" s="41"/>
      <c r="R37" s="41"/>
      <c r="S37" s="21"/>
    </row>
    <row r="38" spans="1:19" ht="41.25" customHeight="1" x14ac:dyDescent="0.25">
      <c r="A38" s="74">
        <f>IF(B38="","",SUBTOTAL(3,B$22:$B38))</f>
        <v>11</v>
      </c>
      <c r="B38" s="3">
        <v>11</v>
      </c>
      <c r="C38" s="21" t="s">
        <v>2326</v>
      </c>
      <c r="D38" s="1" t="s">
        <v>2327</v>
      </c>
      <c r="E38" s="1" t="s">
        <v>2328</v>
      </c>
      <c r="F38" s="3"/>
      <c r="G38" s="57">
        <v>0.6</v>
      </c>
      <c r="H38" s="3">
        <v>1</v>
      </c>
      <c r="I38" s="78">
        <v>175500</v>
      </c>
      <c r="J38" s="78">
        <v>128699.99999999999</v>
      </c>
      <c r="K38" s="78">
        <v>93600</v>
      </c>
      <c r="L38" s="78"/>
      <c r="M38" s="78"/>
      <c r="N38" s="20">
        <v>175500</v>
      </c>
      <c r="O38" s="547">
        <v>128699.99999999999</v>
      </c>
      <c r="P38" s="547">
        <v>93600</v>
      </c>
      <c r="Q38" s="41"/>
      <c r="R38" s="41"/>
      <c r="S38" s="21"/>
    </row>
    <row r="39" spans="1:19" ht="29.25" customHeight="1" x14ac:dyDescent="0.25">
      <c r="A39" s="74">
        <f>IF(B39="","",SUBTOTAL(3,B$22:$B39))</f>
        <v>12</v>
      </c>
      <c r="B39" s="3">
        <v>12</v>
      </c>
      <c r="C39" s="21" t="s">
        <v>2329</v>
      </c>
      <c r="D39" s="1" t="s">
        <v>2330</v>
      </c>
      <c r="E39" s="1" t="s">
        <v>2331</v>
      </c>
      <c r="F39" s="3"/>
      <c r="G39" s="57">
        <v>0.6</v>
      </c>
      <c r="H39" s="3">
        <v>1</v>
      </c>
      <c r="I39" s="78">
        <v>175500</v>
      </c>
      <c r="J39" s="78">
        <v>128699.99999999999</v>
      </c>
      <c r="K39" s="78">
        <v>93600</v>
      </c>
      <c r="L39" s="78"/>
      <c r="M39" s="78"/>
      <c r="N39" s="20">
        <v>175500</v>
      </c>
      <c r="O39" s="547">
        <v>128699.99999999999</v>
      </c>
      <c r="P39" s="547">
        <v>93600</v>
      </c>
      <c r="Q39" s="41"/>
      <c r="R39" s="41"/>
      <c r="S39" s="21"/>
    </row>
    <row r="40" spans="1:19" ht="41.25" customHeight="1" x14ac:dyDescent="0.25">
      <c r="A40" s="74">
        <f>IF(B40="","",SUBTOTAL(3,B$22:$B40))</f>
        <v>13</v>
      </c>
      <c r="B40" s="3">
        <v>13</v>
      </c>
      <c r="C40" s="21" t="s">
        <v>2332</v>
      </c>
      <c r="D40" s="1" t="s">
        <v>2333</v>
      </c>
      <c r="E40" s="1" t="s">
        <v>2334</v>
      </c>
      <c r="F40" s="3"/>
      <c r="G40" s="57">
        <v>0.6</v>
      </c>
      <c r="H40" s="3">
        <v>1</v>
      </c>
      <c r="I40" s="78">
        <v>175500</v>
      </c>
      <c r="J40" s="78">
        <v>128699.99999999999</v>
      </c>
      <c r="K40" s="78">
        <v>93600</v>
      </c>
      <c r="L40" s="78"/>
      <c r="M40" s="78"/>
      <c r="N40" s="20">
        <v>175500</v>
      </c>
      <c r="O40" s="547">
        <v>128699.99999999999</v>
      </c>
      <c r="P40" s="547">
        <v>93600</v>
      </c>
      <c r="Q40" s="41"/>
      <c r="R40" s="41"/>
      <c r="S40" s="21"/>
    </row>
    <row r="41" spans="1:19" ht="27" customHeight="1" x14ac:dyDescent="0.25">
      <c r="A41" s="74">
        <f>IF(B41="","",SUBTOTAL(3,B$22:$B41))</f>
        <v>14</v>
      </c>
      <c r="B41" s="3">
        <v>14</v>
      </c>
      <c r="C41" s="21" t="s">
        <v>2335</v>
      </c>
      <c r="D41" s="1" t="s">
        <v>2336</v>
      </c>
      <c r="E41" s="1" t="s">
        <v>2337</v>
      </c>
      <c r="F41" s="3"/>
      <c r="G41" s="57">
        <v>0.6</v>
      </c>
      <c r="H41" s="3">
        <v>1</v>
      </c>
      <c r="I41" s="78">
        <v>175500</v>
      </c>
      <c r="J41" s="78">
        <v>128699.99999999999</v>
      </c>
      <c r="K41" s="78">
        <v>93600</v>
      </c>
      <c r="L41" s="78"/>
      <c r="M41" s="78"/>
      <c r="N41" s="20">
        <v>175500</v>
      </c>
      <c r="O41" s="547">
        <v>128699.99999999999</v>
      </c>
      <c r="P41" s="547">
        <v>93600</v>
      </c>
      <c r="Q41" s="41"/>
      <c r="R41" s="41"/>
      <c r="S41" s="21"/>
    </row>
    <row r="42" spans="1:19" ht="27" customHeight="1" x14ac:dyDescent="0.25">
      <c r="A42" s="74">
        <f>IF(B42="","",SUBTOTAL(3,B$22:$B42))</f>
        <v>15</v>
      </c>
      <c r="B42" s="3">
        <v>15</v>
      </c>
      <c r="C42" s="21" t="s">
        <v>2338</v>
      </c>
      <c r="D42" s="1" t="s">
        <v>2339</v>
      </c>
      <c r="E42" s="1" t="s">
        <v>2340</v>
      </c>
      <c r="F42" s="3"/>
      <c r="G42" s="57">
        <v>0.7</v>
      </c>
      <c r="H42" s="3">
        <v>2</v>
      </c>
      <c r="I42" s="78">
        <v>150150</v>
      </c>
      <c r="J42" s="78">
        <v>109200</v>
      </c>
      <c r="K42" s="78">
        <v>81900</v>
      </c>
      <c r="L42" s="78"/>
      <c r="M42" s="78"/>
      <c r="N42" s="20">
        <v>150150</v>
      </c>
      <c r="O42" s="547">
        <v>109200</v>
      </c>
      <c r="P42" s="446">
        <v>81900</v>
      </c>
      <c r="Q42" s="41"/>
      <c r="R42" s="41"/>
      <c r="S42" s="21"/>
    </row>
    <row r="43" spans="1:19" ht="45" customHeight="1" x14ac:dyDescent="0.25">
      <c r="A43" s="74">
        <f>IF(B43="","",SUBTOTAL(3,B$22:$B43))</f>
        <v>16</v>
      </c>
      <c r="B43" s="3">
        <v>16</v>
      </c>
      <c r="C43" s="21" t="s">
        <v>2341</v>
      </c>
      <c r="D43" s="1" t="s">
        <v>2342</v>
      </c>
      <c r="E43" s="1" t="s">
        <v>2343</v>
      </c>
      <c r="F43" s="3"/>
      <c r="G43" s="57">
        <v>0.7</v>
      </c>
      <c r="H43" s="3">
        <v>2</v>
      </c>
      <c r="I43" s="78">
        <v>150150</v>
      </c>
      <c r="J43" s="78">
        <v>109200</v>
      </c>
      <c r="K43" s="78">
        <v>81900</v>
      </c>
      <c r="L43" s="78"/>
      <c r="M43" s="78"/>
      <c r="N43" s="20">
        <v>150150</v>
      </c>
      <c r="O43" s="547">
        <v>109200</v>
      </c>
      <c r="P43" s="446">
        <v>81900</v>
      </c>
      <c r="Q43" s="41"/>
      <c r="R43" s="41"/>
      <c r="S43" s="21"/>
    </row>
    <row r="44" spans="1:19" ht="26.25" customHeight="1" x14ac:dyDescent="0.25">
      <c r="A44" s="74">
        <f>IF(B44="","",SUBTOTAL(3,B$22:$B44))</f>
        <v>17</v>
      </c>
      <c r="B44" s="3">
        <v>17</v>
      </c>
      <c r="C44" s="21" t="s">
        <v>2344</v>
      </c>
      <c r="D44" s="1" t="s">
        <v>2345</v>
      </c>
      <c r="E44" s="1" t="s">
        <v>2346</v>
      </c>
      <c r="F44" s="3"/>
      <c r="G44" s="57">
        <v>0.7</v>
      </c>
      <c r="H44" s="3">
        <v>2</v>
      </c>
      <c r="I44" s="78">
        <v>150150</v>
      </c>
      <c r="J44" s="78">
        <v>109200</v>
      </c>
      <c r="K44" s="78">
        <v>81900</v>
      </c>
      <c r="L44" s="78"/>
      <c r="M44" s="78"/>
      <c r="N44" s="20">
        <v>150150</v>
      </c>
      <c r="O44" s="547">
        <v>109200</v>
      </c>
      <c r="P44" s="446">
        <v>81900</v>
      </c>
      <c r="Q44" s="41"/>
      <c r="R44" s="41"/>
      <c r="S44" s="21"/>
    </row>
    <row r="45" spans="1:19" ht="26.25" customHeight="1" x14ac:dyDescent="0.25">
      <c r="A45" s="74">
        <f>IF(B45="","",SUBTOTAL(3,B$22:$B45))</f>
        <v>18</v>
      </c>
      <c r="B45" s="3">
        <v>18</v>
      </c>
      <c r="C45" s="21" t="s">
        <v>2347</v>
      </c>
      <c r="D45" s="1" t="s">
        <v>2348</v>
      </c>
      <c r="E45" s="1" t="s">
        <v>2349</v>
      </c>
      <c r="F45" s="3"/>
      <c r="G45" s="57">
        <v>0.7</v>
      </c>
      <c r="H45" s="3">
        <v>2</v>
      </c>
      <c r="I45" s="78">
        <v>150150</v>
      </c>
      <c r="J45" s="78">
        <v>109200</v>
      </c>
      <c r="K45" s="78">
        <v>81900</v>
      </c>
      <c r="L45" s="78"/>
      <c r="M45" s="78"/>
      <c r="N45" s="20">
        <v>150150</v>
      </c>
      <c r="O45" s="547">
        <v>109200</v>
      </c>
      <c r="P45" s="446">
        <v>81900</v>
      </c>
      <c r="Q45" s="41"/>
      <c r="R45" s="41"/>
      <c r="S45" s="21"/>
    </row>
    <row r="46" spans="1:19" s="448" customFormat="1" ht="49.5" customHeight="1" x14ac:dyDescent="0.25">
      <c r="A46" s="439">
        <f>IF(B46="","",SUBTOTAL(3,B$22:$B46))</f>
        <v>19</v>
      </c>
      <c r="B46" s="440">
        <v>19</v>
      </c>
      <c r="C46" s="609" t="s">
        <v>6612</v>
      </c>
      <c r="D46" s="610"/>
      <c r="E46" s="611"/>
      <c r="F46" s="440"/>
      <c r="G46" s="449"/>
      <c r="H46" s="440"/>
      <c r="I46" s="630" t="s">
        <v>6611</v>
      </c>
      <c r="J46" s="631"/>
      <c r="K46" s="632"/>
      <c r="L46" s="435"/>
      <c r="M46" s="435"/>
      <c r="N46" s="630" t="s">
        <v>6611</v>
      </c>
      <c r="O46" s="631"/>
      <c r="P46" s="632"/>
      <c r="Q46" s="446"/>
      <c r="R46" s="446"/>
      <c r="S46" s="419"/>
    </row>
    <row r="47" spans="1:19" ht="41.25" customHeight="1" x14ac:dyDescent="0.25">
      <c r="A47" s="74">
        <f>IF(B47="","",SUBTOTAL(3,B$22:$B47))</f>
        <v>20</v>
      </c>
      <c r="B47" s="3">
        <v>20</v>
      </c>
      <c r="C47" s="21" t="s">
        <v>2350</v>
      </c>
      <c r="D47" s="1" t="s">
        <v>2351</v>
      </c>
      <c r="E47" s="1" t="s">
        <v>2352</v>
      </c>
      <c r="F47" s="3"/>
      <c r="G47" s="57">
        <v>0.6</v>
      </c>
      <c r="H47" s="3">
        <v>1</v>
      </c>
      <c r="I47" s="78">
        <v>175500</v>
      </c>
      <c r="J47" s="78">
        <v>128699.99999999999</v>
      </c>
      <c r="K47" s="78">
        <v>93600</v>
      </c>
      <c r="L47" s="78"/>
      <c r="M47" s="78"/>
      <c r="N47" s="20">
        <v>175500</v>
      </c>
      <c r="O47" s="547">
        <v>128699.99999999999</v>
      </c>
      <c r="P47" s="547">
        <v>93600</v>
      </c>
      <c r="Q47" s="41"/>
      <c r="R47" s="41"/>
      <c r="S47" s="21"/>
    </row>
    <row r="48" spans="1:19" ht="27.75" customHeight="1" x14ac:dyDescent="0.25">
      <c r="A48" s="74" t="str">
        <f>IF(B48="","",SUBTOTAL(3,B$22:$B48))</f>
        <v/>
      </c>
      <c r="B48" s="14"/>
      <c r="C48" s="601" t="s">
        <v>2353</v>
      </c>
      <c r="D48" s="603"/>
      <c r="E48" s="1"/>
      <c r="F48" s="3"/>
      <c r="G48" s="57"/>
      <c r="H48" s="3"/>
      <c r="I48" s="78"/>
      <c r="J48" s="78"/>
      <c r="K48" s="78"/>
      <c r="L48" s="78"/>
      <c r="M48" s="78"/>
      <c r="N48" s="20"/>
      <c r="O48" s="20"/>
      <c r="P48" s="20"/>
      <c r="Q48" s="20"/>
      <c r="R48" s="20"/>
      <c r="S48" s="21"/>
    </row>
    <row r="49" spans="1:19" ht="41.25" customHeight="1" x14ac:dyDescent="0.25">
      <c r="A49" s="74">
        <f>IF(B49="","",SUBTOTAL(3,B$22:$B49))</f>
        <v>21</v>
      </c>
      <c r="B49" s="3">
        <v>21</v>
      </c>
      <c r="C49" s="21" t="s">
        <v>2354</v>
      </c>
      <c r="D49" s="1" t="s">
        <v>2355</v>
      </c>
      <c r="E49" s="1" t="s">
        <v>2356</v>
      </c>
      <c r="F49" s="3"/>
      <c r="G49" s="57">
        <v>1.2</v>
      </c>
      <c r="H49" s="3" t="s">
        <v>1766</v>
      </c>
      <c r="I49" s="78">
        <v>98280</v>
      </c>
      <c r="J49" s="78">
        <v>76439.999999999985</v>
      </c>
      <c r="K49" s="78">
        <v>65519.999999999993</v>
      </c>
      <c r="L49" s="78"/>
      <c r="M49" s="78"/>
      <c r="N49" s="20">
        <v>98280</v>
      </c>
      <c r="O49" s="547">
        <v>76439.999999999985</v>
      </c>
      <c r="P49" s="547">
        <v>65519.999999999993</v>
      </c>
      <c r="Q49" s="41"/>
      <c r="R49" s="41"/>
      <c r="S49" s="21"/>
    </row>
    <row r="50" spans="1:19" ht="28.5" customHeight="1" x14ac:dyDescent="0.25">
      <c r="A50" s="74" t="str">
        <f>IF(B50="","",SUBTOTAL(3,B$22:$B50))</f>
        <v/>
      </c>
      <c r="B50" s="3"/>
      <c r="C50" s="21"/>
      <c r="D50" s="1" t="s">
        <v>2357</v>
      </c>
      <c r="E50" s="1" t="s">
        <v>2358</v>
      </c>
      <c r="F50" s="3"/>
      <c r="G50" s="57">
        <v>1.2</v>
      </c>
      <c r="H50" s="3" t="s">
        <v>1768</v>
      </c>
      <c r="I50" s="78">
        <v>76439.999999999985</v>
      </c>
      <c r="J50" s="78">
        <v>65519.999999999993</v>
      </c>
      <c r="K50" s="78">
        <v>54600</v>
      </c>
      <c r="L50" s="78"/>
      <c r="M50" s="78"/>
      <c r="N50" s="20">
        <v>76439.999999999985</v>
      </c>
      <c r="O50" s="547">
        <v>65519.999999999993</v>
      </c>
      <c r="P50" s="446">
        <v>54600</v>
      </c>
      <c r="Q50" s="41"/>
      <c r="R50" s="41"/>
      <c r="S50" s="21"/>
    </row>
    <row r="51" spans="1:19" ht="28.5" customHeight="1" x14ac:dyDescent="0.25">
      <c r="A51" s="74" t="str">
        <f>IF(B51="","",SUBTOTAL(3,B$22:$B51))</f>
        <v/>
      </c>
      <c r="B51" s="3"/>
      <c r="C51" s="21"/>
      <c r="D51" s="1" t="s">
        <v>2359</v>
      </c>
      <c r="E51" s="1" t="s">
        <v>2360</v>
      </c>
      <c r="F51" s="3"/>
      <c r="G51" s="57">
        <v>1.2</v>
      </c>
      <c r="H51" s="3" t="s">
        <v>1768</v>
      </c>
      <c r="I51" s="78">
        <v>76439.999999999985</v>
      </c>
      <c r="J51" s="78">
        <v>65519.999999999993</v>
      </c>
      <c r="K51" s="78">
        <v>54600</v>
      </c>
      <c r="L51" s="78"/>
      <c r="M51" s="78"/>
      <c r="N51" s="20">
        <v>76439.999999999985</v>
      </c>
      <c r="O51" s="547">
        <v>65519.999999999993</v>
      </c>
      <c r="P51" s="446">
        <v>54600</v>
      </c>
      <c r="Q51" s="41"/>
      <c r="R51" s="41"/>
      <c r="S51" s="21"/>
    </row>
    <row r="52" spans="1:19" ht="31.5" customHeight="1" x14ac:dyDescent="0.25">
      <c r="A52" s="74" t="str">
        <f>IF(B52="","",SUBTOTAL(3,B$22:$B52))</f>
        <v/>
      </c>
      <c r="B52" s="3"/>
      <c r="C52" s="21"/>
      <c r="D52" s="607" t="s">
        <v>2361</v>
      </c>
      <c r="E52" s="608"/>
      <c r="F52" s="3"/>
      <c r="G52" s="57">
        <v>1.2</v>
      </c>
      <c r="H52" s="3" t="s">
        <v>1768</v>
      </c>
      <c r="I52" s="78">
        <v>76439.999999999985</v>
      </c>
      <c r="J52" s="78">
        <v>65519.999999999993</v>
      </c>
      <c r="K52" s="78">
        <v>54600</v>
      </c>
      <c r="L52" s="78"/>
      <c r="M52" s="78"/>
      <c r="N52" s="20">
        <v>76439.999999999985</v>
      </c>
      <c r="O52" s="547">
        <v>65519.999999999993</v>
      </c>
      <c r="P52" s="446">
        <v>54600</v>
      </c>
      <c r="Q52" s="41"/>
      <c r="R52" s="41"/>
      <c r="S52" s="21"/>
    </row>
    <row r="53" spans="1:19" ht="26.25" customHeight="1" x14ac:dyDescent="0.25">
      <c r="A53" s="74">
        <f>IF(B53="","",SUBTOTAL(3,B$22:$B53))</f>
        <v>22</v>
      </c>
      <c r="B53" s="3">
        <v>22</v>
      </c>
      <c r="C53" s="21" t="s">
        <v>2362</v>
      </c>
      <c r="D53" s="1"/>
      <c r="E53" s="1"/>
      <c r="F53" s="3"/>
      <c r="G53" s="57">
        <v>1.2</v>
      </c>
      <c r="H53" s="3" t="s">
        <v>1766</v>
      </c>
      <c r="I53" s="78">
        <v>98280</v>
      </c>
      <c r="J53" s="78">
        <v>76439.999999999985</v>
      </c>
      <c r="K53" s="78">
        <v>65519.999999999993</v>
      </c>
      <c r="L53" s="78"/>
      <c r="M53" s="78"/>
      <c r="N53" s="20">
        <v>98280</v>
      </c>
      <c r="O53" s="547">
        <v>76439.999999999985</v>
      </c>
      <c r="P53" s="547">
        <v>65519.999999999993</v>
      </c>
      <c r="Q53" s="41"/>
      <c r="R53" s="41"/>
      <c r="S53" s="21"/>
    </row>
    <row r="54" spans="1:19" ht="26.25" customHeight="1" x14ac:dyDescent="0.25">
      <c r="A54" s="74" t="str">
        <f>IF(B54="","",SUBTOTAL(3,B$22:$B54))</f>
        <v/>
      </c>
      <c r="B54" s="3"/>
      <c r="C54" s="21" t="s">
        <v>2363</v>
      </c>
      <c r="D54" s="1" t="s">
        <v>2364</v>
      </c>
      <c r="E54" s="1" t="s">
        <v>2365</v>
      </c>
      <c r="F54" s="3"/>
      <c r="G54" s="57">
        <v>1.2</v>
      </c>
      <c r="H54" s="3" t="s">
        <v>1766</v>
      </c>
      <c r="I54" s="78">
        <v>98280</v>
      </c>
      <c r="J54" s="78">
        <v>76439.999999999985</v>
      </c>
      <c r="K54" s="78">
        <v>65519.999999999993</v>
      </c>
      <c r="L54" s="78"/>
      <c r="M54" s="78"/>
      <c r="N54" s="20">
        <v>98280</v>
      </c>
      <c r="O54" s="547">
        <v>76439.999999999985</v>
      </c>
      <c r="P54" s="547">
        <v>65519.999999999993</v>
      </c>
      <c r="Q54" s="41"/>
      <c r="R54" s="41"/>
      <c r="S54" s="21"/>
    </row>
    <row r="55" spans="1:19" ht="26.25" customHeight="1" x14ac:dyDescent="0.25">
      <c r="A55" s="74" t="str">
        <f>IF(B55="","",SUBTOTAL(3,B$22:$B55))</f>
        <v/>
      </c>
      <c r="B55" s="3"/>
      <c r="C55" s="21" t="s">
        <v>2366</v>
      </c>
      <c r="D55" s="1" t="s">
        <v>2367</v>
      </c>
      <c r="E55" s="1" t="s">
        <v>2368</v>
      </c>
      <c r="F55" s="3"/>
      <c r="G55" s="57">
        <v>1.2</v>
      </c>
      <c r="H55" s="3" t="s">
        <v>1766</v>
      </c>
      <c r="I55" s="78">
        <v>98280</v>
      </c>
      <c r="J55" s="78">
        <v>76439.999999999985</v>
      </c>
      <c r="K55" s="78">
        <v>65519.999999999993</v>
      </c>
      <c r="L55" s="78"/>
      <c r="M55" s="78"/>
      <c r="N55" s="20">
        <v>98280</v>
      </c>
      <c r="O55" s="547">
        <v>76439.999999999985</v>
      </c>
      <c r="P55" s="547">
        <v>65519.999999999993</v>
      </c>
      <c r="Q55" s="41"/>
      <c r="R55" s="41"/>
      <c r="S55" s="21"/>
    </row>
    <row r="56" spans="1:19" ht="26.25" customHeight="1" x14ac:dyDescent="0.25">
      <c r="A56" s="74">
        <f>IF(B56="","",SUBTOTAL(3,B$22:$B56))</f>
        <v>23</v>
      </c>
      <c r="B56" s="3">
        <v>23</v>
      </c>
      <c r="C56" s="21" t="s">
        <v>2369</v>
      </c>
      <c r="D56" s="1"/>
      <c r="E56" s="1"/>
      <c r="F56" s="3"/>
      <c r="G56" s="57">
        <v>1.2</v>
      </c>
      <c r="H56" s="3" t="s">
        <v>1768</v>
      </c>
      <c r="I56" s="78">
        <v>76439.999999999985</v>
      </c>
      <c r="J56" s="78">
        <v>65519.999999999993</v>
      </c>
      <c r="K56" s="78">
        <v>54600</v>
      </c>
      <c r="L56" s="78"/>
      <c r="M56" s="78"/>
      <c r="N56" s="20">
        <v>76439.999999999985</v>
      </c>
      <c r="O56" s="547">
        <v>65519.999999999993</v>
      </c>
      <c r="P56" s="446">
        <v>54600</v>
      </c>
      <c r="Q56" s="41"/>
      <c r="R56" s="41"/>
      <c r="S56" s="21"/>
    </row>
    <row r="57" spans="1:19" ht="26.25" customHeight="1" x14ac:dyDescent="0.25">
      <c r="A57" s="74" t="str">
        <f>IF(B57="","",SUBTOTAL(3,B$22:$B57))</f>
        <v/>
      </c>
      <c r="B57" s="3"/>
      <c r="C57" s="21" t="s">
        <v>2370</v>
      </c>
      <c r="D57" s="1" t="s">
        <v>2371</v>
      </c>
      <c r="E57" s="1" t="s">
        <v>2372</v>
      </c>
      <c r="F57" s="3"/>
      <c r="G57" s="57">
        <v>1.2</v>
      </c>
      <c r="H57" s="3" t="s">
        <v>1766</v>
      </c>
      <c r="I57" s="78">
        <v>98280</v>
      </c>
      <c r="J57" s="78">
        <v>76439.999999999985</v>
      </c>
      <c r="K57" s="78">
        <v>65519.999999999993</v>
      </c>
      <c r="L57" s="78"/>
      <c r="M57" s="78"/>
      <c r="N57" s="20">
        <v>98280</v>
      </c>
      <c r="O57" s="547">
        <v>76439.999999999985</v>
      </c>
      <c r="P57" s="547">
        <v>65519.999999999993</v>
      </c>
      <c r="Q57" s="41"/>
      <c r="R57" s="41"/>
      <c r="S57" s="21"/>
    </row>
    <row r="58" spans="1:19" ht="26.25" customHeight="1" x14ac:dyDescent="0.25">
      <c r="A58" s="74">
        <f>IF(B58="","",SUBTOTAL(3,B$22:$B58))</f>
        <v>24</v>
      </c>
      <c r="B58" s="3">
        <v>24</v>
      </c>
      <c r="C58" s="21" t="s">
        <v>1652</v>
      </c>
      <c r="D58" s="1"/>
      <c r="E58" s="1"/>
      <c r="F58" s="3"/>
      <c r="G58" s="57">
        <v>1.2</v>
      </c>
      <c r="H58" s="3" t="s">
        <v>1768</v>
      </c>
      <c r="I58" s="78">
        <v>76439.999999999985</v>
      </c>
      <c r="J58" s="78">
        <v>65519.999999999993</v>
      </c>
      <c r="K58" s="78">
        <v>54600</v>
      </c>
      <c r="L58" s="78"/>
      <c r="M58" s="78"/>
      <c r="N58" s="20">
        <v>76439.999999999985</v>
      </c>
      <c r="O58" s="547">
        <v>65519.999999999993</v>
      </c>
      <c r="P58" s="446">
        <v>54600</v>
      </c>
      <c r="Q58" s="41"/>
      <c r="R58" s="41"/>
      <c r="S58" s="21"/>
    </row>
    <row r="59" spans="1:19" ht="43.5" customHeight="1" x14ac:dyDescent="0.25">
      <c r="A59" s="74" t="str">
        <f>IF(B59="","",SUBTOTAL(3,B$22:$B59))</f>
        <v/>
      </c>
      <c r="B59" s="3"/>
      <c r="C59" s="21" t="s">
        <v>2373</v>
      </c>
      <c r="D59" s="1" t="s">
        <v>2364</v>
      </c>
      <c r="E59" s="1" t="s">
        <v>2374</v>
      </c>
      <c r="F59" s="3"/>
      <c r="G59" s="57">
        <v>1.2</v>
      </c>
      <c r="H59" s="3" t="s">
        <v>1766</v>
      </c>
      <c r="I59" s="78">
        <v>98280</v>
      </c>
      <c r="J59" s="78">
        <v>76439.999999999985</v>
      </c>
      <c r="K59" s="78">
        <v>65519.999999999993</v>
      </c>
      <c r="L59" s="78"/>
      <c r="M59" s="78"/>
      <c r="N59" s="20">
        <v>98280</v>
      </c>
      <c r="O59" s="547">
        <v>76439.999999999985</v>
      </c>
      <c r="P59" s="547">
        <v>65519.999999999993</v>
      </c>
      <c r="Q59" s="41"/>
      <c r="R59" s="41"/>
      <c r="S59" s="21"/>
    </row>
    <row r="60" spans="1:19" ht="42.75" customHeight="1" x14ac:dyDescent="0.25">
      <c r="A60" s="74" t="str">
        <f>IF(B60="","",SUBTOTAL(3,B$22:$B60))</f>
        <v/>
      </c>
      <c r="B60" s="3"/>
      <c r="C60" s="21" t="s">
        <v>2375</v>
      </c>
      <c r="D60" s="1" t="s">
        <v>2376</v>
      </c>
      <c r="E60" s="1" t="s">
        <v>2377</v>
      </c>
      <c r="F60" s="3"/>
      <c r="G60" s="57">
        <v>1.2</v>
      </c>
      <c r="H60" s="3" t="s">
        <v>1766</v>
      </c>
      <c r="I60" s="78">
        <v>98280</v>
      </c>
      <c r="J60" s="78">
        <v>76439.999999999985</v>
      </c>
      <c r="K60" s="78">
        <v>65519.999999999993</v>
      </c>
      <c r="L60" s="78"/>
      <c r="M60" s="78"/>
      <c r="N60" s="20">
        <v>98280</v>
      </c>
      <c r="O60" s="547">
        <v>76439.999999999985</v>
      </c>
      <c r="P60" s="547">
        <v>65519.999999999993</v>
      </c>
      <c r="Q60" s="41"/>
      <c r="R60" s="41"/>
      <c r="S60" s="21"/>
    </row>
    <row r="61" spans="1:19" ht="24.75" customHeight="1" x14ac:dyDescent="0.25">
      <c r="A61" s="74" t="str">
        <f>IF(B61="","",SUBTOTAL(3,B$22:$B61))</f>
        <v/>
      </c>
      <c r="B61" s="3"/>
      <c r="C61" s="21" t="s">
        <v>2378</v>
      </c>
      <c r="D61" s="1" t="s">
        <v>2379</v>
      </c>
      <c r="E61" s="1" t="s">
        <v>2380</v>
      </c>
      <c r="F61" s="3"/>
      <c r="G61" s="57">
        <v>1.2</v>
      </c>
      <c r="H61" s="3" t="s">
        <v>1766</v>
      </c>
      <c r="I61" s="78">
        <v>98280</v>
      </c>
      <c r="J61" s="78">
        <v>76439.999999999985</v>
      </c>
      <c r="K61" s="78">
        <v>65519.999999999993</v>
      </c>
      <c r="L61" s="78"/>
      <c r="M61" s="78"/>
      <c r="N61" s="20">
        <v>98280</v>
      </c>
      <c r="O61" s="547">
        <v>76439.999999999985</v>
      </c>
      <c r="P61" s="547">
        <v>65519.999999999993</v>
      </c>
      <c r="Q61" s="41"/>
      <c r="R61" s="41"/>
      <c r="S61" s="21"/>
    </row>
    <row r="62" spans="1:19" ht="24.75" customHeight="1" x14ac:dyDescent="0.25">
      <c r="A62" s="74">
        <f>IF(B62="","",SUBTOTAL(3,B$22:$B62))</f>
        <v>25</v>
      </c>
      <c r="B62" s="3">
        <v>25</v>
      </c>
      <c r="C62" s="21" t="s">
        <v>2381</v>
      </c>
      <c r="D62" s="1"/>
      <c r="E62" s="1"/>
      <c r="F62" s="3"/>
      <c r="G62" s="57">
        <v>1.2</v>
      </c>
      <c r="H62" s="3" t="s">
        <v>1768</v>
      </c>
      <c r="I62" s="78">
        <v>76439.999999999985</v>
      </c>
      <c r="J62" s="78">
        <v>65519.999999999993</v>
      </c>
      <c r="K62" s="78">
        <v>54600</v>
      </c>
      <c r="L62" s="78"/>
      <c r="M62" s="78"/>
      <c r="N62" s="20">
        <v>76439.999999999985</v>
      </c>
      <c r="O62" s="547">
        <v>65519.999999999993</v>
      </c>
      <c r="P62" s="446">
        <v>54600</v>
      </c>
      <c r="Q62" s="41"/>
      <c r="R62" s="41"/>
      <c r="S62" s="21"/>
    </row>
    <row r="63" spans="1:19" ht="24.75" customHeight="1" x14ac:dyDescent="0.25">
      <c r="A63" s="74" t="str">
        <f>IF(B63="","",SUBTOTAL(3,B$22:$B63))</f>
        <v/>
      </c>
      <c r="B63" s="3"/>
      <c r="C63" s="21" t="s">
        <v>2375</v>
      </c>
      <c r="D63" s="1" t="s">
        <v>2382</v>
      </c>
      <c r="E63" s="1" t="s">
        <v>2383</v>
      </c>
      <c r="F63" s="3"/>
      <c r="G63" s="57">
        <v>1.2</v>
      </c>
      <c r="H63" s="3" t="s">
        <v>1766</v>
      </c>
      <c r="I63" s="78">
        <v>98280</v>
      </c>
      <c r="J63" s="78">
        <v>76439.999999999985</v>
      </c>
      <c r="K63" s="78">
        <v>65519.999999999993</v>
      </c>
      <c r="L63" s="78"/>
      <c r="M63" s="78"/>
      <c r="N63" s="20">
        <v>98280</v>
      </c>
      <c r="O63" s="547">
        <v>76439.999999999985</v>
      </c>
      <c r="P63" s="547">
        <v>65519.999999999993</v>
      </c>
      <c r="Q63" s="41"/>
      <c r="R63" s="41"/>
      <c r="S63" s="21"/>
    </row>
    <row r="64" spans="1:19" ht="24.75" customHeight="1" x14ac:dyDescent="0.25">
      <c r="A64" s="74" t="str">
        <f>IF(B64="","",SUBTOTAL(3,B$22:$B64))</f>
        <v/>
      </c>
      <c r="B64" s="3"/>
      <c r="C64" s="21" t="s">
        <v>2375</v>
      </c>
      <c r="D64" s="1" t="s">
        <v>2384</v>
      </c>
      <c r="E64" s="1" t="s">
        <v>2385</v>
      </c>
      <c r="F64" s="3"/>
      <c r="G64" s="57">
        <v>1.2</v>
      </c>
      <c r="H64" s="3" t="s">
        <v>1768</v>
      </c>
      <c r="I64" s="78">
        <v>76439.999999999985</v>
      </c>
      <c r="J64" s="78">
        <v>65519.999999999993</v>
      </c>
      <c r="K64" s="78">
        <v>54600</v>
      </c>
      <c r="L64" s="78"/>
      <c r="M64" s="78"/>
      <c r="N64" s="20">
        <v>76439.999999999985</v>
      </c>
      <c r="O64" s="547">
        <v>65519.999999999993</v>
      </c>
      <c r="P64" s="446">
        <v>54600</v>
      </c>
      <c r="Q64" s="41"/>
      <c r="R64" s="41"/>
      <c r="S64" s="21"/>
    </row>
    <row r="65" spans="1:19" ht="24.75" customHeight="1" x14ac:dyDescent="0.25">
      <c r="A65" s="74" t="str">
        <f>IF(B65="","",SUBTOTAL(3,B$22:$B65))</f>
        <v/>
      </c>
      <c r="B65" s="3"/>
      <c r="C65" s="21"/>
      <c r="D65" s="1" t="s">
        <v>2386</v>
      </c>
      <c r="E65" s="1" t="s">
        <v>2387</v>
      </c>
      <c r="F65" s="3"/>
      <c r="G65" s="57">
        <v>1.2</v>
      </c>
      <c r="H65" s="3" t="s">
        <v>1768</v>
      </c>
      <c r="I65" s="78">
        <v>76439.999999999985</v>
      </c>
      <c r="J65" s="78">
        <v>65519.999999999993</v>
      </c>
      <c r="K65" s="78">
        <v>54600</v>
      </c>
      <c r="L65" s="78"/>
      <c r="M65" s="78"/>
      <c r="N65" s="20">
        <v>76439.999999999985</v>
      </c>
      <c r="O65" s="547">
        <v>65519.999999999993</v>
      </c>
      <c r="P65" s="446">
        <v>54600</v>
      </c>
      <c r="Q65" s="41"/>
      <c r="R65" s="41"/>
      <c r="S65" s="21"/>
    </row>
    <row r="66" spans="1:19" ht="24.75" customHeight="1" x14ac:dyDescent="0.25">
      <c r="A66" s="74">
        <f>IF(B66="","",SUBTOTAL(3,B$22:$B66))</f>
        <v>26</v>
      </c>
      <c r="B66" s="3">
        <v>26</v>
      </c>
      <c r="C66" s="21" t="s">
        <v>2388</v>
      </c>
      <c r="D66" s="1"/>
      <c r="E66" s="1"/>
      <c r="F66" s="3"/>
      <c r="G66" s="57">
        <v>1.2</v>
      </c>
      <c r="H66" s="3" t="s">
        <v>1768</v>
      </c>
      <c r="I66" s="78">
        <v>76439.999999999985</v>
      </c>
      <c r="J66" s="78">
        <v>65519.999999999993</v>
      </c>
      <c r="K66" s="78">
        <v>54600</v>
      </c>
      <c r="L66" s="78"/>
      <c r="M66" s="78"/>
      <c r="N66" s="20">
        <v>76439.999999999985</v>
      </c>
      <c r="O66" s="547">
        <v>65519.999999999993</v>
      </c>
      <c r="P66" s="446">
        <v>54600</v>
      </c>
      <c r="Q66" s="41"/>
      <c r="R66" s="41"/>
      <c r="S66" s="21"/>
    </row>
    <row r="67" spans="1:19" ht="39.75" customHeight="1" x14ac:dyDescent="0.25">
      <c r="A67" s="74" t="str">
        <f>IF(B67="","",SUBTOTAL(3,B$22:$B67))</f>
        <v/>
      </c>
      <c r="B67" s="3"/>
      <c r="C67" s="21" t="s">
        <v>2375</v>
      </c>
      <c r="D67" s="1" t="s">
        <v>2389</v>
      </c>
      <c r="E67" s="1" t="s">
        <v>2390</v>
      </c>
      <c r="F67" s="3"/>
      <c r="G67" s="57">
        <v>1.2</v>
      </c>
      <c r="H67" s="3" t="s">
        <v>1766</v>
      </c>
      <c r="I67" s="78">
        <v>98280</v>
      </c>
      <c r="J67" s="78">
        <v>76439.999999999985</v>
      </c>
      <c r="K67" s="78">
        <v>65519.999999999993</v>
      </c>
      <c r="L67" s="78"/>
      <c r="M67" s="78"/>
      <c r="N67" s="20">
        <v>98280</v>
      </c>
      <c r="O67" s="547">
        <v>76439.999999999985</v>
      </c>
      <c r="P67" s="547">
        <v>65519.999999999993</v>
      </c>
      <c r="Q67" s="41"/>
      <c r="R67" s="41"/>
      <c r="S67" s="21"/>
    </row>
    <row r="68" spans="1:19" ht="39.75" customHeight="1" x14ac:dyDescent="0.25">
      <c r="A68" s="74" t="str">
        <f>IF(B68="","",SUBTOTAL(3,B$22:$B68))</f>
        <v/>
      </c>
      <c r="B68" s="3"/>
      <c r="C68" s="21" t="s">
        <v>2375</v>
      </c>
      <c r="D68" s="1" t="s">
        <v>2391</v>
      </c>
      <c r="E68" s="1" t="s">
        <v>2392</v>
      </c>
      <c r="F68" s="3"/>
      <c r="G68" s="57">
        <v>1.2</v>
      </c>
      <c r="H68" s="3" t="s">
        <v>1768</v>
      </c>
      <c r="I68" s="78">
        <v>76439.999999999985</v>
      </c>
      <c r="J68" s="78">
        <v>65519.999999999993</v>
      </c>
      <c r="K68" s="78">
        <v>54600</v>
      </c>
      <c r="L68" s="78"/>
      <c r="M68" s="78"/>
      <c r="N68" s="20">
        <v>76439.999999999985</v>
      </c>
      <c r="O68" s="547">
        <v>65519.999999999993</v>
      </c>
      <c r="P68" s="446">
        <v>54600</v>
      </c>
      <c r="Q68" s="41"/>
      <c r="R68" s="41"/>
      <c r="S68" s="21"/>
    </row>
    <row r="69" spans="1:19" ht="26.25" customHeight="1" x14ac:dyDescent="0.25">
      <c r="B69" s="14"/>
      <c r="C69" s="12" t="s">
        <v>2518</v>
      </c>
      <c r="D69" s="1"/>
      <c r="E69" s="1"/>
      <c r="F69" s="3"/>
      <c r="G69" s="86"/>
      <c r="H69" s="3"/>
      <c r="I69" s="78"/>
      <c r="J69" s="78"/>
      <c r="K69" s="78"/>
      <c r="L69" s="78"/>
      <c r="M69" s="78"/>
      <c r="N69" s="6"/>
      <c r="O69" s="17"/>
      <c r="P69" s="17"/>
      <c r="Q69" s="17"/>
      <c r="R69" s="17"/>
      <c r="S69" s="308"/>
    </row>
    <row r="70" spans="1:19" ht="26.25" customHeight="1" x14ac:dyDescent="0.25">
      <c r="B70" s="29">
        <v>27</v>
      </c>
      <c r="C70" s="97" t="s">
        <v>2563</v>
      </c>
      <c r="D70" s="1"/>
      <c r="E70" s="1"/>
      <c r="F70" s="29"/>
      <c r="G70" s="57"/>
      <c r="H70" s="3"/>
      <c r="I70" s="78"/>
      <c r="J70" s="78"/>
      <c r="K70" s="78"/>
      <c r="L70" s="78"/>
      <c r="M70" s="78"/>
      <c r="N70" s="6"/>
      <c r="O70" s="41"/>
      <c r="P70" s="41"/>
      <c r="Q70" s="41"/>
      <c r="R70" s="41"/>
      <c r="S70" s="308"/>
    </row>
    <row r="71" spans="1:19" ht="26.25" customHeight="1" x14ac:dyDescent="0.25">
      <c r="B71" s="29"/>
      <c r="C71" s="661" t="s">
        <v>2565</v>
      </c>
      <c r="D71" s="662"/>
      <c r="E71" s="663"/>
      <c r="F71" s="29" t="s">
        <v>2548</v>
      </c>
      <c r="G71" s="57">
        <v>0.7</v>
      </c>
      <c r="H71" s="3"/>
      <c r="I71" s="78">
        <v>294000</v>
      </c>
      <c r="J71" s="78">
        <v>147000</v>
      </c>
      <c r="K71" s="78">
        <v>88200</v>
      </c>
      <c r="L71" s="80"/>
      <c r="M71" s="80"/>
      <c r="N71" s="20">
        <v>294000</v>
      </c>
      <c r="O71" s="547">
        <v>147000</v>
      </c>
      <c r="P71" s="547">
        <v>88200</v>
      </c>
      <c r="Q71" s="41"/>
      <c r="R71" s="41"/>
      <c r="S71" s="308"/>
    </row>
    <row r="73" spans="1:19" x14ac:dyDescent="0.25">
      <c r="C73" s="411" t="s">
        <v>6450</v>
      </c>
      <c r="D73"/>
      <c r="E73"/>
      <c r="F73"/>
      <c r="G73"/>
      <c r="H73"/>
      <c r="I73"/>
      <c r="J73"/>
      <c r="K73"/>
      <c r="L73"/>
    </row>
    <row r="74" spans="1:19" x14ac:dyDescent="0.25">
      <c r="C74" s="593" t="s">
        <v>6451</v>
      </c>
      <c r="D74" s="593"/>
      <c r="E74" s="593"/>
      <c r="F74" s="593"/>
      <c r="G74" s="593"/>
      <c r="H74" s="593"/>
      <c r="I74" s="593"/>
      <c r="J74" s="593"/>
      <c r="K74" s="593"/>
      <c r="L74" s="593"/>
    </row>
    <row r="75" spans="1:19" ht="16.5" customHeight="1" x14ac:dyDescent="0.25">
      <c r="C75" s="593" t="s">
        <v>6452</v>
      </c>
      <c r="D75" s="593"/>
      <c r="E75" s="593"/>
      <c r="F75" s="593"/>
      <c r="G75" s="593"/>
      <c r="H75" s="593"/>
      <c r="I75" s="593"/>
      <c r="J75" s="593"/>
      <c r="K75" s="593"/>
      <c r="L75" s="593"/>
      <c r="M75" s="593"/>
    </row>
  </sheetData>
  <autoFilter ref="A21:S71"/>
  <mergeCells count="21">
    <mergeCell ref="C33:E33"/>
    <mergeCell ref="C34:E34"/>
    <mergeCell ref="C46:E46"/>
    <mergeCell ref="I46:K46"/>
    <mergeCell ref="C48:D48"/>
    <mergeCell ref="C75:M75"/>
    <mergeCell ref="E7:F7"/>
    <mergeCell ref="C74:L74"/>
    <mergeCell ref="B4:S4"/>
    <mergeCell ref="B5:S5"/>
    <mergeCell ref="Q17:R17"/>
    <mergeCell ref="B18:B19"/>
    <mergeCell ref="C18:C19"/>
    <mergeCell ref="D18:E18"/>
    <mergeCell ref="F18:M18"/>
    <mergeCell ref="N18:R18"/>
    <mergeCell ref="C8:C9"/>
    <mergeCell ref="D8:E8"/>
    <mergeCell ref="N46:P46"/>
    <mergeCell ref="D52:E52"/>
    <mergeCell ref="C71:E71"/>
  </mergeCells>
  <pageMargins left="0.27559055118110237" right="0.19685039370078741" top="0.43307086614173229" bottom="0.39" header="0.31496062992125984" footer="0.25"/>
  <pageSetup paperSize="9" scale="46" orientation="landscape" r:id="rId1"/>
  <headerFooter>
    <oddFooter>&amp;R&amp;"Times New Roman,Regular"&amp;13&amp;P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4"/>
  <sheetViews>
    <sheetView view="pageBreakPreview" topLeftCell="B1" zoomScale="70" zoomScaleNormal="70" zoomScaleSheetLayoutView="70" zoomScalePageLayoutView="40" workbookViewId="0">
      <selection activeCell="J14" sqref="J14"/>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 style="32" customWidth="1"/>
    <col min="6" max="6" width="7.85546875" style="33" hidden="1" customWidth="1"/>
    <col min="7" max="7" width="7.85546875" style="100" hidden="1" customWidth="1"/>
    <col min="8" max="8" width="9.285156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140625" style="34" customWidth="1"/>
    <col min="20" max="16384" width="8.85546875" style="33"/>
  </cols>
  <sheetData>
    <row r="1" spans="1:19" x14ac:dyDescent="0.25">
      <c r="B1" s="153" t="s">
        <v>6352</v>
      </c>
    </row>
    <row r="2" spans="1:19" x14ac:dyDescent="0.25">
      <c r="B2" s="153" t="s">
        <v>282</v>
      </c>
    </row>
    <row r="3" spans="1:19" s="383" customFormat="1" ht="19.5" x14ac:dyDescent="0.3">
      <c r="A3" s="381"/>
      <c r="B3" s="381"/>
      <c r="C3" s="382"/>
      <c r="D3" s="382"/>
      <c r="E3" s="382"/>
      <c r="G3" s="386"/>
      <c r="I3" s="387"/>
      <c r="J3" s="387"/>
      <c r="K3" s="387"/>
      <c r="L3" s="387"/>
      <c r="M3" s="387"/>
      <c r="N3" s="33"/>
      <c r="O3" s="33"/>
      <c r="P3" s="33"/>
      <c r="Q3" s="33"/>
      <c r="R3" s="33"/>
      <c r="S3" s="384"/>
    </row>
    <row r="4" spans="1:19" s="383" customFormat="1" ht="19.5" x14ac:dyDescent="0.3">
      <c r="A4" s="381"/>
      <c r="B4" s="594" t="s">
        <v>6414</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2.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39.75" customHeight="1"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s="383" customFormat="1" ht="19.5" x14ac:dyDescent="0.3">
      <c r="A15" s="381"/>
      <c r="B15" s="407"/>
      <c r="C15" s="552" t="s">
        <v>6460</v>
      </c>
      <c r="D15" s="551">
        <v>36000</v>
      </c>
      <c r="E15" s="551">
        <v>27000</v>
      </c>
      <c r="F15" s="550"/>
      <c r="G15" s="76"/>
      <c r="H15" s="33"/>
      <c r="I15" s="33"/>
      <c r="J15" s="33"/>
      <c r="K15" s="33"/>
      <c r="L15" s="101"/>
      <c r="M15" s="101"/>
      <c r="N15" s="33"/>
      <c r="O15" s="33"/>
      <c r="P15" s="33"/>
      <c r="Q15" s="33"/>
      <c r="R15" s="33"/>
      <c r="S15" s="34"/>
    </row>
    <row r="16" spans="1:19" x14ac:dyDescent="0.25">
      <c r="B16" s="88"/>
      <c r="C16" s="34"/>
      <c r="D16" s="34"/>
      <c r="E16" s="34"/>
      <c r="F16" s="106"/>
      <c r="G16" s="107"/>
      <c r="H16" s="106"/>
      <c r="I16" s="108"/>
      <c r="J16" s="108"/>
    </row>
    <row r="17" spans="1:19" ht="19.5" x14ac:dyDescent="0.25">
      <c r="C17" s="32"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s="36" customFormat="1" hidden="1" x14ac:dyDescent="0.25">
      <c r="A20" s="74">
        <f>IF(B20="","",SUBTOTAL(3,B$20:$B20))</f>
        <v>1</v>
      </c>
      <c r="B20" s="400" t="s">
        <v>5928</v>
      </c>
      <c r="C20" s="64" t="s">
        <v>2517</v>
      </c>
      <c r="D20" s="64"/>
      <c r="E20" s="64"/>
      <c r="F20" s="64"/>
      <c r="G20" s="92"/>
      <c r="H20" s="64"/>
      <c r="I20" s="93"/>
      <c r="J20" s="93"/>
      <c r="K20" s="93"/>
      <c r="L20" s="93"/>
      <c r="M20" s="93"/>
      <c r="N20" s="64"/>
      <c r="O20" s="64"/>
      <c r="P20" s="64"/>
      <c r="Q20" s="64"/>
      <c r="R20" s="64"/>
      <c r="S20" s="401"/>
    </row>
    <row r="21" spans="1:19" ht="24.75" customHeight="1" x14ac:dyDescent="0.25">
      <c r="A21" s="74" t="str">
        <f>IF(B21="","",SUBTOTAL(3,B$20:$B21))</f>
        <v/>
      </c>
      <c r="B21" s="14"/>
      <c r="C21" s="24" t="s">
        <v>2394</v>
      </c>
      <c r="D21" s="1"/>
      <c r="E21" s="1"/>
      <c r="F21" s="23"/>
      <c r="G21" s="86"/>
      <c r="H21" s="23"/>
      <c r="I21" s="78"/>
      <c r="J21" s="78"/>
      <c r="K21" s="78"/>
      <c r="L21" s="78"/>
      <c r="M21" s="78"/>
      <c r="N21" s="20"/>
      <c r="O21" s="17"/>
      <c r="P21" s="17"/>
      <c r="Q21" s="17"/>
      <c r="R21" s="17"/>
      <c r="S21" s="21"/>
    </row>
    <row r="22" spans="1:19" ht="40.5" customHeight="1" x14ac:dyDescent="0.25">
      <c r="A22" s="74">
        <f>IF(B22="","",SUBTOTAL(3,B$22:$B22))</f>
        <v>1</v>
      </c>
      <c r="B22" s="3">
        <v>1</v>
      </c>
      <c r="C22" s="21" t="s">
        <v>2395</v>
      </c>
      <c r="D22" s="1" t="s">
        <v>2396</v>
      </c>
      <c r="E22" s="1" t="s">
        <v>2397</v>
      </c>
      <c r="F22" s="23"/>
      <c r="G22" s="57">
        <v>1.4</v>
      </c>
      <c r="H22" s="3">
        <v>1</v>
      </c>
      <c r="I22" s="78">
        <v>409500</v>
      </c>
      <c r="J22" s="78">
        <v>300300</v>
      </c>
      <c r="K22" s="78">
        <v>218400</v>
      </c>
      <c r="L22" s="78"/>
      <c r="M22" s="78"/>
      <c r="N22" s="20">
        <v>409500</v>
      </c>
      <c r="O22" s="547">
        <v>300300</v>
      </c>
      <c r="P22" s="547">
        <v>218400</v>
      </c>
      <c r="Q22" s="41"/>
      <c r="R22" s="41"/>
      <c r="S22" s="21"/>
    </row>
    <row r="23" spans="1:19" ht="32.25" customHeight="1" x14ac:dyDescent="0.25">
      <c r="A23" s="74" t="str">
        <f>IF(B23="","",SUBTOTAL(3,B$22:$B23))</f>
        <v/>
      </c>
      <c r="B23" s="3"/>
      <c r="C23" s="607" t="s">
        <v>2398</v>
      </c>
      <c r="D23" s="615"/>
      <c r="E23" s="608"/>
      <c r="F23" s="23"/>
      <c r="G23" s="57">
        <v>1.4</v>
      </c>
      <c r="H23" s="3">
        <v>2</v>
      </c>
      <c r="I23" s="78">
        <v>300300</v>
      </c>
      <c r="J23" s="78">
        <v>218400</v>
      </c>
      <c r="K23" s="78">
        <v>163800</v>
      </c>
      <c r="L23" s="78"/>
      <c r="M23" s="78"/>
      <c r="N23" s="20">
        <v>300300</v>
      </c>
      <c r="O23" s="547">
        <v>218400</v>
      </c>
      <c r="P23" s="547">
        <v>163800</v>
      </c>
      <c r="Q23" s="41"/>
      <c r="R23" s="41"/>
      <c r="S23" s="21"/>
    </row>
    <row r="24" spans="1:19" ht="39.75" customHeight="1" x14ac:dyDescent="0.25">
      <c r="A24" s="74">
        <f>IF(B24="","",SUBTOTAL(3,B$22:$B24))</f>
        <v>2</v>
      </c>
      <c r="B24" s="3">
        <v>2</v>
      </c>
      <c r="C24" s="21" t="s">
        <v>2399</v>
      </c>
      <c r="D24" s="1" t="s">
        <v>2400</v>
      </c>
      <c r="E24" s="1" t="s">
        <v>2401</v>
      </c>
      <c r="F24" s="23"/>
      <c r="G24" s="57">
        <v>1.4</v>
      </c>
      <c r="H24" s="3">
        <v>1</v>
      </c>
      <c r="I24" s="78">
        <v>409500</v>
      </c>
      <c r="J24" s="78">
        <v>300300</v>
      </c>
      <c r="K24" s="78">
        <v>218400</v>
      </c>
      <c r="L24" s="78"/>
      <c r="M24" s="78"/>
      <c r="N24" s="20">
        <v>409500</v>
      </c>
      <c r="O24" s="547">
        <v>300300</v>
      </c>
      <c r="P24" s="547">
        <v>218400</v>
      </c>
      <c r="Q24" s="41"/>
      <c r="R24" s="41"/>
      <c r="S24" s="21"/>
    </row>
    <row r="25" spans="1:19" ht="39.75" customHeight="1" x14ac:dyDescent="0.25">
      <c r="A25" s="74">
        <f>IF(B25="","",SUBTOTAL(3,B$22:$B25))</f>
        <v>3</v>
      </c>
      <c r="B25" s="3">
        <v>3</v>
      </c>
      <c r="C25" s="21" t="s">
        <v>2402</v>
      </c>
      <c r="D25" s="1" t="s">
        <v>2403</v>
      </c>
      <c r="E25" s="1" t="s">
        <v>2404</v>
      </c>
      <c r="F25" s="23"/>
      <c r="G25" s="57">
        <v>1.4</v>
      </c>
      <c r="H25" s="3">
        <v>1</v>
      </c>
      <c r="I25" s="78">
        <v>409500</v>
      </c>
      <c r="J25" s="78">
        <v>300300</v>
      </c>
      <c r="K25" s="78">
        <v>218400</v>
      </c>
      <c r="L25" s="78"/>
      <c r="M25" s="78"/>
      <c r="N25" s="20">
        <v>409500</v>
      </c>
      <c r="O25" s="547">
        <v>300300</v>
      </c>
      <c r="P25" s="547">
        <v>218400</v>
      </c>
      <c r="Q25" s="41"/>
      <c r="R25" s="41"/>
      <c r="S25" s="21"/>
    </row>
    <row r="26" spans="1:19" ht="24.75" customHeight="1" x14ac:dyDescent="0.25">
      <c r="A26" s="74">
        <f>IF(B26="","",SUBTOTAL(3,B$22:$B26))</f>
        <v>4</v>
      </c>
      <c r="B26" s="3">
        <v>4</v>
      </c>
      <c r="C26" s="21" t="s">
        <v>2405</v>
      </c>
      <c r="D26" s="1"/>
      <c r="E26" s="1"/>
      <c r="F26" s="23"/>
      <c r="G26" s="57">
        <v>1.4</v>
      </c>
      <c r="H26" s="3">
        <v>2</v>
      </c>
      <c r="I26" s="78">
        <v>300300</v>
      </c>
      <c r="J26" s="78">
        <v>218400</v>
      </c>
      <c r="K26" s="78">
        <v>163800</v>
      </c>
      <c r="L26" s="78"/>
      <c r="M26" s="78"/>
      <c r="N26" s="20">
        <v>300300</v>
      </c>
      <c r="O26" s="547">
        <v>218400</v>
      </c>
      <c r="P26" s="547">
        <v>163800</v>
      </c>
      <c r="Q26" s="41"/>
      <c r="R26" s="41"/>
      <c r="S26" s="21"/>
    </row>
    <row r="27" spans="1:19" ht="24.75" customHeight="1" x14ac:dyDescent="0.25">
      <c r="A27" s="74">
        <f>IF(B27="","",SUBTOTAL(3,B$22:$B27))</f>
        <v>5</v>
      </c>
      <c r="B27" s="3">
        <v>5</v>
      </c>
      <c r="C27" s="21" t="s">
        <v>2406</v>
      </c>
      <c r="D27" s="1"/>
      <c r="E27" s="1"/>
      <c r="F27" s="23"/>
      <c r="G27" s="57">
        <v>1.4</v>
      </c>
      <c r="H27" s="3">
        <v>2</v>
      </c>
      <c r="I27" s="78">
        <v>300300</v>
      </c>
      <c r="J27" s="78">
        <v>218400</v>
      </c>
      <c r="K27" s="78">
        <v>163800</v>
      </c>
      <c r="L27" s="78"/>
      <c r="M27" s="78"/>
      <c r="N27" s="20">
        <v>300300</v>
      </c>
      <c r="O27" s="547">
        <v>218400</v>
      </c>
      <c r="P27" s="547">
        <v>163800</v>
      </c>
      <c r="Q27" s="41"/>
      <c r="R27" s="41"/>
      <c r="S27" s="21"/>
    </row>
    <row r="28" spans="1:19" ht="24.75" customHeight="1" x14ac:dyDescent="0.25">
      <c r="A28" s="74">
        <f>IF(B28="","",SUBTOTAL(3,B$22:$B28))</f>
        <v>6</v>
      </c>
      <c r="B28" s="3">
        <v>6</v>
      </c>
      <c r="C28" s="21" t="s">
        <v>2407</v>
      </c>
      <c r="D28" s="1"/>
      <c r="E28" s="1"/>
      <c r="F28" s="23"/>
      <c r="G28" s="57">
        <v>1.4</v>
      </c>
      <c r="H28" s="3">
        <v>2</v>
      </c>
      <c r="I28" s="78">
        <v>300300</v>
      </c>
      <c r="J28" s="78">
        <v>218400</v>
      </c>
      <c r="K28" s="78">
        <v>163800</v>
      </c>
      <c r="L28" s="78"/>
      <c r="M28" s="78"/>
      <c r="N28" s="20">
        <v>300300</v>
      </c>
      <c r="O28" s="547">
        <v>218400</v>
      </c>
      <c r="P28" s="547">
        <v>163800</v>
      </c>
      <c r="Q28" s="41"/>
      <c r="R28" s="41"/>
      <c r="S28" s="21"/>
    </row>
    <row r="29" spans="1:19" ht="42" customHeight="1" x14ac:dyDescent="0.25">
      <c r="A29" s="74">
        <f>IF(B29="","",SUBTOTAL(3,B$22:$B29))</f>
        <v>7</v>
      </c>
      <c r="B29" s="3">
        <v>7</v>
      </c>
      <c r="C29" s="21" t="s">
        <v>2408</v>
      </c>
      <c r="D29" s="21"/>
      <c r="E29" s="1"/>
      <c r="F29" s="23"/>
      <c r="G29" s="86"/>
      <c r="H29" s="23"/>
      <c r="I29" s="664" t="s">
        <v>6602</v>
      </c>
      <c r="J29" s="665"/>
      <c r="K29" s="666"/>
      <c r="L29" s="78"/>
      <c r="M29" s="78"/>
      <c r="N29" s="664" t="s">
        <v>6602</v>
      </c>
      <c r="O29" s="665"/>
      <c r="P29" s="666"/>
      <c r="Q29" s="41"/>
      <c r="R29" s="41"/>
      <c r="S29" s="21"/>
    </row>
    <row r="30" spans="1:19" ht="26.25" customHeight="1" x14ac:dyDescent="0.25">
      <c r="A30" s="74" t="str">
        <f>IF(B30="","",SUBTOTAL(3,B$22:$B30))</f>
        <v/>
      </c>
      <c r="B30" s="14"/>
      <c r="C30" s="24" t="s">
        <v>5910</v>
      </c>
      <c r="D30" s="1"/>
      <c r="E30" s="1"/>
      <c r="F30" s="23"/>
      <c r="G30" s="57"/>
      <c r="H30" s="3"/>
      <c r="I30" s="78"/>
      <c r="J30" s="78"/>
      <c r="K30" s="78"/>
      <c r="L30" s="78"/>
      <c r="M30" s="78"/>
      <c r="N30" s="20"/>
      <c r="O30" s="547"/>
      <c r="P30" s="547"/>
      <c r="Q30" s="20"/>
      <c r="R30" s="20"/>
      <c r="S30" s="21"/>
    </row>
    <row r="31" spans="1:19" ht="38.25" customHeight="1" x14ac:dyDescent="0.25">
      <c r="A31" s="74">
        <f>IF(B31="","",SUBTOTAL(3,B$22:$B31))</f>
        <v>8</v>
      </c>
      <c r="B31" s="3">
        <v>8</v>
      </c>
      <c r="C31" s="21" t="s">
        <v>2409</v>
      </c>
      <c r="D31" s="1" t="s">
        <v>2410</v>
      </c>
      <c r="E31" s="1" t="s">
        <v>2411</v>
      </c>
      <c r="F31" s="23"/>
      <c r="G31" s="57">
        <v>1.4</v>
      </c>
      <c r="H31" s="3">
        <v>1</v>
      </c>
      <c r="I31" s="78">
        <v>409500</v>
      </c>
      <c r="J31" s="78">
        <v>300300</v>
      </c>
      <c r="K31" s="78">
        <v>218400</v>
      </c>
      <c r="L31" s="78"/>
      <c r="M31" s="78"/>
      <c r="N31" s="20">
        <v>409500</v>
      </c>
      <c r="O31" s="547">
        <v>300300</v>
      </c>
      <c r="P31" s="547">
        <v>218400</v>
      </c>
      <c r="Q31" s="41"/>
      <c r="R31" s="41"/>
      <c r="S31" s="21"/>
    </row>
    <row r="32" spans="1:19" ht="28.5" customHeight="1" x14ac:dyDescent="0.25">
      <c r="A32" s="74" t="str">
        <f>IF(B32="","",SUBTOTAL(3,B$22:$B32))</f>
        <v/>
      </c>
      <c r="B32" s="3"/>
      <c r="C32" s="21"/>
      <c r="D32" s="1" t="s">
        <v>2412</v>
      </c>
      <c r="E32" s="1" t="s">
        <v>2413</v>
      </c>
      <c r="F32" s="23"/>
      <c r="G32" s="57">
        <v>1.4</v>
      </c>
      <c r="H32" s="3">
        <v>2</v>
      </c>
      <c r="I32" s="78">
        <v>300300</v>
      </c>
      <c r="J32" s="78">
        <v>218400</v>
      </c>
      <c r="K32" s="78">
        <v>163800</v>
      </c>
      <c r="L32" s="78"/>
      <c r="M32" s="78"/>
      <c r="N32" s="20">
        <v>300300</v>
      </c>
      <c r="O32" s="547">
        <v>218400</v>
      </c>
      <c r="P32" s="547">
        <v>163800</v>
      </c>
      <c r="Q32" s="41"/>
      <c r="R32" s="41"/>
      <c r="S32" s="21"/>
    </row>
    <row r="33" spans="1:19" ht="41.25" customHeight="1" x14ac:dyDescent="0.25">
      <c r="A33" s="74" t="str">
        <f>IF(B33="","",SUBTOTAL(3,B$22:$B33))</f>
        <v/>
      </c>
      <c r="B33" s="3"/>
      <c r="C33" s="21"/>
      <c r="D33" s="1" t="s">
        <v>2414</v>
      </c>
      <c r="E33" s="1" t="s">
        <v>2415</v>
      </c>
      <c r="F33" s="23"/>
      <c r="G33" s="57">
        <v>1.4</v>
      </c>
      <c r="H33" s="3">
        <v>2</v>
      </c>
      <c r="I33" s="78">
        <v>300300</v>
      </c>
      <c r="J33" s="78">
        <v>218400</v>
      </c>
      <c r="K33" s="78">
        <v>163800</v>
      </c>
      <c r="L33" s="78"/>
      <c r="M33" s="78"/>
      <c r="N33" s="20">
        <v>300300</v>
      </c>
      <c r="O33" s="547">
        <v>218400</v>
      </c>
      <c r="P33" s="547">
        <v>163800</v>
      </c>
      <c r="Q33" s="41"/>
      <c r="R33" s="41"/>
      <c r="S33" s="21"/>
    </row>
    <row r="34" spans="1:19" ht="41.25" customHeight="1" x14ac:dyDescent="0.25">
      <c r="A34" s="74" t="str">
        <f>IF(B34="","",SUBTOTAL(3,B$22:$B34))</f>
        <v/>
      </c>
      <c r="B34" s="3"/>
      <c r="C34" s="21"/>
      <c r="D34" s="1" t="s">
        <v>2416</v>
      </c>
      <c r="E34" s="1" t="s">
        <v>2417</v>
      </c>
      <c r="F34" s="23"/>
      <c r="G34" s="57">
        <v>1.4</v>
      </c>
      <c r="H34" s="3">
        <v>2</v>
      </c>
      <c r="I34" s="78">
        <v>300300</v>
      </c>
      <c r="J34" s="78">
        <v>218400</v>
      </c>
      <c r="K34" s="78">
        <v>163800</v>
      </c>
      <c r="L34" s="78"/>
      <c r="M34" s="78"/>
      <c r="N34" s="20">
        <v>300300</v>
      </c>
      <c r="O34" s="547">
        <v>218400</v>
      </c>
      <c r="P34" s="547">
        <v>163800</v>
      </c>
      <c r="Q34" s="41"/>
      <c r="R34" s="41"/>
      <c r="S34" s="21"/>
    </row>
    <row r="35" spans="1:19" ht="23.25" customHeight="1" x14ac:dyDescent="0.25">
      <c r="A35" s="74">
        <f>IF(B35="","",SUBTOTAL(3,B$22:$B35))</f>
        <v>9</v>
      </c>
      <c r="B35" s="3">
        <v>9</v>
      </c>
      <c r="C35" s="21" t="s">
        <v>2418</v>
      </c>
      <c r="D35" s="1" t="s">
        <v>2419</v>
      </c>
      <c r="E35" s="1" t="s">
        <v>2420</v>
      </c>
      <c r="F35" s="23"/>
      <c r="G35" s="57">
        <v>1.4</v>
      </c>
      <c r="H35" s="3">
        <v>2</v>
      </c>
      <c r="I35" s="78">
        <v>300300</v>
      </c>
      <c r="J35" s="78">
        <v>218400</v>
      </c>
      <c r="K35" s="78">
        <v>163800</v>
      </c>
      <c r="L35" s="78"/>
      <c r="M35" s="78"/>
      <c r="N35" s="20">
        <v>300300</v>
      </c>
      <c r="O35" s="547">
        <v>218400</v>
      </c>
      <c r="P35" s="547">
        <v>163800</v>
      </c>
      <c r="Q35" s="41"/>
      <c r="R35" s="41"/>
      <c r="S35" s="21"/>
    </row>
    <row r="36" spans="1:19" ht="40.5" customHeight="1" x14ac:dyDescent="0.25">
      <c r="A36" s="74" t="str">
        <f>IF(B36="","",SUBTOTAL(3,B$22:$B36))</f>
        <v/>
      </c>
      <c r="B36" s="3"/>
      <c r="C36" s="21"/>
      <c r="D36" s="1" t="s">
        <v>2421</v>
      </c>
      <c r="E36" s="1" t="s">
        <v>2422</v>
      </c>
      <c r="F36" s="23"/>
      <c r="G36" s="57">
        <v>1.4</v>
      </c>
      <c r="H36" s="3">
        <v>2</v>
      </c>
      <c r="I36" s="78">
        <v>300300</v>
      </c>
      <c r="J36" s="78">
        <v>218400</v>
      </c>
      <c r="K36" s="78">
        <v>163800</v>
      </c>
      <c r="L36" s="78"/>
      <c r="M36" s="78"/>
      <c r="N36" s="20">
        <v>300300</v>
      </c>
      <c r="O36" s="547">
        <v>218400</v>
      </c>
      <c r="P36" s="547">
        <v>163800</v>
      </c>
      <c r="Q36" s="41"/>
      <c r="R36" s="41"/>
      <c r="S36" s="21"/>
    </row>
    <row r="37" spans="1:19" ht="28.5" customHeight="1" x14ac:dyDescent="0.25">
      <c r="A37" s="74" t="str">
        <f>IF(B37="","",SUBTOTAL(3,B$22:$B37))</f>
        <v/>
      </c>
      <c r="B37" s="3"/>
      <c r="C37" s="21"/>
      <c r="D37" s="1" t="s">
        <v>2423</v>
      </c>
      <c r="E37" s="1" t="s">
        <v>2424</v>
      </c>
      <c r="F37" s="23"/>
      <c r="G37" s="57">
        <v>1.4</v>
      </c>
      <c r="H37" s="3">
        <v>2</v>
      </c>
      <c r="I37" s="78">
        <v>300300</v>
      </c>
      <c r="J37" s="78">
        <v>218400</v>
      </c>
      <c r="K37" s="78">
        <v>163800</v>
      </c>
      <c r="L37" s="78"/>
      <c r="M37" s="78"/>
      <c r="N37" s="20">
        <v>300300</v>
      </c>
      <c r="O37" s="547">
        <v>218400</v>
      </c>
      <c r="P37" s="547">
        <v>163800</v>
      </c>
      <c r="Q37" s="41"/>
      <c r="R37" s="41"/>
      <c r="S37" s="21"/>
    </row>
    <row r="38" spans="1:19" ht="28.5" customHeight="1" x14ac:dyDescent="0.25">
      <c r="A38" s="74" t="str">
        <f>IF(B38="","",SUBTOTAL(3,B$22:$B38))</f>
        <v/>
      </c>
      <c r="B38" s="3"/>
      <c r="C38" s="21"/>
      <c r="D38" s="1" t="s">
        <v>2425</v>
      </c>
      <c r="E38" s="1" t="s">
        <v>2426</v>
      </c>
      <c r="F38" s="23"/>
      <c r="G38" s="57">
        <v>1.4</v>
      </c>
      <c r="H38" s="3">
        <v>1</v>
      </c>
      <c r="I38" s="78">
        <v>409500</v>
      </c>
      <c r="J38" s="78">
        <v>300300</v>
      </c>
      <c r="K38" s="78">
        <v>218400</v>
      </c>
      <c r="L38" s="78"/>
      <c r="M38" s="78"/>
      <c r="N38" s="20">
        <v>409500</v>
      </c>
      <c r="O38" s="547">
        <v>300300</v>
      </c>
      <c r="P38" s="547">
        <v>218400</v>
      </c>
      <c r="Q38" s="41"/>
      <c r="R38" s="41"/>
      <c r="S38" s="21"/>
    </row>
    <row r="39" spans="1:19" ht="38.25" customHeight="1" x14ac:dyDescent="0.25">
      <c r="A39" s="74">
        <f>IF(B39="","",SUBTOTAL(3,B$22:$B39))</f>
        <v>10</v>
      </c>
      <c r="B39" s="3">
        <v>10</v>
      </c>
      <c r="C39" s="21" t="s">
        <v>2427</v>
      </c>
      <c r="D39" s="1" t="s">
        <v>2428</v>
      </c>
      <c r="E39" s="1" t="s">
        <v>2429</v>
      </c>
      <c r="F39" s="23"/>
      <c r="G39" s="57">
        <v>1.4</v>
      </c>
      <c r="H39" s="3">
        <v>2</v>
      </c>
      <c r="I39" s="78">
        <v>300300</v>
      </c>
      <c r="J39" s="78">
        <v>218400</v>
      </c>
      <c r="K39" s="78">
        <v>163800</v>
      </c>
      <c r="L39" s="78"/>
      <c r="M39" s="78"/>
      <c r="N39" s="20">
        <v>300300</v>
      </c>
      <c r="O39" s="547">
        <v>218400</v>
      </c>
      <c r="P39" s="547">
        <v>163800</v>
      </c>
      <c r="Q39" s="41"/>
      <c r="R39" s="41"/>
      <c r="S39" s="21"/>
    </row>
    <row r="40" spans="1:19" ht="30" customHeight="1" x14ac:dyDescent="0.25">
      <c r="A40" s="74" t="str">
        <f>IF(B40="","",SUBTOTAL(3,B$22:$B40))</f>
        <v/>
      </c>
      <c r="B40" s="3"/>
      <c r="C40" s="21"/>
      <c r="D40" s="1" t="s">
        <v>2430</v>
      </c>
      <c r="E40" s="1" t="s">
        <v>2431</v>
      </c>
      <c r="F40" s="23"/>
      <c r="G40" s="57">
        <v>1.4</v>
      </c>
      <c r="H40" s="3">
        <v>2</v>
      </c>
      <c r="I40" s="78">
        <v>300300</v>
      </c>
      <c r="J40" s="78">
        <v>218400</v>
      </c>
      <c r="K40" s="78">
        <v>163800</v>
      </c>
      <c r="L40" s="78"/>
      <c r="M40" s="78"/>
      <c r="N40" s="20">
        <v>300300</v>
      </c>
      <c r="O40" s="547">
        <v>218400</v>
      </c>
      <c r="P40" s="547">
        <v>163800</v>
      </c>
      <c r="Q40" s="41"/>
      <c r="R40" s="41"/>
      <c r="S40" s="21"/>
    </row>
    <row r="41" spans="1:19" ht="30" customHeight="1" x14ac:dyDescent="0.25">
      <c r="A41" s="74" t="str">
        <f>IF(B41="","",SUBTOTAL(3,B$22:$B41))</f>
        <v/>
      </c>
      <c r="B41" s="3"/>
      <c r="C41" s="21"/>
      <c r="D41" s="1" t="s">
        <v>2432</v>
      </c>
      <c r="E41" s="1" t="s">
        <v>2433</v>
      </c>
      <c r="F41" s="23"/>
      <c r="G41" s="57">
        <v>1.4</v>
      </c>
      <c r="H41" s="3">
        <v>2</v>
      </c>
      <c r="I41" s="78">
        <v>300300</v>
      </c>
      <c r="J41" s="78">
        <v>218400</v>
      </c>
      <c r="K41" s="78">
        <v>163800</v>
      </c>
      <c r="L41" s="78"/>
      <c r="M41" s="78"/>
      <c r="N41" s="20">
        <v>300300</v>
      </c>
      <c r="O41" s="547">
        <v>218400</v>
      </c>
      <c r="P41" s="547">
        <v>163800</v>
      </c>
      <c r="Q41" s="41"/>
      <c r="R41" s="41"/>
      <c r="S41" s="21"/>
    </row>
    <row r="42" spans="1:19" ht="42.75" customHeight="1" x14ac:dyDescent="0.25">
      <c r="A42" s="74" t="str">
        <f>IF(B42="","",SUBTOTAL(3,B$22:$B42))</f>
        <v/>
      </c>
      <c r="B42" s="3"/>
      <c r="C42" s="21"/>
      <c r="D42" s="1" t="s">
        <v>2434</v>
      </c>
      <c r="E42" s="1" t="s">
        <v>2435</v>
      </c>
      <c r="F42" s="23"/>
      <c r="G42" s="57">
        <v>1.4</v>
      </c>
      <c r="H42" s="3">
        <v>1</v>
      </c>
      <c r="I42" s="78">
        <v>409500</v>
      </c>
      <c r="J42" s="78">
        <v>300300</v>
      </c>
      <c r="K42" s="78">
        <v>218400</v>
      </c>
      <c r="L42" s="78"/>
      <c r="M42" s="78"/>
      <c r="N42" s="20">
        <v>409500</v>
      </c>
      <c r="O42" s="547">
        <v>300300</v>
      </c>
      <c r="P42" s="547">
        <v>218400</v>
      </c>
      <c r="Q42" s="41"/>
      <c r="R42" s="41"/>
      <c r="S42" s="21"/>
    </row>
    <row r="43" spans="1:19" ht="30" customHeight="1" x14ac:dyDescent="0.25">
      <c r="A43" s="74">
        <f>IF(B43="","",SUBTOTAL(3,B$22:$B43))</f>
        <v>11</v>
      </c>
      <c r="B43" s="3">
        <v>11</v>
      </c>
      <c r="C43" s="21" t="s">
        <v>2436</v>
      </c>
      <c r="D43" s="1" t="s">
        <v>2437</v>
      </c>
      <c r="E43" s="1" t="s">
        <v>2438</v>
      </c>
      <c r="F43" s="23"/>
      <c r="G43" s="57">
        <v>1.4</v>
      </c>
      <c r="H43" s="3">
        <v>2</v>
      </c>
      <c r="I43" s="78">
        <v>300300</v>
      </c>
      <c r="J43" s="78">
        <v>218400</v>
      </c>
      <c r="K43" s="78">
        <v>163800</v>
      </c>
      <c r="L43" s="78"/>
      <c r="M43" s="78"/>
      <c r="N43" s="20">
        <v>300300</v>
      </c>
      <c r="O43" s="547">
        <v>218400</v>
      </c>
      <c r="P43" s="547">
        <v>163800</v>
      </c>
      <c r="Q43" s="41"/>
      <c r="R43" s="41"/>
      <c r="S43" s="21"/>
    </row>
    <row r="44" spans="1:19" ht="30" customHeight="1" x14ac:dyDescent="0.25">
      <c r="A44" s="74" t="str">
        <f>IF(B44="","",SUBTOTAL(3,B$22:$B44))</f>
        <v/>
      </c>
      <c r="B44" s="3"/>
      <c r="C44" s="21"/>
      <c r="D44" s="1" t="s">
        <v>2439</v>
      </c>
      <c r="E44" s="1" t="s">
        <v>2440</v>
      </c>
      <c r="F44" s="23"/>
      <c r="G44" s="57">
        <v>1.4</v>
      </c>
      <c r="H44" s="3">
        <v>2</v>
      </c>
      <c r="I44" s="78">
        <v>300300</v>
      </c>
      <c r="J44" s="78">
        <v>218400</v>
      </c>
      <c r="K44" s="78">
        <v>163800</v>
      </c>
      <c r="L44" s="78"/>
      <c r="M44" s="78"/>
      <c r="N44" s="20">
        <v>300300</v>
      </c>
      <c r="O44" s="547">
        <v>218400</v>
      </c>
      <c r="P44" s="547">
        <v>163800</v>
      </c>
      <c r="Q44" s="41"/>
      <c r="R44" s="41"/>
      <c r="S44" s="21"/>
    </row>
    <row r="45" spans="1:19" ht="38.25" customHeight="1" x14ac:dyDescent="0.25">
      <c r="A45" s="74" t="str">
        <f>IF(B45="","",SUBTOTAL(3,B$22:$B45))</f>
        <v/>
      </c>
      <c r="B45" s="3"/>
      <c r="C45" s="21"/>
      <c r="D45" s="1" t="s">
        <v>2441</v>
      </c>
      <c r="E45" s="1" t="s">
        <v>2442</v>
      </c>
      <c r="F45" s="23"/>
      <c r="G45" s="57">
        <v>1.4</v>
      </c>
      <c r="H45" s="3">
        <v>1</v>
      </c>
      <c r="I45" s="78">
        <v>409500</v>
      </c>
      <c r="J45" s="78">
        <v>300300</v>
      </c>
      <c r="K45" s="78">
        <v>218400</v>
      </c>
      <c r="L45" s="78"/>
      <c r="M45" s="78"/>
      <c r="N45" s="20">
        <v>409500</v>
      </c>
      <c r="O45" s="547">
        <v>300300</v>
      </c>
      <c r="P45" s="547">
        <v>218400</v>
      </c>
      <c r="Q45" s="41"/>
      <c r="R45" s="41"/>
      <c r="S45" s="21"/>
    </row>
    <row r="46" spans="1:19" ht="31.5" customHeight="1" x14ac:dyDescent="0.25">
      <c r="A46" s="74">
        <f>IF(B46="","",SUBTOTAL(3,B$22:$B46))</f>
        <v>12</v>
      </c>
      <c r="B46" s="3">
        <v>12</v>
      </c>
      <c r="C46" s="21" t="s">
        <v>2443</v>
      </c>
      <c r="D46" s="1" t="s">
        <v>2444</v>
      </c>
      <c r="E46" s="1" t="s">
        <v>2445</v>
      </c>
      <c r="F46" s="23"/>
      <c r="G46" s="57">
        <v>1.4</v>
      </c>
      <c r="H46" s="3">
        <v>2</v>
      </c>
      <c r="I46" s="78">
        <v>300300</v>
      </c>
      <c r="J46" s="78">
        <v>218400</v>
      </c>
      <c r="K46" s="78">
        <v>163800</v>
      </c>
      <c r="L46" s="78"/>
      <c r="M46" s="78"/>
      <c r="N46" s="20">
        <v>300300</v>
      </c>
      <c r="O46" s="547">
        <v>218400</v>
      </c>
      <c r="P46" s="547">
        <v>163800</v>
      </c>
      <c r="Q46" s="41"/>
      <c r="R46" s="41"/>
      <c r="S46" s="21"/>
    </row>
    <row r="47" spans="1:19" ht="31.5" customHeight="1" x14ac:dyDescent="0.25">
      <c r="A47" s="74" t="str">
        <f>IF(B47="","",SUBTOTAL(3,B$22:$B47))</f>
        <v/>
      </c>
      <c r="B47" s="3"/>
      <c r="C47" s="21"/>
      <c r="D47" s="1" t="s">
        <v>2446</v>
      </c>
      <c r="E47" s="1" t="s">
        <v>2447</v>
      </c>
      <c r="F47" s="23"/>
      <c r="G47" s="57">
        <v>1.4</v>
      </c>
      <c r="H47" s="3">
        <v>1</v>
      </c>
      <c r="I47" s="78">
        <v>409500</v>
      </c>
      <c r="J47" s="78">
        <v>300300</v>
      </c>
      <c r="K47" s="78">
        <v>218400</v>
      </c>
      <c r="L47" s="78"/>
      <c r="M47" s="78"/>
      <c r="N47" s="20">
        <v>409500</v>
      </c>
      <c r="O47" s="547">
        <v>300300</v>
      </c>
      <c r="P47" s="547">
        <v>218400</v>
      </c>
      <c r="Q47" s="41"/>
      <c r="R47" s="41"/>
      <c r="S47" s="21"/>
    </row>
    <row r="48" spans="1:19" ht="40.5" customHeight="1" x14ac:dyDescent="0.25">
      <c r="A48" s="74" t="str">
        <f>IF(B48="","",SUBTOTAL(3,B$22:$B48))</f>
        <v/>
      </c>
      <c r="B48" s="3"/>
      <c r="C48" s="21"/>
      <c r="D48" s="1" t="s">
        <v>2448</v>
      </c>
      <c r="E48" s="1" t="s">
        <v>2449</v>
      </c>
      <c r="F48" s="23"/>
      <c r="G48" s="57">
        <v>1.4</v>
      </c>
      <c r="H48" s="3">
        <v>2</v>
      </c>
      <c r="I48" s="78">
        <v>300300</v>
      </c>
      <c r="J48" s="78">
        <v>218400</v>
      </c>
      <c r="K48" s="78">
        <v>163800</v>
      </c>
      <c r="L48" s="78"/>
      <c r="M48" s="78"/>
      <c r="N48" s="20">
        <v>300300</v>
      </c>
      <c r="O48" s="547">
        <v>218400</v>
      </c>
      <c r="P48" s="547">
        <v>163800</v>
      </c>
      <c r="Q48" s="41"/>
      <c r="R48" s="41"/>
      <c r="S48" s="21"/>
    </row>
    <row r="49" spans="1:19" ht="26.25" customHeight="1" x14ac:dyDescent="0.25">
      <c r="A49" s="74" t="str">
        <f>IF(B49="","",SUBTOTAL(3,B$22:$B49))</f>
        <v/>
      </c>
      <c r="B49" s="3"/>
      <c r="C49" s="21"/>
      <c r="D49" s="1" t="s">
        <v>2450</v>
      </c>
      <c r="E49" s="1" t="s">
        <v>2451</v>
      </c>
      <c r="F49" s="23"/>
      <c r="G49" s="57">
        <v>1.4</v>
      </c>
      <c r="H49" s="3">
        <v>2</v>
      </c>
      <c r="I49" s="78">
        <v>300300</v>
      </c>
      <c r="J49" s="78">
        <v>218400</v>
      </c>
      <c r="K49" s="78">
        <v>163800</v>
      </c>
      <c r="L49" s="78"/>
      <c r="M49" s="78"/>
      <c r="N49" s="20">
        <v>300300</v>
      </c>
      <c r="O49" s="547">
        <v>218400</v>
      </c>
      <c r="P49" s="547">
        <v>163800</v>
      </c>
      <c r="Q49" s="41"/>
      <c r="R49" s="41"/>
      <c r="S49" s="21"/>
    </row>
    <row r="50" spans="1:19" ht="26.25" customHeight="1" x14ac:dyDescent="0.25">
      <c r="A50" s="74">
        <f>IF(B50="","",SUBTOTAL(3,B$22:$B50))</f>
        <v>13</v>
      </c>
      <c r="B50" s="3">
        <v>13</v>
      </c>
      <c r="C50" s="21" t="s">
        <v>2452</v>
      </c>
      <c r="D50" s="1" t="s">
        <v>2453</v>
      </c>
      <c r="E50" s="1" t="s">
        <v>2454</v>
      </c>
      <c r="F50" s="23"/>
      <c r="G50" s="57">
        <v>1.4</v>
      </c>
      <c r="H50" s="3">
        <v>1</v>
      </c>
      <c r="I50" s="78">
        <v>409500</v>
      </c>
      <c r="J50" s="78">
        <v>300300</v>
      </c>
      <c r="K50" s="78">
        <v>218400</v>
      </c>
      <c r="L50" s="78"/>
      <c r="M50" s="78"/>
      <c r="N50" s="20">
        <v>409500</v>
      </c>
      <c r="O50" s="547">
        <v>300300</v>
      </c>
      <c r="P50" s="547">
        <v>218400</v>
      </c>
      <c r="Q50" s="41"/>
      <c r="R50" s="41"/>
      <c r="S50" s="21"/>
    </row>
    <row r="51" spans="1:19" ht="26.25" customHeight="1" x14ac:dyDescent="0.25">
      <c r="A51" s="74" t="str">
        <f>IF(B51="","",SUBTOTAL(3,B$22:$B51))</f>
        <v/>
      </c>
      <c r="B51" s="3"/>
      <c r="C51" s="21"/>
      <c r="D51" s="1" t="s">
        <v>2455</v>
      </c>
      <c r="E51" s="1" t="s">
        <v>2456</v>
      </c>
      <c r="F51" s="23"/>
      <c r="G51" s="57">
        <v>1.4</v>
      </c>
      <c r="H51" s="3">
        <v>1</v>
      </c>
      <c r="I51" s="78">
        <v>409500</v>
      </c>
      <c r="J51" s="78">
        <v>300300</v>
      </c>
      <c r="K51" s="78">
        <v>218400</v>
      </c>
      <c r="L51" s="78"/>
      <c r="M51" s="78"/>
      <c r="N51" s="20">
        <v>409500</v>
      </c>
      <c r="O51" s="547">
        <v>300300</v>
      </c>
      <c r="P51" s="547">
        <v>218400</v>
      </c>
      <c r="Q51" s="41"/>
      <c r="R51" s="41"/>
      <c r="S51" s="21"/>
    </row>
    <row r="52" spans="1:19" ht="26.25" customHeight="1" x14ac:dyDescent="0.25">
      <c r="A52" s="74" t="str">
        <f>IF(B52="","",SUBTOTAL(3,B$22:$B52))</f>
        <v/>
      </c>
      <c r="B52" s="3"/>
      <c r="C52" s="21"/>
      <c r="D52" s="1" t="s">
        <v>2457</v>
      </c>
      <c r="E52" s="1" t="s">
        <v>2458</v>
      </c>
      <c r="F52" s="23"/>
      <c r="G52" s="57">
        <v>1.4</v>
      </c>
      <c r="H52" s="3">
        <v>2</v>
      </c>
      <c r="I52" s="78">
        <v>300300</v>
      </c>
      <c r="J52" s="78">
        <v>218400</v>
      </c>
      <c r="K52" s="78"/>
      <c r="L52" s="78"/>
      <c r="M52" s="78"/>
      <c r="N52" s="20">
        <v>300300</v>
      </c>
      <c r="O52" s="547">
        <v>218400</v>
      </c>
      <c r="P52" s="547"/>
      <c r="Q52" s="41"/>
      <c r="R52" s="41"/>
      <c r="S52" s="21"/>
    </row>
    <row r="53" spans="1:19" ht="26.25" customHeight="1" x14ac:dyDescent="0.25">
      <c r="A53" s="74" t="str">
        <f>IF(B53="","",SUBTOTAL(3,B$22:$B53))</f>
        <v/>
      </c>
      <c r="B53" s="3"/>
      <c r="C53" s="21"/>
      <c r="D53" s="1" t="s">
        <v>2459</v>
      </c>
      <c r="E53" s="1" t="s">
        <v>2460</v>
      </c>
      <c r="F53" s="23"/>
      <c r="G53" s="57">
        <v>1.4</v>
      </c>
      <c r="H53" s="3">
        <v>2</v>
      </c>
      <c r="I53" s="78">
        <v>300300</v>
      </c>
      <c r="J53" s="78">
        <v>218400</v>
      </c>
      <c r="K53" s="78">
        <v>163800</v>
      </c>
      <c r="L53" s="78"/>
      <c r="M53" s="78"/>
      <c r="N53" s="20">
        <v>300300</v>
      </c>
      <c r="O53" s="547">
        <v>218400</v>
      </c>
      <c r="P53" s="547">
        <v>163800</v>
      </c>
      <c r="Q53" s="41"/>
      <c r="R53" s="41"/>
      <c r="S53" s="21"/>
    </row>
    <row r="54" spans="1:19" ht="26.25" customHeight="1" x14ac:dyDescent="0.25">
      <c r="A54" s="74" t="str">
        <f>IF(B54="","",SUBTOTAL(3,B$22:$B54))</f>
        <v/>
      </c>
      <c r="B54" s="3"/>
      <c r="C54" s="21"/>
      <c r="D54" s="1" t="s">
        <v>2461</v>
      </c>
      <c r="E54" s="1" t="s">
        <v>2462</v>
      </c>
      <c r="F54" s="23"/>
      <c r="G54" s="57">
        <v>1.4</v>
      </c>
      <c r="H54" s="3">
        <v>2</v>
      </c>
      <c r="I54" s="78">
        <v>300300</v>
      </c>
      <c r="J54" s="78">
        <v>218400</v>
      </c>
      <c r="K54" s="78">
        <v>163800</v>
      </c>
      <c r="L54" s="78"/>
      <c r="M54" s="78"/>
      <c r="N54" s="20">
        <v>300300</v>
      </c>
      <c r="O54" s="547">
        <v>218400</v>
      </c>
      <c r="P54" s="547">
        <v>163800</v>
      </c>
      <c r="Q54" s="41"/>
      <c r="R54" s="41"/>
      <c r="S54" s="21"/>
    </row>
    <row r="55" spans="1:19" ht="39.75" customHeight="1" x14ac:dyDescent="0.25">
      <c r="A55" s="74" t="str">
        <f>IF(B55="","",SUBTOTAL(3,B$22:$B55))</f>
        <v/>
      </c>
      <c r="B55" s="3"/>
      <c r="C55" s="21"/>
      <c r="D55" s="1" t="s">
        <v>2463</v>
      </c>
      <c r="E55" s="1" t="s">
        <v>2464</v>
      </c>
      <c r="F55" s="23"/>
      <c r="G55" s="57">
        <v>1.4</v>
      </c>
      <c r="H55" s="3">
        <v>2</v>
      </c>
      <c r="I55" s="78">
        <v>300300</v>
      </c>
      <c r="J55" s="78">
        <v>218400</v>
      </c>
      <c r="K55" s="78">
        <v>163800</v>
      </c>
      <c r="L55" s="78"/>
      <c r="M55" s="78"/>
      <c r="N55" s="20">
        <v>300300</v>
      </c>
      <c r="O55" s="547">
        <v>218400</v>
      </c>
      <c r="P55" s="547">
        <v>163800</v>
      </c>
      <c r="Q55" s="41"/>
      <c r="R55" s="41"/>
      <c r="S55" s="21"/>
    </row>
    <row r="56" spans="1:19" ht="39.75" customHeight="1" x14ac:dyDescent="0.25">
      <c r="A56" s="74" t="str">
        <f>IF(B56="","",SUBTOTAL(3,B$22:$B56))</f>
        <v/>
      </c>
      <c r="B56" s="3"/>
      <c r="C56" s="21"/>
      <c r="D56" s="1" t="s">
        <v>2465</v>
      </c>
      <c r="E56" s="1" t="s">
        <v>2466</v>
      </c>
      <c r="F56" s="23"/>
      <c r="G56" s="57">
        <v>1.4</v>
      </c>
      <c r="H56" s="3">
        <v>2</v>
      </c>
      <c r="I56" s="78">
        <v>300300</v>
      </c>
      <c r="J56" s="78">
        <v>218400</v>
      </c>
      <c r="K56" s="78">
        <v>163800</v>
      </c>
      <c r="L56" s="78"/>
      <c r="M56" s="78"/>
      <c r="N56" s="20">
        <v>300300</v>
      </c>
      <c r="O56" s="547">
        <v>218400</v>
      </c>
      <c r="P56" s="547">
        <v>163800</v>
      </c>
      <c r="Q56" s="41"/>
      <c r="R56" s="41"/>
      <c r="S56" s="21"/>
    </row>
    <row r="57" spans="1:19" ht="26.25" customHeight="1" x14ac:dyDescent="0.25">
      <c r="A57" s="74" t="str">
        <f>IF(B57="","",SUBTOTAL(3,B$22:$B57))</f>
        <v/>
      </c>
      <c r="B57" s="3"/>
      <c r="C57" s="21"/>
      <c r="D57" s="1" t="s">
        <v>2467</v>
      </c>
      <c r="E57" s="1" t="s">
        <v>2468</v>
      </c>
      <c r="F57" s="23"/>
      <c r="G57" s="57">
        <v>1.4</v>
      </c>
      <c r="H57" s="3">
        <v>2</v>
      </c>
      <c r="I57" s="78">
        <v>300300</v>
      </c>
      <c r="J57" s="78">
        <v>218400</v>
      </c>
      <c r="K57" s="78">
        <v>163800</v>
      </c>
      <c r="L57" s="78"/>
      <c r="M57" s="78"/>
      <c r="N57" s="20">
        <v>300300</v>
      </c>
      <c r="O57" s="547">
        <v>218400</v>
      </c>
      <c r="P57" s="547">
        <v>163800</v>
      </c>
      <c r="Q57" s="41"/>
      <c r="R57" s="41"/>
      <c r="S57" s="21"/>
    </row>
    <row r="58" spans="1:19" ht="26.25" customHeight="1" x14ac:dyDescent="0.25">
      <c r="A58" s="74">
        <f>IF(B58="","",SUBTOTAL(3,B$22:$B58))</f>
        <v>14</v>
      </c>
      <c r="B58" s="3">
        <v>14</v>
      </c>
      <c r="C58" s="21" t="s">
        <v>2469</v>
      </c>
      <c r="D58" s="1" t="s">
        <v>2470</v>
      </c>
      <c r="E58" s="1" t="s">
        <v>2471</v>
      </c>
      <c r="F58" s="23"/>
      <c r="G58" s="57">
        <v>1.4</v>
      </c>
      <c r="H58" s="3">
        <v>2</v>
      </c>
      <c r="I58" s="78">
        <v>300300</v>
      </c>
      <c r="J58" s="78">
        <v>218400</v>
      </c>
      <c r="K58" s="78">
        <v>163800</v>
      </c>
      <c r="L58" s="78"/>
      <c r="M58" s="78"/>
      <c r="N58" s="20">
        <v>300300</v>
      </c>
      <c r="O58" s="547">
        <v>218400</v>
      </c>
      <c r="P58" s="547">
        <v>163800</v>
      </c>
      <c r="Q58" s="41"/>
      <c r="R58" s="41"/>
      <c r="S58" s="21"/>
    </row>
    <row r="59" spans="1:19" ht="26.25" customHeight="1" x14ac:dyDescent="0.25">
      <c r="A59" s="74" t="str">
        <f>IF(B59="","",SUBTOTAL(3,B$22:$B59))</f>
        <v/>
      </c>
      <c r="B59" s="3"/>
      <c r="C59" s="21"/>
      <c r="D59" s="1" t="s">
        <v>2472</v>
      </c>
      <c r="E59" s="1" t="s">
        <v>2473</v>
      </c>
      <c r="F59" s="23"/>
      <c r="G59" s="57">
        <v>1.4</v>
      </c>
      <c r="H59" s="3">
        <v>2</v>
      </c>
      <c r="I59" s="78">
        <v>300300</v>
      </c>
      <c r="J59" s="78">
        <v>218400</v>
      </c>
      <c r="K59" s="78">
        <v>163800</v>
      </c>
      <c r="L59" s="78"/>
      <c r="M59" s="78"/>
      <c r="N59" s="20">
        <v>300300</v>
      </c>
      <c r="O59" s="547">
        <v>218400</v>
      </c>
      <c r="P59" s="547">
        <v>163800</v>
      </c>
      <c r="Q59" s="41"/>
      <c r="R59" s="41"/>
      <c r="S59" s="21"/>
    </row>
    <row r="60" spans="1:19" ht="26.25" customHeight="1" x14ac:dyDescent="0.25">
      <c r="A60" s="74" t="str">
        <f>IF(B60="","",SUBTOTAL(3,B$22:$B60))</f>
        <v/>
      </c>
      <c r="B60" s="3"/>
      <c r="C60" s="21"/>
      <c r="D60" s="1" t="s">
        <v>2474</v>
      </c>
      <c r="E60" s="1" t="s">
        <v>2475</v>
      </c>
      <c r="F60" s="23"/>
      <c r="G60" s="57">
        <v>1.4</v>
      </c>
      <c r="H60" s="3">
        <v>2</v>
      </c>
      <c r="I60" s="78">
        <v>300300</v>
      </c>
      <c r="J60" s="78">
        <v>218400</v>
      </c>
      <c r="K60" s="78">
        <v>163800</v>
      </c>
      <c r="L60" s="78"/>
      <c r="M60" s="78"/>
      <c r="N60" s="20">
        <v>300300</v>
      </c>
      <c r="O60" s="547">
        <v>218400</v>
      </c>
      <c r="P60" s="547">
        <v>163800</v>
      </c>
      <c r="Q60" s="41"/>
      <c r="R60" s="41"/>
      <c r="S60" s="21"/>
    </row>
    <row r="61" spans="1:19" ht="26.25" customHeight="1" x14ac:dyDescent="0.25">
      <c r="A61" s="74" t="str">
        <f>IF(B61="","",SUBTOTAL(3,B$22:$B61))</f>
        <v/>
      </c>
      <c r="B61" s="3"/>
      <c r="C61" s="21"/>
      <c r="D61" s="1" t="s">
        <v>2476</v>
      </c>
      <c r="E61" s="1" t="s">
        <v>2477</v>
      </c>
      <c r="F61" s="23"/>
      <c r="G61" s="57">
        <v>1.4</v>
      </c>
      <c r="H61" s="3">
        <v>2</v>
      </c>
      <c r="I61" s="78">
        <v>300300</v>
      </c>
      <c r="J61" s="78">
        <v>218400</v>
      </c>
      <c r="K61" s="78">
        <v>163800</v>
      </c>
      <c r="L61" s="78"/>
      <c r="M61" s="78"/>
      <c r="N61" s="20">
        <v>300300</v>
      </c>
      <c r="O61" s="547">
        <v>218400</v>
      </c>
      <c r="P61" s="547">
        <v>163800</v>
      </c>
      <c r="Q61" s="41"/>
      <c r="R61" s="41"/>
      <c r="S61" s="21"/>
    </row>
    <row r="62" spans="1:19" ht="26.25" customHeight="1" x14ac:dyDescent="0.25">
      <c r="A62" s="74" t="str">
        <f>IF(B62="","",SUBTOTAL(3,B$22:$B62))</f>
        <v/>
      </c>
      <c r="B62" s="3"/>
      <c r="C62" s="21"/>
      <c r="D62" s="1" t="s">
        <v>2478</v>
      </c>
      <c r="E62" s="1" t="s">
        <v>2479</v>
      </c>
      <c r="F62" s="23"/>
      <c r="G62" s="57">
        <v>1.4</v>
      </c>
      <c r="H62" s="3">
        <v>2</v>
      </c>
      <c r="I62" s="78">
        <v>300300</v>
      </c>
      <c r="J62" s="78">
        <v>218400</v>
      </c>
      <c r="K62" s="78">
        <v>163800</v>
      </c>
      <c r="L62" s="78"/>
      <c r="M62" s="78"/>
      <c r="N62" s="20">
        <v>300300</v>
      </c>
      <c r="O62" s="547">
        <v>218400</v>
      </c>
      <c r="P62" s="547">
        <v>163800</v>
      </c>
      <c r="Q62" s="41"/>
      <c r="R62" s="41"/>
      <c r="S62" s="21"/>
    </row>
    <row r="63" spans="1:19" ht="26.25" customHeight="1" x14ac:dyDescent="0.25">
      <c r="A63" s="74" t="str">
        <f>IF(B63="","",SUBTOTAL(3,B$22:$B63))</f>
        <v/>
      </c>
      <c r="B63" s="3"/>
      <c r="C63" s="21"/>
      <c r="D63" s="1" t="s">
        <v>2480</v>
      </c>
      <c r="E63" s="1" t="s">
        <v>2481</v>
      </c>
      <c r="F63" s="23"/>
      <c r="G63" s="57">
        <v>1.4</v>
      </c>
      <c r="H63" s="3">
        <v>2</v>
      </c>
      <c r="I63" s="78">
        <v>300300</v>
      </c>
      <c r="J63" s="78">
        <v>218400</v>
      </c>
      <c r="K63" s="78">
        <v>163800</v>
      </c>
      <c r="L63" s="78"/>
      <c r="M63" s="78"/>
      <c r="N63" s="20">
        <v>300300</v>
      </c>
      <c r="O63" s="547">
        <v>218400</v>
      </c>
      <c r="P63" s="547">
        <v>163800</v>
      </c>
      <c r="Q63" s="41"/>
      <c r="R63" s="41"/>
      <c r="S63" s="21"/>
    </row>
    <row r="64" spans="1:19" ht="38.25" customHeight="1" x14ac:dyDescent="0.25">
      <c r="A64" s="74" t="str">
        <f>IF(B64="","",SUBTOTAL(3,B$22:$B64))</f>
        <v/>
      </c>
      <c r="B64" s="3"/>
      <c r="C64" s="21"/>
      <c r="D64" s="1" t="s">
        <v>2482</v>
      </c>
      <c r="E64" s="1" t="s">
        <v>2483</v>
      </c>
      <c r="F64" s="23"/>
      <c r="G64" s="57">
        <v>1.4</v>
      </c>
      <c r="H64" s="3">
        <v>2</v>
      </c>
      <c r="I64" s="78">
        <v>300300</v>
      </c>
      <c r="J64" s="78">
        <v>218400</v>
      </c>
      <c r="K64" s="78">
        <v>163800</v>
      </c>
      <c r="L64" s="78"/>
      <c r="M64" s="78"/>
      <c r="N64" s="20">
        <v>300300</v>
      </c>
      <c r="O64" s="547">
        <v>218400</v>
      </c>
      <c r="P64" s="547">
        <v>163800</v>
      </c>
      <c r="Q64" s="41"/>
      <c r="R64" s="41"/>
      <c r="S64" s="21"/>
    </row>
    <row r="65" spans="1:19" s="448" customFormat="1" ht="28.5" customHeight="1" x14ac:dyDescent="0.25">
      <c r="A65" s="439" t="str">
        <f>IF(B65="","",SUBTOTAL(3,B$22:$B65))</f>
        <v/>
      </c>
      <c r="B65" s="440"/>
      <c r="C65" s="419"/>
      <c r="D65" s="419" t="s">
        <v>6613</v>
      </c>
      <c r="E65" s="438"/>
      <c r="F65" s="442"/>
      <c r="G65" s="449"/>
      <c r="H65" s="440"/>
      <c r="I65" s="566">
        <f>I64*0.8</f>
        <v>240240</v>
      </c>
      <c r="J65" s="566">
        <f t="shared" ref="J65:K65" si="0">J64*0.8</f>
        <v>174720</v>
      </c>
      <c r="K65" s="566">
        <f t="shared" si="0"/>
        <v>131040</v>
      </c>
      <c r="L65" s="438"/>
      <c r="M65" s="438"/>
      <c r="N65" s="566">
        <f>N64*0.8</f>
        <v>240240</v>
      </c>
      <c r="O65" s="566">
        <f t="shared" ref="O65" si="1">O64*0.8</f>
        <v>174720</v>
      </c>
      <c r="P65" s="566">
        <f t="shared" ref="P65" si="2">P64*0.8</f>
        <v>131040</v>
      </c>
      <c r="Q65" s="446"/>
      <c r="R65" s="446"/>
      <c r="S65" s="419"/>
    </row>
    <row r="66" spans="1:19" ht="28.5" customHeight="1" x14ac:dyDescent="0.25">
      <c r="A66" s="74" t="str">
        <f>IF(B66="","",SUBTOTAL(3,B$22:$B66))</f>
        <v/>
      </c>
      <c r="B66" s="3"/>
      <c r="C66" s="21"/>
      <c r="D66" s="1" t="s">
        <v>2484</v>
      </c>
      <c r="E66" s="1" t="s">
        <v>2485</v>
      </c>
      <c r="F66" s="23"/>
      <c r="G66" s="57">
        <v>1.4</v>
      </c>
      <c r="H66" s="3">
        <v>2</v>
      </c>
      <c r="I66" s="78">
        <v>300300</v>
      </c>
      <c r="J66" s="78">
        <v>218400</v>
      </c>
      <c r="K66" s="78">
        <v>163800</v>
      </c>
      <c r="L66" s="78"/>
      <c r="M66" s="78"/>
      <c r="N66" s="20">
        <v>300300</v>
      </c>
      <c r="O66" s="547">
        <v>218400</v>
      </c>
      <c r="P66" s="547">
        <v>163800</v>
      </c>
      <c r="Q66" s="41"/>
      <c r="R66" s="41"/>
      <c r="S66" s="21"/>
    </row>
    <row r="67" spans="1:19" ht="27" customHeight="1" x14ac:dyDescent="0.25">
      <c r="A67" s="74">
        <f>IF(B67="","",SUBTOTAL(3,B$22:$B67))</f>
        <v>15</v>
      </c>
      <c r="B67" s="3">
        <v>15</v>
      </c>
      <c r="C67" s="21" t="s">
        <v>2486</v>
      </c>
      <c r="D67" s="1" t="s">
        <v>2487</v>
      </c>
      <c r="E67" s="1" t="s">
        <v>2488</v>
      </c>
      <c r="F67" s="23"/>
      <c r="G67" s="57">
        <v>1.4</v>
      </c>
      <c r="H67" s="3">
        <v>1</v>
      </c>
      <c r="I67" s="78">
        <v>409500</v>
      </c>
      <c r="J67" s="78">
        <v>300300</v>
      </c>
      <c r="K67" s="78">
        <v>218400</v>
      </c>
      <c r="L67" s="78"/>
      <c r="M67" s="78"/>
      <c r="N67" s="20">
        <v>409500</v>
      </c>
      <c r="O67" s="547">
        <v>300300</v>
      </c>
      <c r="P67" s="547">
        <v>218400</v>
      </c>
      <c r="Q67" s="41"/>
      <c r="R67" s="41"/>
      <c r="S67" s="21"/>
    </row>
    <row r="68" spans="1:19" ht="27" customHeight="1" x14ac:dyDescent="0.25">
      <c r="A68" s="74" t="str">
        <f>IF(B68="","",SUBTOTAL(3,B$22:$B68))</f>
        <v/>
      </c>
      <c r="B68" s="3"/>
      <c r="C68" s="21"/>
      <c r="D68" s="1" t="s">
        <v>2489</v>
      </c>
      <c r="E68" s="1" t="s">
        <v>2490</v>
      </c>
      <c r="F68" s="23"/>
      <c r="G68" s="57">
        <v>1.4</v>
      </c>
      <c r="H68" s="3">
        <v>2</v>
      </c>
      <c r="I68" s="78">
        <v>300300</v>
      </c>
      <c r="J68" s="78">
        <v>218400</v>
      </c>
      <c r="K68" s="78">
        <v>163800</v>
      </c>
      <c r="L68" s="78"/>
      <c r="M68" s="78"/>
      <c r="N68" s="20">
        <v>300300</v>
      </c>
      <c r="O68" s="547">
        <v>218400</v>
      </c>
      <c r="P68" s="547">
        <v>163800</v>
      </c>
      <c r="Q68" s="41"/>
      <c r="R68" s="41"/>
      <c r="S68" s="21"/>
    </row>
    <row r="69" spans="1:19" ht="27" customHeight="1" x14ac:dyDescent="0.25">
      <c r="A69" s="74" t="str">
        <f>IF(B69="","",SUBTOTAL(3,B$22:$B69))</f>
        <v/>
      </c>
      <c r="B69" s="3"/>
      <c r="C69" s="21"/>
      <c r="D69" s="1" t="s">
        <v>2491</v>
      </c>
      <c r="E69" s="1" t="s">
        <v>2492</v>
      </c>
      <c r="F69" s="23"/>
      <c r="G69" s="57">
        <v>1.4</v>
      </c>
      <c r="H69" s="3">
        <v>2</v>
      </c>
      <c r="I69" s="78">
        <v>300300</v>
      </c>
      <c r="J69" s="78">
        <v>218400</v>
      </c>
      <c r="K69" s="78">
        <v>163800</v>
      </c>
      <c r="L69" s="78"/>
      <c r="M69" s="78"/>
      <c r="N69" s="20">
        <v>300300</v>
      </c>
      <c r="O69" s="547">
        <v>218400</v>
      </c>
      <c r="P69" s="547">
        <v>163800</v>
      </c>
      <c r="Q69" s="41"/>
      <c r="R69" s="41"/>
      <c r="S69" s="21"/>
    </row>
    <row r="70" spans="1:19" ht="27" customHeight="1" x14ac:dyDescent="0.25">
      <c r="A70" s="74" t="str">
        <f>IF(B70="","",SUBTOTAL(3,B$22:$B70))</f>
        <v/>
      </c>
      <c r="B70" s="3"/>
      <c r="C70" s="21"/>
      <c r="D70" s="1" t="s">
        <v>2493</v>
      </c>
      <c r="E70" s="1" t="s">
        <v>2494</v>
      </c>
      <c r="F70" s="23"/>
      <c r="G70" s="57">
        <v>1.4</v>
      </c>
      <c r="H70" s="3">
        <v>2</v>
      </c>
      <c r="I70" s="78">
        <v>300300</v>
      </c>
      <c r="J70" s="78">
        <v>218400</v>
      </c>
      <c r="K70" s="78">
        <v>163800</v>
      </c>
      <c r="L70" s="78"/>
      <c r="M70" s="78"/>
      <c r="N70" s="20">
        <v>300300</v>
      </c>
      <c r="O70" s="547">
        <v>218400</v>
      </c>
      <c r="P70" s="547">
        <v>163800</v>
      </c>
      <c r="Q70" s="41"/>
      <c r="R70" s="41"/>
      <c r="S70" s="21"/>
    </row>
    <row r="71" spans="1:19" ht="40.5" customHeight="1" x14ac:dyDescent="0.25">
      <c r="A71" s="74">
        <f>IF(B71="","",SUBTOTAL(3,B$22:$B71))</f>
        <v>16</v>
      </c>
      <c r="B71" s="3">
        <v>16</v>
      </c>
      <c r="C71" s="21" t="s">
        <v>2495</v>
      </c>
      <c r="D71" s="1" t="s">
        <v>2496</v>
      </c>
      <c r="E71" s="1" t="s">
        <v>2497</v>
      </c>
      <c r="F71" s="23"/>
      <c r="G71" s="57">
        <v>1.4</v>
      </c>
      <c r="H71" s="3">
        <v>1</v>
      </c>
      <c r="I71" s="78">
        <v>409500</v>
      </c>
      <c r="J71" s="78">
        <v>300300</v>
      </c>
      <c r="K71" s="78">
        <v>218400</v>
      </c>
      <c r="L71" s="78"/>
      <c r="M71" s="78"/>
      <c r="N71" s="20">
        <v>409500</v>
      </c>
      <c r="O71" s="547">
        <v>300300</v>
      </c>
      <c r="P71" s="547">
        <v>218400</v>
      </c>
      <c r="Q71" s="41"/>
      <c r="R71" s="41"/>
      <c r="S71" s="21"/>
    </row>
    <row r="72" spans="1:19" ht="27" customHeight="1" x14ac:dyDescent="0.25">
      <c r="A72" s="74" t="str">
        <f>IF(B72="","",SUBTOTAL(3,B$22:$B72))</f>
        <v/>
      </c>
      <c r="B72" s="3"/>
      <c r="C72" s="21"/>
      <c r="D72" s="1" t="s">
        <v>2498</v>
      </c>
      <c r="E72" s="1" t="s">
        <v>2499</v>
      </c>
      <c r="F72" s="23"/>
      <c r="G72" s="57">
        <v>1.4</v>
      </c>
      <c r="H72" s="3">
        <v>1</v>
      </c>
      <c r="I72" s="78">
        <v>409500</v>
      </c>
      <c r="J72" s="78">
        <v>300300</v>
      </c>
      <c r="K72" s="78">
        <v>218400</v>
      </c>
      <c r="L72" s="78"/>
      <c r="M72" s="78"/>
      <c r="N72" s="20">
        <v>409500</v>
      </c>
      <c r="O72" s="547">
        <v>300300</v>
      </c>
      <c r="P72" s="547">
        <v>218400</v>
      </c>
      <c r="Q72" s="41"/>
      <c r="R72" s="41"/>
      <c r="S72" s="21"/>
    </row>
    <row r="73" spans="1:19" ht="27" customHeight="1" x14ac:dyDescent="0.25">
      <c r="A73" s="74" t="str">
        <f>IF(B73="","",SUBTOTAL(3,B$22:$B73))</f>
        <v/>
      </c>
      <c r="B73" s="3"/>
      <c r="C73" s="21"/>
      <c r="D73" s="1" t="s">
        <v>2500</v>
      </c>
      <c r="E73" s="1" t="s">
        <v>2501</v>
      </c>
      <c r="F73" s="23"/>
      <c r="G73" s="57">
        <v>1.4</v>
      </c>
      <c r="H73" s="3">
        <v>2</v>
      </c>
      <c r="I73" s="78">
        <v>300300</v>
      </c>
      <c r="J73" s="78">
        <v>218400</v>
      </c>
      <c r="K73" s="78">
        <v>163800</v>
      </c>
      <c r="L73" s="78"/>
      <c r="M73" s="78"/>
      <c r="N73" s="20">
        <v>300300</v>
      </c>
      <c r="O73" s="547">
        <v>218400</v>
      </c>
      <c r="P73" s="547">
        <v>163800</v>
      </c>
      <c r="Q73" s="41"/>
      <c r="R73" s="41"/>
      <c r="S73" s="21"/>
    </row>
    <row r="74" spans="1:19" ht="42.75" customHeight="1" x14ac:dyDescent="0.25">
      <c r="A74" s="74" t="str">
        <f>IF(B74="","",SUBTOTAL(3,B$22:$B74))</f>
        <v/>
      </c>
      <c r="B74" s="3"/>
      <c r="C74" s="21"/>
      <c r="D74" s="1" t="s">
        <v>2502</v>
      </c>
      <c r="E74" s="1" t="s">
        <v>2503</v>
      </c>
      <c r="F74" s="23"/>
      <c r="G74" s="57">
        <v>1.4</v>
      </c>
      <c r="H74" s="3">
        <v>2</v>
      </c>
      <c r="I74" s="78">
        <v>300300</v>
      </c>
      <c r="J74" s="78">
        <v>218400</v>
      </c>
      <c r="K74" s="78">
        <v>163800</v>
      </c>
      <c r="L74" s="78"/>
      <c r="M74" s="78"/>
      <c r="N74" s="20">
        <v>300300</v>
      </c>
      <c r="O74" s="547">
        <v>218400</v>
      </c>
      <c r="P74" s="547">
        <v>163800</v>
      </c>
      <c r="Q74" s="41"/>
      <c r="R74" s="41"/>
      <c r="S74" s="21"/>
    </row>
    <row r="75" spans="1:19" ht="31.5" customHeight="1" x14ac:dyDescent="0.25">
      <c r="A75" s="74" t="str">
        <f>IF(B75="","",SUBTOTAL(3,B$22:$B75))</f>
        <v/>
      </c>
      <c r="B75" s="3"/>
      <c r="C75" s="21"/>
      <c r="D75" s="1" t="s">
        <v>2504</v>
      </c>
      <c r="E75" s="1" t="s">
        <v>2505</v>
      </c>
      <c r="F75" s="23"/>
      <c r="G75" s="57">
        <v>1.4</v>
      </c>
      <c r="H75" s="3">
        <v>2</v>
      </c>
      <c r="I75" s="78">
        <v>300300</v>
      </c>
      <c r="J75" s="78">
        <v>218400</v>
      </c>
      <c r="K75" s="78">
        <v>163800</v>
      </c>
      <c r="L75" s="78"/>
      <c r="M75" s="78"/>
      <c r="N75" s="20">
        <v>300300</v>
      </c>
      <c r="O75" s="547">
        <v>218400</v>
      </c>
      <c r="P75" s="547">
        <v>163800</v>
      </c>
      <c r="Q75" s="41"/>
      <c r="R75" s="41"/>
      <c r="S75" s="21"/>
    </row>
    <row r="76" spans="1:19" s="448" customFormat="1" ht="29.25" customHeight="1" x14ac:dyDescent="0.25">
      <c r="A76" s="439" t="str">
        <f>IF(B76="","",SUBTOTAL(3,B$22:$B76))</f>
        <v/>
      </c>
      <c r="B76" s="440"/>
      <c r="C76" s="609" t="s">
        <v>6614</v>
      </c>
      <c r="D76" s="610"/>
      <c r="E76" s="567"/>
      <c r="F76" s="442"/>
      <c r="G76" s="449"/>
      <c r="H76" s="440"/>
      <c r="I76" s="435">
        <f>I75*0.8</f>
        <v>240240</v>
      </c>
      <c r="J76" s="435">
        <f t="shared" ref="J76:K76" si="3">J75*0.8</f>
        <v>174720</v>
      </c>
      <c r="K76" s="435">
        <f t="shared" si="3"/>
        <v>131040</v>
      </c>
      <c r="L76" s="435"/>
      <c r="M76" s="435"/>
      <c r="N76" s="435">
        <f>N75*0.8</f>
        <v>240240</v>
      </c>
      <c r="O76" s="435">
        <f t="shared" ref="O76" si="4">O75*0.8</f>
        <v>174720</v>
      </c>
      <c r="P76" s="435">
        <f t="shared" ref="P76" si="5">P75*0.8</f>
        <v>131040</v>
      </c>
      <c r="Q76" s="446"/>
      <c r="R76" s="446"/>
      <c r="S76" s="419"/>
    </row>
    <row r="77" spans="1:19" ht="27" customHeight="1" x14ac:dyDescent="0.25">
      <c r="A77" s="74" t="str">
        <f>IF(B77="","",SUBTOTAL(3,B$22:$B77))</f>
        <v/>
      </c>
      <c r="B77" s="14"/>
      <c r="C77" s="420" t="s">
        <v>5911</v>
      </c>
      <c r="D77" s="1"/>
      <c r="E77" s="1"/>
      <c r="F77" s="3"/>
      <c r="G77" s="57"/>
      <c r="H77" s="3"/>
      <c r="I77" s="78"/>
      <c r="J77" s="78"/>
      <c r="K77" s="78"/>
      <c r="L77" s="78"/>
      <c r="M77" s="78"/>
      <c r="N77" s="20"/>
      <c r="O77" s="547"/>
      <c r="P77" s="547"/>
      <c r="Q77" s="20"/>
      <c r="R77" s="20"/>
      <c r="S77" s="21"/>
    </row>
    <row r="78" spans="1:19" ht="33" x14ac:dyDescent="0.25">
      <c r="A78" s="74">
        <f>IF(B78="","",SUBTOTAL(3,B$22:$B78))</f>
        <v>17</v>
      </c>
      <c r="B78" s="3">
        <v>17</v>
      </c>
      <c r="C78" s="21" t="s">
        <v>2506</v>
      </c>
      <c r="D78" s="1" t="s">
        <v>2507</v>
      </c>
      <c r="E78" s="1" t="s">
        <v>2508</v>
      </c>
      <c r="F78" s="3"/>
      <c r="G78" s="57">
        <v>1</v>
      </c>
      <c r="H78" s="3">
        <v>1</v>
      </c>
      <c r="I78" s="78">
        <v>292500</v>
      </c>
      <c r="J78" s="78">
        <v>214500</v>
      </c>
      <c r="K78" s="78">
        <v>156000</v>
      </c>
      <c r="L78" s="78"/>
      <c r="M78" s="78"/>
      <c r="N78" s="20">
        <v>292500</v>
      </c>
      <c r="O78" s="547">
        <v>214500</v>
      </c>
      <c r="P78" s="547">
        <v>156000</v>
      </c>
      <c r="Q78" s="41"/>
      <c r="R78" s="41"/>
      <c r="S78" s="21"/>
    </row>
    <row r="79" spans="1:19" ht="26.25" customHeight="1" x14ac:dyDescent="0.25">
      <c r="A79" s="74" t="str">
        <f>IF(B79="","",SUBTOTAL(3,B$22:$B79))</f>
        <v/>
      </c>
      <c r="B79" s="3"/>
      <c r="C79" s="607" t="s">
        <v>2509</v>
      </c>
      <c r="D79" s="608"/>
      <c r="E79" s="1"/>
      <c r="F79" s="3"/>
      <c r="G79" s="57">
        <v>1</v>
      </c>
      <c r="H79" s="3">
        <v>2</v>
      </c>
      <c r="I79" s="78">
        <v>214500</v>
      </c>
      <c r="J79" s="78">
        <v>156000</v>
      </c>
      <c r="K79" s="78">
        <v>117000</v>
      </c>
      <c r="L79" s="78"/>
      <c r="M79" s="78"/>
      <c r="N79" s="20">
        <v>214500</v>
      </c>
      <c r="O79" s="547">
        <v>156000</v>
      </c>
      <c r="P79" s="547">
        <v>117000</v>
      </c>
      <c r="Q79" s="41"/>
      <c r="R79" s="41"/>
      <c r="S79" s="21"/>
    </row>
    <row r="80" spans="1:19" ht="24.75" customHeight="1" x14ac:dyDescent="0.25">
      <c r="A80" s="74">
        <f>IF(B80="","",SUBTOTAL(3,B$22:$B80))</f>
        <v>18</v>
      </c>
      <c r="B80" s="3">
        <v>18</v>
      </c>
      <c r="C80" s="21" t="s">
        <v>2510</v>
      </c>
      <c r="D80" s="1"/>
      <c r="E80" s="1"/>
      <c r="F80" s="3"/>
      <c r="G80" s="57">
        <v>1</v>
      </c>
      <c r="H80" s="3">
        <v>1</v>
      </c>
      <c r="I80" s="78">
        <v>292500</v>
      </c>
      <c r="J80" s="78">
        <v>214500</v>
      </c>
      <c r="K80" s="78">
        <v>156000</v>
      </c>
      <c r="L80" s="78"/>
      <c r="M80" s="78"/>
      <c r="N80" s="20">
        <v>292500</v>
      </c>
      <c r="O80" s="547">
        <v>214500</v>
      </c>
      <c r="P80" s="547">
        <v>156000</v>
      </c>
      <c r="Q80" s="41"/>
      <c r="R80" s="41"/>
      <c r="S80" s="21"/>
    </row>
    <row r="81" spans="1:19" ht="24.75" customHeight="1" x14ac:dyDescent="0.25">
      <c r="A81" s="74">
        <f>IF(B81="","",SUBTOTAL(3,B$22:$B81))</f>
        <v>19</v>
      </c>
      <c r="B81" s="3">
        <v>19</v>
      </c>
      <c r="C81" s="21" t="s">
        <v>2511</v>
      </c>
      <c r="D81" s="1"/>
      <c r="E81" s="1"/>
      <c r="F81" s="3"/>
      <c r="G81" s="57">
        <v>1</v>
      </c>
      <c r="H81" s="3">
        <v>2</v>
      </c>
      <c r="I81" s="78">
        <v>214500</v>
      </c>
      <c r="J81" s="78">
        <v>156000</v>
      </c>
      <c r="K81" s="78">
        <v>117000</v>
      </c>
      <c r="L81" s="78"/>
      <c r="M81" s="78"/>
      <c r="N81" s="20">
        <v>214500</v>
      </c>
      <c r="O81" s="547">
        <v>156000</v>
      </c>
      <c r="P81" s="547">
        <v>117000</v>
      </c>
      <c r="Q81" s="41"/>
      <c r="R81" s="41"/>
      <c r="S81" s="21"/>
    </row>
    <row r="82" spans="1:19" ht="24.75" customHeight="1" x14ac:dyDescent="0.25">
      <c r="A82" s="74">
        <f>IF(B82="","",SUBTOTAL(3,B$22:$B82))</f>
        <v>20</v>
      </c>
      <c r="B82" s="3">
        <v>20</v>
      </c>
      <c r="C82" s="21" t="s">
        <v>2512</v>
      </c>
      <c r="D82" s="1"/>
      <c r="E82" s="1"/>
      <c r="F82" s="3"/>
      <c r="G82" s="57">
        <v>1</v>
      </c>
      <c r="H82" s="3">
        <v>2</v>
      </c>
      <c r="I82" s="78">
        <v>214500</v>
      </c>
      <c r="J82" s="78">
        <v>156000</v>
      </c>
      <c r="K82" s="78">
        <v>117000</v>
      </c>
      <c r="L82" s="78"/>
      <c r="M82" s="78"/>
      <c r="N82" s="20">
        <v>214500</v>
      </c>
      <c r="O82" s="547">
        <v>156000</v>
      </c>
      <c r="P82" s="547">
        <v>117000</v>
      </c>
      <c r="Q82" s="41"/>
      <c r="R82" s="41"/>
      <c r="S82" s="21"/>
    </row>
    <row r="83" spans="1:19" ht="24.75" customHeight="1" x14ac:dyDescent="0.25">
      <c r="A83" s="74">
        <f>IF(B83="","",SUBTOTAL(3,B$22:$B83))</f>
        <v>21</v>
      </c>
      <c r="B83" s="3">
        <v>21</v>
      </c>
      <c r="C83" s="21" t="s">
        <v>2316</v>
      </c>
      <c r="D83" s="1"/>
      <c r="E83" s="1"/>
      <c r="F83" s="3"/>
      <c r="G83" s="57">
        <v>1</v>
      </c>
      <c r="H83" s="3">
        <v>2</v>
      </c>
      <c r="I83" s="78">
        <v>214500</v>
      </c>
      <c r="J83" s="78">
        <v>156000</v>
      </c>
      <c r="K83" s="78">
        <v>117000</v>
      </c>
      <c r="L83" s="78"/>
      <c r="M83" s="78"/>
      <c r="N83" s="20">
        <v>214500</v>
      </c>
      <c r="O83" s="547">
        <v>156000</v>
      </c>
      <c r="P83" s="547">
        <v>117000</v>
      </c>
      <c r="Q83" s="41"/>
      <c r="R83" s="41"/>
      <c r="S83" s="21"/>
    </row>
    <row r="84" spans="1:19" s="448" customFormat="1" ht="66" x14ac:dyDescent="0.25">
      <c r="A84" s="439">
        <f>IF(B84="","",SUBTOTAL(3,B$22:$B84))</f>
        <v>22</v>
      </c>
      <c r="B84" s="440">
        <v>22</v>
      </c>
      <c r="C84" s="609" t="s">
        <v>6622</v>
      </c>
      <c r="D84" s="610"/>
      <c r="E84" s="611"/>
      <c r="F84" s="440"/>
      <c r="G84" s="449"/>
      <c r="H84" s="440"/>
      <c r="I84" s="458">
        <f>I83*0.8</f>
        <v>171600</v>
      </c>
      <c r="J84" s="458">
        <f t="shared" ref="J84:K84" si="6">J83*0.8</f>
        <v>124800</v>
      </c>
      <c r="K84" s="458">
        <f t="shared" si="6"/>
        <v>93600</v>
      </c>
      <c r="L84" s="435"/>
      <c r="M84" s="435"/>
      <c r="N84" s="458">
        <v>214500</v>
      </c>
      <c r="O84" s="446">
        <v>156000</v>
      </c>
      <c r="P84" s="446">
        <v>117000</v>
      </c>
      <c r="Q84" s="446"/>
      <c r="R84" s="446"/>
      <c r="S84" s="419" t="s">
        <v>6623</v>
      </c>
    </row>
    <row r="85" spans="1:19" ht="27" customHeight="1" x14ac:dyDescent="0.25">
      <c r="A85" s="74">
        <f>IF(B85="","",SUBTOTAL(3,B$22:$B85))</f>
        <v>23</v>
      </c>
      <c r="B85" s="3">
        <v>23</v>
      </c>
      <c r="C85" s="601" t="s">
        <v>2513</v>
      </c>
      <c r="D85" s="602"/>
      <c r="E85" s="603"/>
      <c r="F85" s="3"/>
      <c r="G85" s="57"/>
      <c r="H85" s="3"/>
      <c r="I85" s="78"/>
      <c r="J85" s="78"/>
      <c r="K85" s="78"/>
      <c r="L85" s="78"/>
      <c r="M85" s="78"/>
      <c r="N85" s="20"/>
      <c r="O85" s="547"/>
      <c r="P85" s="547"/>
      <c r="Q85" s="41"/>
      <c r="R85" s="41"/>
      <c r="S85" s="21"/>
    </row>
    <row r="86" spans="1:19" ht="27" customHeight="1" x14ac:dyDescent="0.25">
      <c r="A86" s="74" t="str">
        <f>IF(B86="","",SUBTOTAL(3,B$22:$B86))</f>
        <v/>
      </c>
      <c r="B86" s="3"/>
      <c r="C86" s="669" t="s">
        <v>2514</v>
      </c>
      <c r="D86" s="670"/>
      <c r="E86" s="671"/>
      <c r="F86" s="3"/>
      <c r="G86" s="57">
        <v>1.2</v>
      </c>
      <c r="H86" s="3">
        <v>1</v>
      </c>
      <c r="I86" s="78">
        <v>1096810</v>
      </c>
      <c r="J86" s="78"/>
      <c r="K86" s="78"/>
      <c r="L86" s="78"/>
      <c r="M86" s="78"/>
      <c r="N86" s="20">
        <v>1096810</v>
      </c>
      <c r="O86" s="547"/>
      <c r="P86" s="547"/>
      <c r="Q86" s="41"/>
      <c r="R86" s="41"/>
      <c r="S86" s="21"/>
    </row>
    <row r="87" spans="1:19" ht="27" customHeight="1" x14ac:dyDescent="0.25">
      <c r="A87" s="74" t="str">
        <f>IF(B87="","",SUBTOTAL(3,B$22:$B87))</f>
        <v/>
      </c>
      <c r="B87" s="3"/>
      <c r="C87" s="607" t="s">
        <v>2515</v>
      </c>
      <c r="D87" s="615"/>
      <c r="E87" s="608"/>
      <c r="F87" s="3"/>
      <c r="G87" s="57">
        <v>1.2</v>
      </c>
      <c r="H87" s="3">
        <v>1</v>
      </c>
      <c r="I87" s="78">
        <v>1096810</v>
      </c>
      <c r="J87" s="78"/>
      <c r="K87" s="78"/>
      <c r="L87" s="78"/>
      <c r="M87" s="78"/>
      <c r="N87" s="20">
        <v>1096810</v>
      </c>
      <c r="O87" s="547"/>
      <c r="P87" s="547"/>
      <c r="Q87" s="41"/>
      <c r="R87" s="41"/>
      <c r="S87" s="21"/>
    </row>
    <row r="88" spans="1:19" ht="27" customHeight="1" x14ac:dyDescent="0.25">
      <c r="A88" s="74" t="str">
        <f>IF(B88="","",SUBTOTAL(3,B$22:$B88))</f>
        <v/>
      </c>
      <c r="B88" s="3"/>
      <c r="C88" s="607" t="s">
        <v>2516</v>
      </c>
      <c r="D88" s="615"/>
      <c r="E88" s="608"/>
      <c r="F88" s="3"/>
      <c r="G88" s="57">
        <v>1</v>
      </c>
      <c r="H88" s="3">
        <v>1</v>
      </c>
      <c r="I88" s="78">
        <v>1316180</v>
      </c>
      <c r="J88" s="78"/>
      <c r="K88" s="78"/>
      <c r="L88" s="78"/>
      <c r="M88" s="78"/>
      <c r="N88" s="20">
        <v>1316180</v>
      </c>
      <c r="O88" s="547"/>
      <c r="P88" s="547"/>
      <c r="Q88" s="41"/>
      <c r="R88" s="41"/>
      <c r="S88" s="21"/>
    </row>
    <row r="89" spans="1:19" ht="24.75" customHeight="1" x14ac:dyDescent="0.25">
      <c r="B89" s="14"/>
      <c r="C89" s="672" t="s">
        <v>2518</v>
      </c>
      <c r="D89" s="673"/>
      <c r="E89" s="674"/>
      <c r="F89" s="3"/>
      <c r="G89" s="86"/>
      <c r="H89" s="3"/>
      <c r="I89" s="78"/>
      <c r="J89" s="78"/>
      <c r="K89" s="78"/>
      <c r="L89" s="78"/>
      <c r="M89" s="78"/>
      <c r="N89" s="6"/>
      <c r="O89" s="17"/>
      <c r="P89" s="17"/>
      <c r="Q89" s="17"/>
      <c r="R89" s="17"/>
      <c r="S89" s="308"/>
    </row>
    <row r="90" spans="1:19" ht="25.5" customHeight="1" x14ac:dyDescent="0.25">
      <c r="B90" s="29">
        <v>24</v>
      </c>
      <c r="C90" s="623" t="s">
        <v>2530</v>
      </c>
      <c r="D90" s="624"/>
      <c r="E90" s="625"/>
      <c r="F90" s="29"/>
      <c r="G90" s="57"/>
      <c r="H90" s="3"/>
      <c r="I90" s="78"/>
      <c r="J90" s="78"/>
      <c r="K90" s="78"/>
      <c r="L90" s="78"/>
      <c r="M90" s="78"/>
      <c r="N90" s="6"/>
      <c r="O90" s="41"/>
      <c r="P90" s="41"/>
      <c r="Q90" s="41"/>
      <c r="R90" s="41"/>
      <c r="S90" s="308"/>
    </row>
    <row r="91" spans="1:19" ht="26.25" customHeight="1" x14ac:dyDescent="0.25">
      <c r="B91" s="29"/>
      <c r="C91" s="102"/>
      <c r="D91" s="1" t="s">
        <v>2531</v>
      </c>
      <c r="E91" s="1" t="s">
        <v>2532</v>
      </c>
      <c r="F91" s="29">
        <v>2</v>
      </c>
      <c r="G91" s="57">
        <v>0.9</v>
      </c>
      <c r="H91" s="3"/>
      <c r="I91" s="78">
        <v>1512000</v>
      </c>
      <c r="J91" s="78">
        <v>756000</v>
      </c>
      <c r="K91" s="78">
        <v>453600</v>
      </c>
      <c r="L91" s="80"/>
      <c r="M91" s="80"/>
      <c r="N91" s="20">
        <v>1512000</v>
      </c>
      <c r="O91" s="547">
        <v>756000</v>
      </c>
      <c r="P91" s="547">
        <v>453600</v>
      </c>
      <c r="Q91" s="41"/>
      <c r="R91" s="41"/>
      <c r="S91" s="308"/>
    </row>
    <row r="92" spans="1:19" ht="26.25" customHeight="1" x14ac:dyDescent="0.25">
      <c r="B92" s="29"/>
      <c r="C92" s="102"/>
      <c r="D92" s="1" t="s">
        <v>2533</v>
      </c>
      <c r="E92" s="1" t="s">
        <v>2534</v>
      </c>
      <c r="F92" s="29">
        <v>3</v>
      </c>
      <c r="G92" s="57">
        <v>1.6</v>
      </c>
      <c r="H92" s="3"/>
      <c r="I92" s="78">
        <v>1344000</v>
      </c>
      <c r="J92" s="78">
        <v>672000</v>
      </c>
      <c r="K92" s="78">
        <v>403200</v>
      </c>
      <c r="L92" s="80"/>
      <c r="M92" s="80"/>
      <c r="N92" s="20">
        <v>1344000</v>
      </c>
      <c r="O92" s="547">
        <v>672000</v>
      </c>
      <c r="P92" s="547">
        <v>403200</v>
      </c>
      <c r="Q92" s="41"/>
      <c r="R92" s="41"/>
      <c r="S92" s="308"/>
    </row>
    <row r="93" spans="1:19" ht="38.25" customHeight="1" x14ac:dyDescent="0.25">
      <c r="B93" s="29"/>
      <c r="C93" s="102"/>
      <c r="D93" s="1" t="s">
        <v>2535</v>
      </c>
      <c r="E93" s="1" t="s">
        <v>2536</v>
      </c>
      <c r="F93" s="29">
        <v>3</v>
      </c>
      <c r="G93" s="57">
        <v>0.7</v>
      </c>
      <c r="H93" s="3"/>
      <c r="I93" s="78">
        <v>588000</v>
      </c>
      <c r="J93" s="78">
        <v>294000</v>
      </c>
      <c r="K93" s="78">
        <v>176400</v>
      </c>
      <c r="L93" s="80"/>
      <c r="M93" s="80"/>
      <c r="N93" s="20">
        <v>588000</v>
      </c>
      <c r="O93" s="547">
        <v>294000</v>
      </c>
      <c r="P93" s="547">
        <v>176400</v>
      </c>
      <c r="Q93" s="41"/>
      <c r="R93" s="41"/>
      <c r="S93" s="308"/>
    </row>
    <row r="94" spans="1:19" ht="38.25" customHeight="1" x14ac:dyDescent="0.25">
      <c r="B94" s="29"/>
      <c r="C94" s="102"/>
      <c r="D94" s="1" t="s">
        <v>2537</v>
      </c>
      <c r="E94" s="1" t="s">
        <v>2538</v>
      </c>
      <c r="F94" s="29"/>
      <c r="G94" s="75" t="s">
        <v>1789</v>
      </c>
      <c r="H94" s="30"/>
      <c r="I94" s="78"/>
      <c r="J94" s="78"/>
      <c r="K94" s="78"/>
      <c r="L94" s="80"/>
      <c r="M94" s="80"/>
      <c r="N94" s="20"/>
      <c r="O94" s="547"/>
      <c r="P94" s="547"/>
      <c r="Q94" s="41"/>
      <c r="R94" s="41"/>
      <c r="S94" s="308"/>
    </row>
    <row r="95" spans="1:19" ht="24.75" customHeight="1" x14ac:dyDescent="0.25">
      <c r="B95" s="29"/>
      <c r="C95" s="102"/>
      <c r="D95" s="1" t="s">
        <v>2539</v>
      </c>
      <c r="E95" s="1" t="s">
        <v>2540</v>
      </c>
      <c r="F95" s="29">
        <v>3</v>
      </c>
      <c r="G95" s="57">
        <v>0.7</v>
      </c>
      <c r="H95" s="3"/>
      <c r="I95" s="78">
        <v>588000</v>
      </c>
      <c r="J95" s="78">
        <v>294000</v>
      </c>
      <c r="K95" s="78">
        <v>176400</v>
      </c>
      <c r="L95" s="80"/>
      <c r="M95" s="80"/>
      <c r="N95" s="20">
        <v>588000</v>
      </c>
      <c r="O95" s="547">
        <v>294000</v>
      </c>
      <c r="P95" s="547">
        <v>176400</v>
      </c>
      <c r="Q95" s="41"/>
      <c r="R95" s="41"/>
      <c r="S95" s="308"/>
    </row>
    <row r="96" spans="1:19" ht="26.25" customHeight="1" x14ac:dyDescent="0.25">
      <c r="B96" s="29">
        <v>25</v>
      </c>
      <c r="C96" s="97" t="s">
        <v>2558</v>
      </c>
      <c r="D96" s="1"/>
      <c r="E96" s="1"/>
      <c r="F96" s="29"/>
      <c r="G96" s="57"/>
      <c r="H96" s="3"/>
      <c r="I96" s="78"/>
      <c r="J96" s="78"/>
      <c r="K96" s="78"/>
      <c r="L96" s="78"/>
      <c r="M96" s="78"/>
      <c r="N96" s="20"/>
      <c r="O96" s="547"/>
      <c r="P96" s="547"/>
      <c r="Q96" s="41"/>
      <c r="R96" s="41"/>
      <c r="S96" s="308"/>
    </row>
    <row r="97" spans="2:19" ht="26.25" customHeight="1" x14ac:dyDescent="0.25">
      <c r="B97" s="29"/>
      <c r="C97" s="661" t="s">
        <v>2561</v>
      </c>
      <c r="D97" s="662"/>
      <c r="E97" s="663"/>
      <c r="F97" s="29">
        <v>3</v>
      </c>
      <c r="G97" s="57">
        <v>0.4</v>
      </c>
      <c r="H97" s="3"/>
      <c r="I97" s="78">
        <v>336000</v>
      </c>
      <c r="J97" s="78">
        <v>168000</v>
      </c>
      <c r="K97" s="78">
        <v>100800</v>
      </c>
      <c r="L97" s="80"/>
      <c r="M97" s="80"/>
      <c r="N97" s="20">
        <v>336000</v>
      </c>
      <c r="O97" s="547">
        <v>168000</v>
      </c>
      <c r="P97" s="547">
        <v>100800</v>
      </c>
      <c r="Q97" s="41"/>
      <c r="R97" s="41"/>
      <c r="S97" s="308"/>
    </row>
    <row r="98" spans="2:19" ht="26.25" customHeight="1" x14ac:dyDescent="0.25">
      <c r="B98" s="29">
        <v>26</v>
      </c>
      <c r="C98" s="97" t="s">
        <v>2563</v>
      </c>
      <c r="D98" s="1"/>
      <c r="E98" s="1"/>
      <c r="F98" s="29"/>
      <c r="G98" s="57"/>
      <c r="H98" s="3"/>
      <c r="I98" s="78"/>
      <c r="J98" s="78"/>
      <c r="K98" s="78"/>
      <c r="L98" s="78"/>
      <c r="M98" s="78"/>
      <c r="N98" s="20"/>
      <c r="O98" s="547"/>
      <c r="P98" s="547"/>
      <c r="Q98" s="41"/>
      <c r="R98" s="41"/>
      <c r="S98" s="308"/>
    </row>
    <row r="99" spans="2:19" ht="33" customHeight="1" x14ac:dyDescent="0.25">
      <c r="B99" s="29"/>
      <c r="C99" s="661" t="s">
        <v>2564</v>
      </c>
      <c r="D99" s="662"/>
      <c r="E99" s="663"/>
      <c r="F99" s="29">
        <v>3</v>
      </c>
      <c r="G99" s="57">
        <v>0.5</v>
      </c>
      <c r="H99" s="3"/>
      <c r="I99" s="78">
        <v>420000</v>
      </c>
      <c r="J99" s="78">
        <v>210000</v>
      </c>
      <c r="K99" s="78">
        <v>126000</v>
      </c>
      <c r="L99" s="80"/>
      <c r="M99" s="80"/>
      <c r="N99" s="20">
        <v>420000</v>
      </c>
      <c r="O99" s="547">
        <v>210000</v>
      </c>
      <c r="P99" s="547">
        <v>126000</v>
      </c>
      <c r="Q99" s="41"/>
      <c r="R99" s="41"/>
      <c r="S99" s="308"/>
    </row>
    <row r="100" spans="2:19" ht="29.25" customHeight="1" x14ac:dyDescent="0.25">
      <c r="B100" s="29">
        <v>27</v>
      </c>
      <c r="C100" s="104" t="s">
        <v>2568</v>
      </c>
      <c r="D100" s="1"/>
      <c r="E100" s="1"/>
      <c r="F100" s="29"/>
      <c r="G100" s="57"/>
      <c r="H100" s="3"/>
      <c r="I100" s="78"/>
      <c r="J100" s="78"/>
      <c r="K100" s="78"/>
      <c r="L100" s="78"/>
      <c r="M100" s="78"/>
      <c r="N100" s="20"/>
      <c r="O100" s="547"/>
      <c r="P100" s="547"/>
      <c r="Q100" s="41"/>
      <c r="R100" s="41"/>
      <c r="S100" s="308"/>
    </row>
    <row r="101" spans="2:19" ht="33" customHeight="1" x14ac:dyDescent="0.25">
      <c r="B101" s="29"/>
      <c r="C101" s="661" t="s">
        <v>2564</v>
      </c>
      <c r="D101" s="662"/>
      <c r="E101" s="663"/>
      <c r="F101" s="29">
        <v>3</v>
      </c>
      <c r="G101" s="57">
        <v>0.5</v>
      </c>
      <c r="H101" s="3"/>
      <c r="I101" s="78">
        <v>420000</v>
      </c>
      <c r="J101" s="78">
        <v>210000</v>
      </c>
      <c r="K101" s="78">
        <v>126000</v>
      </c>
      <c r="L101" s="80"/>
      <c r="M101" s="80"/>
      <c r="N101" s="20">
        <v>420000</v>
      </c>
      <c r="O101" s="547">
        <v>210000</v>
      </c>
      <c r="P101" s="547">
        <v>126000</v>
      </c>
      <c r="Q101" s="41"/>
      <c r="R101" s="41"/>
      <c r="S101" s="308"/>
    </row>
    <row r="102" spans="2:19" ht="34.5" customHeight="1" x14ac:dyDescent="0.25">
      <c r="B102" s="29">
        <v>28</v>
      </c>
      <c r="C102" s="601" t="s">
        <v>2573</v>
      </c>
      <c r="D102" s="602"/>
      <c r="E102" s="603"/>
      <c r="F102" s="29"/>
      <c r="G102" s="57"/>
      <c r="H102" s="3"/>
      <c r="I102" s="78"/>
      <c r="J102" s="78"/>
      <c r="K102" s="78"/>
      <c r="L102" s="78"/>
      <c r="M102" s="78"/>
      <c r="N102" s="20"/>
      <c r="O102" s="547"/>
      <c r="P102" s="547"/>
      <c r="Q102" s="41"/>
      <c r="R102" s="41"/>
      <c r="S102" s="308"/>
    </row>
    <row r="103" spans="2:19" ht="33" customHeight="1" x14ac:dyDescent="0.25">
      <c r="B103" s="29"/>
      <c r="C103" s="607" t="s">
        <v>2574</v>
      </c>
      <c r="D103" s="615"/>
      <c r="E103" s="608"/>
      <c r="F103" s="29">
        <v>2</v>
      </c>
      <c r="G103" s="57">
        <v>0.9</v>
      </c>
      <c r="H103" s="3"/>
      <c r="I103" s="78">
        <v>1512000</v>
      </c>
      <c r="J103" s="78">
        <v>756000</v>
      </c>
      <c r="K103" s="78">
        <v>453600</v>
      </c>
      <c r="L103" s="80"/>
      <c r="M103" s="80"/>
      <c r="N103" s="20">
        <v>1512000</v>
      </c>
      <c r="O103" s="547">
        <v>756000</v>
      </c>
      <c r="P103" s="547">
        <v>453600</v>
      </c>
      <c r="Q103" s="41"/>
      <c r="R103" s="41"/>
      <c r="S103" s="308"/>
    </row>
    <row r="104" spans="2:19" ht="33" customHeight="1" x14ac:dyDescent="0.25">
      <c r="B104" s="29"/>
      <c r="C104" s="607" t="s">
        <v>2575</v>
      </c>
      <c r="D104" s="615"/>
      <c r="E104" s="608"/>
      <c r="F104" s="29">
        <v>3</v>
      </c>
      <c r="G104" s="57">
        <v>0.9</v>
      </c>
      <c r="H104" s="3"/>
      <c r="I104" s="78">
        <v>756000</v>
      </c>
      <c r="J104" s="78">
        <v>378000</v>
      </c>
      <c r="K104" s="78">
        <v>226800</v>
      </c>
      <c r="L104" s="80"/>
      <c r="M104" s="80"/>
      <c r="N104" s="20">
        <v>756000</v>
      </c>
      <c r="O104" s="547">
        <v>378000</v>
      </c>
      <c r="P104" s="547">
        <v>226800</v>
      </c>
      <c r="Q104" s="41"/>
      <c r="R104" s="41"/>
      <c r="S104" s="308"/>
    </row>
    <row r="105" spans="2:19" ht="33" customHeight="1" x14ac:dyDescent="0.25">
      <c r="B105" s="29"/>
      <c r="C105" s="607" t="s">
        <v>2576</v>
      </c>
      <c r="D105" s="615"/>
      <c r="E105" s="608"/>
      <c r="F105" s="29">
        <v>3</v>
      </c>
      <c r="G105" s="57">
        <v>0.7</v>
      </c>
      <c r="H105" s="3"/>
      <c r="I105" s="78">
        <v>588000</v>
      </c>
      <c r="J105" s="78">
        <v>294000</v>
      </c>
      <c r="K105" s="78">
        <v>176400</v>
      </c>
      <c r="L105" s="80"/>
      <c r="M105" s="80"/>
      <c r="N105" s="20">
        <v>588000</v>
      </c>
      <c r="O105" s="547">
        <v>294000</v>
      </c>
      <c r="P105" s="547">
        <v>176400</v>
      </c>
      <c r="Q105" s="41"/>
      <c r="R105" s="41"/>
      <c r="S105" s="308"/>
    </row>
    <row r="106" spans="2:19" ht="32.25" customHeight="1" x14ac:dyDescent="0.25">
      <c r="B106" s="29">
        <v>29</v>
      </c>
      <c r="C106" s="623" t="s">
        <v>2577</v>
      </c>
      <c r="D106" s="624"/>
      <c r="E106" s="625"/>
      <c r="F106" s="29"/>
      <c r="G106" s="57"/>
      <c r="H106" s="3"/>
      <c r="I106" s="78"/>
      <c r="J106" s="78"/>
      <c r="K106" s="78"/>
      <c r="L106" s="78"/>
      <c r="M106" s="78"/>
      <c r="N106" s="20"/>
      <c r="O106" s="547"/>
      <c r="P106" s="547"/>
      <c r="Q106" s="41"/>
      <c r="R106" s="41"/>
      <c r="S106" s="308"/>
    </row>
    <row r="107" spans="2:19" ht="43.5" customHeight="1" x14ac:dyDescent="0.25">
      <c r="B107" s="29"/>
      <c r="C107" s="102"/>
      <c r="D107" s="1" t="s">
        <v>2578</v>
      </c>
      <c r="E107" s="1" t="s">
        <v>2579</v>
      </c>
      <c r="F107" s="29">
        <v>2</v>
      </c>
      <c r="G107" s="57">
        <v>0.5</v>
      </c>
      <c r="H107" s="3"/>
      <c r="I107" s="78">
        <v>840000</v>
      </c>
      <c r="J107" s="78">
        <v>420000</v>
      </c>
      <c r="K107" s="78">
        <v>252000</v>
      </c>
      <c r="L107" s="80"/>
      <c r="M107" s="80"/>
      <c r="N107" s="20">
        <v>840000</v>
      </c>
      <c r="O107" s="547">
        <v>420000</v>
      </c>
      <c r="P107" s="547">
        <v>252000</v>
      </c>
      <c r="Q107" s="41"/>
      <c r="R107" s="41"/>
      <c r="S107" s="308"/>
    </row>
    <row r="108" spans="2:19" ht="43.5" customHeight="1" x14ac:dyDescent="0.25">
      <c r="B108" s="29"/>
      <c r="C108" s="21"/>
      <c r="D108" s="1" t="s">
        <v>2578</v>
      </c>
      <c r="E108" s="1" t="s">
        <v>2580</v>
      </c>
      <c r="F108" s="29">
        <v>2</v>
      </c>
      <c r="G108" s="57">
        <v>0.6</v>
      </c>
      <c r="H108" s="3"/>
      <c r="I108" s="78">
        <v>1008000</v>
      </c>
      <c r="J108" s="78">
        <v>504000</v>
      </c>
      <c r="K108" s="78">
        <v>302400</v>
      </c>
      <c r="L108" s="80"/>
      <c r="M108" s="80"/>
      <c r="N108" s="20">
        <v>1008000</v>
      </c>
      <c r="O108" s="547">
        <v>504000</v>
      </c>
      <c r="P108" s="547">
        <v>302400</v>
      </c>
      <c r="Q108" s="41"/>
      <c r="R108" s="41"/>
      <c r="S108" s="308"/>
    </row>
    <row r="109" spans="2:19" ht="43.5" customHeight="1" x14ac:dyDescent="0.25">
      <c r="B109" s="29"/>
      <c r="C109" s="21"/>
      <c r="D109" s="1" t="s">
        <v>2578</v>
      </c>
      <c r="E109" s="1" t="s">
        <v>2581</v>
      </c>
      <c r="F109" s="29">
        <v>2</v>
      </c>
      <c r="G109" s="57">
        <v>0.7</v>
      </c>
      <c r="H109" s="3"/>
      <c r="I109" s="78">
        <v>1176000</v>
      </c>
      <c r="J109" s="78">
        <v>588000</v>
      </c>
      <c r="K109" s="78">
        <v>352800</v>
      </c>
      <c r="L109" s="80"/>
      <c r="M109" s="80"/>
      <c r="N109" s="20">
        <v>1176000</v>
      </c>
      <c r="O109" s="547">
        <v>588000</v>
      </c>
      <c r="P109" s="547">
        <v>352800</v>
      </c>
      <c r="Q109" s="41"/>
      <c r="R109" s="41"/>
      <c r="S109" s="308"/>
    </row>
    <row r="110" spans="2:19" ht="45.75" customHeight="1" x14ac:dyDescent="0.25">
      <c r="B110" s="29">
        <v>30</v>
      </c>
      <c r="C110" s="607" t="s">
        <v>2582</v>
      </c>
      <c r="D110" s="615"/>
      <c r="E110" s="608"/>
      <c r="F110" s="3"/>
      <c r="G110" s="86"/>
      <c r="H110" s="3"/>
      <c r="I110" s="78"/>
      <c r="J110" s="78"/>
      <c r="K110" s="78"/>
      <c r="L110" s="78"/>
      <c r="M110" s="78"/>
      <c r="N110" s="6"/>
      <c r="O110" s="17"/>
      <c r="P110" s="17"/>
      <c r="Q110" s="17"/>
      <c r="R110" s="17"/>
      <c r="S110" s="308"/>
    </row>
    <row r="112" spans="2:19" x14ac:dyDescent="0.25">
      <c r="C112" s="411" t="s">
        <v>6450</v>
      </c>
      <c r="D112"/>
      <c r="E112"/>
      <c r="F112"/>
      <c r="G112"/>
      <c r="H112"/>
      <c r="I112"/>
      <c r="J112"/>
      <c r="K112"/>
      <c r="L112"/>
    </row>
    <row r="113" spans="3:13" x14ac:dyDescent="0.25">
      <c r="C113" s="593" t="s">
        <v>6451</v>
      </c>
      <c r="D113" s="593"/>
      <c r="E113" s="593"/>
      <c r="F113" s="593"/>
      <c r="G113" s="593"/>
      <c r="H113" s="593"/>
      <c r="I113" s="593"/>
      <c r="J113" s="593"/>
      <c r="K113" s="593"/>
      <c r="L113" s="593"/>
    </row>
    <row r="114" spans="3:13" ht="16.5" customHeight="1" x14ac:dyDescent="0.25">
      <c r="C114" s="593" t="s">
        <v>6452</v>
      </c>
      <c r="D114" s="593"/>
      <c r="E114" s="593"/>
      <c r="F114" s="593"/>
      <c r="G114" s="593"/>
      <c r="H114" s="593"/>
      <c r="I114" s="593"/>
      <c r="J114" s="593"/>
      <c r="K114" s="593"/>
      <c r="L114" s="593"/>
      <c r="M114" s="593"/>
    </row>
  </sheetData>
  <autoFilter ref="A21:S110"/>
  <mergeCells count="34">
    <mergeCell ref="C101:E101"/>
    <mergeCell ref="C102:E102"/>
    <mergeCell ref="C103:E103"/>
    <mergeCell ref="C104:E104"/>
    <mergeCell ref="C105:E105"/>
    <mergeCell ref="N29:P29"/>
    <mergeCell ref="C76:D76"/>
    <mergeCell ref="C23:E23"/>
    <mergeCell ref="I29:K29"/>
    <mergeCell ref="C79:D79"/>
    <mergeCell ref="B4:S4"/>
    <mergeCell ref="B5:S5"/>
    <mergeCell ref="Q17:R17"/>
    <mergeCell ref="B18:B19"/>
    <mergeCell ref="C18:C19"/>
    <mergeCell ref="D18:E18"/>
    <mergeCell ref="F18:M18"/>
    <mergeCell ref="N18:R18"/>
    <mergeCell ref="E7:F7"/>
    <mergeCell ref="C114:M114"/>
    <mergeCell ref="C113:L113"/>
    <mergeCell ref="C8:C9"/>
    <mergeCell ref="D8:E8"/>
    <mergeCell ref="C84:E84"/>
    <mergeCell ref="C85:E85"/>
    <mergeCell ref="C86:E86"/>
    <mergeCell ref="C87:E87"/>
    <mergeCell ref="C88:E88"/>
    <mergeCell ref="C90:E90"/>
    <mergeCell ref="C89:E89"/>
    <mergeCell ref="C97:E97"/>
    <mergeCell ref="C99:E99"/>
    <mergeCell ref="C106:E106"/>
    <mergeCell ref="C110:E110"/>
  </mergeCells>
  <pageMargins left="0.27559055118110237" right="0.19685039370078741" top="0.39" bottom="0.39" header="0.31496062992125984" footer="0.25"/>
  <pageSetup paperSize="9" scale="46" orientation="landscape" r:id="rId1"/>
  <headerFooter>
    <oddFooter>&amp;R&amp;"Times New Roman,Regular"&amp;13&amp;P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308"/>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28515625" style="32" customWidth="1"/>
    <col min="6" max="6" width="0.28515625" style="33" hidden="1" customWidth="1"/>
    <col min="7" max="7" width="7.85546875" style="100" hidden="1" customWidth="1"/>
    <col min="8" max="8" width="6.7109375" style="33" customWidth="1"/>
    <col min="9" max="9" width="14.85546875" style="101" customWidth="1"/>
    <col min="10" max="10" width="15.5703125" style="101" customWidth="1"/>
    <col min="11"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3.7109375" style="34" customWidth="1"/>
    <col min="20" max="16384" width="8.85546875" style="33"/>
  </cols>
  <sheetData>
    <row r="1" spans="1:19" x14ac:dyDescent="0.25">
      <c r="B1" s="153" t="s">
        <v>6351</v>
      </c>
    </row>
    <row r="2" spans="1:19" x14ac:dyDescent="0.25">
      <c r="B2" s="153" t="s">
        <v>282</v>
      </c>
      <c r="S2" s="398"/>
    </row>
    <row r="3" spans="1:19" s="383" customFormat="1" ht="19.5" x14ac:dyDescent="0.3">
      <c r="A3" s="381"/>
      <c r="B3" s="381"/>
      <c r="C3" s="382"/>
      <c r="D3" s="382"/>
      <c r="E3" s="382"/>
      <c r="G3" s="386"/>
      <c r="I3" s="387"/>
      <c r="J3" s="387"/>
      <c r="K3" s="387"/>
      <c r="L3" s="387"/>
      <c r="M3" s="387"/>
      <c r="S3" s="398"/>
    </row>
    <row r="4" spans="1:19" s="383" customFormat="1" ht="19.5" x14ac:dyDescent="0.3">
      <c r="A4" s="381"/>
      <c r="B4" s="594" t="s">
        <v>6413</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4.7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37.5"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s="383" customFormat="1" ht="19.5" x14ac:dyDescent="0.3">
      <c r="A15" s="381"/>
      <c r="B15" s="407"/>
      <c r="C15" s="552" t="s">
        <v>6460</v>
      </c>
      <c r="D15" s="551">
        <v>36000</v>
      </c>
      <c r="E15" s="551">
        <v>27000</v>
      </c>
      <c r="F15" s="550"/>
      <c r="G15" s="76"/>
      <c r="H15" s="33"/>
      <c r="I15" s="33"/>
      <c r="J15" s="33"/>
      <c r="K15" s="33"/>
      <c r="L15" s="101"/>
      <c r="M15" s="101"/>
      <c r="N15" s="33"/>
      <c r="O15" s="33"/>
      <c r="P15" s="33"/>
      <c r="Q15" s="33"/>
      <c r="R15" s="33"/>
      <c r="S15" s="34"/>
    </row>
    <row r="16" spans="1:19" x14ac:dyDescent="0.25">
      <c r="B16" s="88"/>
      <c r="C16" s="34"/>
      <c r="D16" s="34"/>
      <c r="E16" s="34"/>
      <c r="F16" s="106"/>
      <c r="G16" s="107"/>
      <c r="H16" s="106"/>
      <c r="I16" s="108"/>
      <c r="J16" s="108"/>
    </row>
    <row r="17" spans="1:19" ht="19.5" x14ac:dyDescent="0.25">
      <c r="C17" s="32"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48.75" customHeight="1"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idden="1" x14ac:dyDescent="0.25">
      <c r="A20" s="74">
        <f>IF(B20="","",SUBTOTAL(3,B$20:$B20))</f>
        <v>1</v>
      </c>
      <c r="B20" s="14" t="s">
        <v>5929</v>
      </c>
      <c r="C20" s="12" t="s">
        <v>2583</v>
      </c>
      <c r="D20" s="23"/>
      <c r="E20" s="23"/>
      <c r="F20" s="3"/>
      <c r="G20" s="86"/>
      <c r="H20" s="3"/>
      <c r="I20" s="78"/>
      <c r="J20" s="78"/>
      <c r="K20" s="78"/>
      <c r="L20" s="78"/>
      <c r="M20" s="78"/>
      <c r="N20" s="6"/>
      <c r="O20" s="17"/>
      <c r="P20" s="17"/>
      <c r="Q20" s="17"/>
      <c r="R20" s="17"/>
      <c r="S20" s="17"/>
    </row>
    <row r="21" spans="1:19" ht="24.75" customHeight="1" x14ac:dyDescent="0.25">
      <c r="A21" s="74" t="str">
        <f>IF(B21="","",SUBTOTAL(3,B$20:$B21))</f>
        <v/>
      </c>
      <c r="B21" s="14"/>
      <c r="C21" s="8" t="s">
        <v>2584</v>
      </c>
      <c r="D21" s="1"/>
      <c r="E21" s="1"/>
      <c r="F21" s="7"/>
      <c r="G21" s="77"/>
      <c r="H21" s="7"/>
      <c r="I21" s="82"/>
      <c r="J21" s="82"/>
      <c r="K21" s="82"/>
      <c r="L21" s="82"/>
      <c r="M21" s="82"/>
      <c r="N21" s="6"/>
      <c r="O21" s="6"/>
      <c r="P21" s="6"/>
      <c r="Q21" s="6"/>
      <c r="R21" s="6"/>
      <c r="S21" s="21"/>
    </row>
    <row r="22" spans="1:19" ht="24.75" customHeight="1" x14ac:dyDescent="0.25">
      <c r="A22" s="74">
        <f>IF(B22="","",SUBTOTAL(3,B$22:$B22))</f>
        <v>1</v>
      </c>
      <c r="B22" s="11">
        <v>1</v>
      </c>
      <c r="C22" s="614" t="s">
        <v>2585</v>
      </c>
      <c r="D22" s="614"/>
      <c r="E22" s="614"/>
      <c r="F22" s="7"/>
      <c r="G22" s="77"/>
      <c r="H22" s="7"/>
      <c r="I22" s="82"/>
      <c r="J22" s="82"/>
      <c r="K22" s="82"/>
      <c r="L22" s="82"/>
      <c r="M22" s="82"/>
      <c r="N22" s="6"/>
      <c r="O22" s="6"/>
      <c r="P22" s="6"/>
      <c r="Q22" s="6"/>
      <c r="R22" s="6"/>
      <c r="S22" s="10" t="s">
        <v>6446</v>
      </c>
    </row>
    <row r="23" spans="1:19" ht="24.75" customHeight="1" x14ac:dyDescent="0.25">
      <c r="A23" s="74" t="str">
        <f>IF(B23="","",SUBTOTAL(3,B$22:$B23))</f>
        <v/>
      </c>
      <c r="B23" s="11"/>
      <c r="C23" s="1"/>
      <c r="D23" s="1" t="s">
        <v>1465</v>
      </c>
      <c r="E23" s="1" t="s">
        <v>62</v>
      </c>
      <c r="F23" s="3">
        <v>2</v>
      </c>
      <c r="G23" s="57">
        <v>0.8</v>
      </c>
      <c r="H23" s="4"/>
      <c r="I23" s="78">
        <v>2173600</v>
      </c>
      <c r="J23" s="78">
        <v>1383200</v>
      </c>
      <c r="K23" s="78">
        <v>988000</v>
      </c>
      <c r="L23" s="78">
        <v>592800</v>
      </c>
      <c r="M23" s="78">
        <v>494000</v>
      </c>
      <c r="N23" s="20">
        <v>2390960</v>
      </c>
      <c r="O23" s="20">
        <v>1521520.0000000002</v>
      </c>
      <c r="P23" s="20">
        <v>1086800</v>
      </c>
      <c r="Q23" s="20">
        <v>652080</v>
      </c>
      <c r="R23" s="20">
        <v>543400</v>
      </c>
      <c r="S23" s="10">
        <f>O23/J23</f>
        <v>1.1000000000000001</v>
      </c>
    </row>
    <row r="24" spans="1:19" ht="24.75" customHeight="1" x14ac:dyDescent="0.25">
      <c r="A24" s="74" t="str">
        <f>IF(B24="","",SUBTOTAL(3,B$22:$B24))</f>
        <v/>
      </c>
      <c r="B24" s="11"/>
      <c r="C24" s="1"/>
      <c r="D24" s="1" t="s">
        <v>62</v>
      </c>
      <c r="E24" s="1" t="s">
        <v>144</v>
      </c>
      <c r="F24" s="3">
        <v>2</v>
      </c>
      <c r="G24" s="57">
        <v>0.7</v>
      </c>
      <c r="H24" s="4"/>
      <c r="I24" s="78">
        <v>1901899.9999999998</v>
      </c>
      <c r="J24" s="78">
        <v>1210300</v>
      </c>
      <c r="K24" s="78">
        <v>864500</v>
      </c>
      <c r="L24" s="78">
        <v>518699.99999999994</v>
      </c>
      <c r="M24" s="78">
        <v>432250</v>
      </c>
      <c r="N24" s="20">
        <v>2092090</v>
      </c>
      <c r="O24" s="20">
        <v>1331330</v>
      </c>
      <c r="P24" s="20">
        <v>950950.00000000012</v>
      </c>
      <c r="Q24" s="20">
        <v>570570</v>
      </c>
      <c r="R24" s="20">
        <v>475475.00000000006</v>
      </c>
      <c r="S24" s="21"/>
    </row>
    <row r="25" spans="1:19" ht="24.75" customHeight="1" x14ac:dyDescent="0.25">
      <c r="A25" s="74" t="str">
        <f>IF(B25="","",SUBTOTAL(3,B$22:$B25))</f>
        <v/>
      </c>
      <c r="B25" s="11"/>
      <c r="C25" s="1"/>
      <c r="D25" s="1" t="s">
        <v>144</v>
      </c>
      <c r="E25" s="1" t="s">
        <v>26</v>
      </c>
      <c r="F25" s="3">
        <v>4</v>
      </c>
      <c r="G25" s="57">
        <v>0.8</v>
      </c>
      <c r="H25" s="4"/>
      <c r="I25" s="78">
        <v>790400</v>
      </c>
      <c r="J25" s="78">
        <v>553280</v>
      </c>
      <c r="K25" s="78">
        <v>395200</v>
      </c>
      <c r="L25" s="78">
        <v>335920</v>
      </c>
      <c r="M25" s="78">
        <v>276640</v>
      </c>
      <c r="N25" s="20">
        <v>869440.00000000012</v>
      </c>
      <c r="O25" s="20">
        <v>608608</v>
      </c>
      <c r="P25" s="20">
        <v>434720.00000000006</v>
      </c>
      <c r="Q25" s="20">
        <v>369512.00000000006</v>
      </c>
      <c r="R25" s="20">
        <v>304304</v>
      </c>
      <c r="S25" s="21"/>
    </row>
    <row r="26" spans="1:19" ht="24.75" customHeight="1" x14ac:dyDescent="0.25">
      <c r="A26" s="74" t="str">
        <f>IF(B26="","",SUBTOTAL(3,B$22:$B26))</f>
        <v/>
      </c>
      <c r="B26" s="11"/>
      <c r="C26" s="1"/>
      <c r="D26" s="1" t="s">
        <v>26</v>
      </c>
      <c r="E26" s="1" t="s">
        <v>2586</v>
      </c>
      <c r="F26" s="3">
        <v>4</v>
      </c>
      <c r="G26" s="57">
        <v>0.7</v>
      </c>
      <c r="H26" s="4"/>
      <c r="I26" s="78">
        <v>691600</v>
      </c>
      <c r="J26" s="78">
        <v>484119.99999999994</v>
      </c>
      <c r="K26" s="78">
        <v>345800</v>
      </c>
      <c r="L26" s="78">
        <v>293930</v>
      </c>
      <c r="M26" s="78">
        <v>242059.99999999997</v>
      </c>
      <c r="N26" s="20">
        <v>760760.00000000012</v>
      </c>
      <c r="O26" s="20">
        <v>532532</v>
      </c>
      <c r="P26" s="20">
        <v>380380.00000000006</v>
      </c>
      <c r="Q26" s="20">
        <v>323323</v>
      </c>
      <c r="R26" s="20">
        <v>266266</v>
      </c>
      <c r="S26" s="21"/>
    </row>
    <row r="27" spans="1:19" ht="24.75" customHeight="1" x14ac:dyDescent="0.25">
      <c r="A27" s="74">
        <f>IF(B27="","",SUBTOTAL(3,B$22:$B27))</f>
        <v>2</v>
      </c>
      <c r="B27" s="11">
        <v>2</v>
      </c>
      <c r="C27" s="1" t="s">
        <v>576</v>
      </c>
      <c r="D27" s="1"/>
      <c r="E27" s="1"/>
      <c r="F27" s="3"/>
      <c r="G27" s="57"/>
      <c r="H27" s="4"/>
      <c r="I27" s="78"/>
      <c r="J27" s="78"/>
      <c r="K27" s="78"/>
      <c r="L27" s="78"/>
      <c r="M27" s="78"/>
      <c r="N27" s="20"/>
      <c r="O27" s="20"/>
      <c r="P27" s="20"/>
      <c r="Q27" s="20"/>
      <c r="R27" s="20"/>
      <c r="S27" s="21"/>
    </row>
    <row r="28" spans="1:19" ht="24.75" customHeight="1" x14ac:dyDescent="0.25">
      <c r="A28" s="74" t="str">
        <f>IF(B28="","",SUBTOTAL(3,B$22:$B28))</f>
        <v/>
      </c>
      <c r="B28" s="11"/>
      <c r="C28" s="1"/>
      <c r="D28" s="1" t="s">
        <v>2587</v>
      </c>
      <c r="E28" s="1" t="s">
        <v>62</v>
      </c>
      <c r="F28" s="3">
        <v>3</v>
      </c>
      <c r="G28" s="57">
        <v>1</v>
      </c>
      <c r="H28" s="4"/>
      <c r="I28" s="78">
        <v>1482000</v>
      </c>
      <c r="J28" s="78">
        <v>1037400.0000000001</v>
      </c>
      <c r="K28" s="78">
        <v>691600</v>
      </c>
      <c r="L28" s="78">
        <v>568100</v>
      </c>
      <c r="M28" s="78">
        <v>494000</v>
      </c>
      <c r="N28" s="20">
        <v>1630200.0000000002</v>
      </c>
      <c r="O28" s="20">
        <v>1141140.0000000002</v>
      </c>
      <c r="P28" s="20">
        <v>760760.00000000012</v>
      </c>
      <c r="Q28" s="20">
        <v>624910</v>
      </c>
      <c r="R28" s="20">
        <v>543400</v>
      </c>
      <c r="S28" s="21"/>
    </row>
    <row r="29" spans="1:19" ht="24.75" customHeight="1" x14ac:dyDescent="0.25">
      <c r="A29" s="74" t="str">
        <f>IF(B29="","",SUBTOTAL(3,B$22:$B29))</f>
        <v/>
      </c>
      <c r="B29" s="11"/>
      <c r="C29" s="1"/>
      <c r="D29" s="1" t="s">
        <v>62</v>
      </c>
      <c r="E29" s="1" t="s">
        <v>84</v>
      </c>
      <c r="F29" s="3">
        <v>3</v>
      </c>
      <c r="G29" s="57">
        <v>0.9</v>
      </c>
      <c r="H29" s="4"/>
      <c r="I29" s="78">
        <v>1333800</v>
      </c>
      <c r="J29" s="78">
        <v>933660.00000000012</v>
      </c>
      <c r="K29" s="78">
        <v>622440</v>
      </c>
      <c r="L29" s="78">
        <v>511290</v>
      </c>
      <c r="M29" s="78">
        <v>444600</v>
      </c>
      <c r="N29" s="20">
        <v>1467180.0000000002</v>
      </c>
      <c r="O29" s="20">
        <v>1027026.0000000002</v>
      </c>
      <c r="P29" s="20">
        <v>684684</v>
      </c>
      <c r="Q29" s="20">
        <v>562419</v>
      </c>
      <c r="R29" s="20">
        <v>489060.00000000006</v>
      </c>
      <c r="S29" s="21"/>
    </row>
    <row r="30" spans="1:19" ht="24.75" customHeight="1" x14ac:dyDescent="0.25">
      <c r="A30" s="74" t="str">
        <f>IF(B30="","",SUBTOTAL(3,B$22:$B30))</f>
        <v/>
      </c>
      <c r="B30" s="11"/>
      <c r="C30" s="1"/>
      <c r="D30" s="1" t="s">
        <v>84</v>
      </c>
      <c r="E30" s="1" t="s">
        <v>26</v>
      </c>
      <c r="F30" s="3">
        <v>3</v>
      </c>
      <c r="G30" s="57">
        <v>0.8</v>
      </c>
      <c r="H30" s="4"/>
      <c r="I30" s="78">
        <v>1185600</v>
      </c>
      <c r="J30" s="78">
        <v>829920.00000000012</v>
      </c>
      <c r="K30" s="78">
        <v>553280</v>
      </c>
      <c r="L30" s="78">
        <v>454480</v>
      </c>
      <c r="M30" s="78">
        <v>395200</v>
      </c>
      <c r="N30" s="20">
        <v>1304160</v>
      </c>
      <c r="O30" s="20">
        <v>912912.00000000023</v>
      </c>
      <c r="P30" s="20">
        <v>608608</v>
      </c>
      <c r="Q30" s="20">
        <v>499928.00000000006</v>
      </c>
      <c r="R30" s="20">
        <v>434720.00000000006</v>
      </c>
      <c r="S30" s="21"/>
    </row>
    <row r="31" spans="1:19" ht="24.75" customHeight="1" x14ac:dyDescent="0.25">
      <c r="A31" s="74" t="str">
        <f>IF(B31="","",SUBTOTAL(3,B$22:$B31))</f>
        <v/>
      </c>
      <c r="B31" s="11"/>
      <c r="C31" s="1"/>
      <c r="D31" s="1" t="s">
        <v>26</v>
      </c>
      <c r="E31" s="1" t="s">
        <v>2586</v>
      </c>
      <c r="F31" s="3">
        <v>3</v>
      </c>
      <c r="G31" s="57">
        <v>0.7</v>
      </c>
      <c r="H31" s="4"/>
      <c r="I31" s="78">
        <v>1037399.9999999999</v>
      </c>
      <c r="J31" s="78">
        <v>726180</v>
      </c>
      <c r="K31" s="78">
        <v>484119.99999999994</v>
      </c>
      <c r="L31" s="78">
        <v>397670</v>
      </c>
      <c r="M31" s="78">
        <v>345800</v>
      </c>
      <c r="N31" s="20">
        <v>1141140</v>
      </c>
      <c r="O31" s="20">
        <v>798798.00000000012</v>
      </c>
      <c r="P31" s="20">
        <v>532532</v>
      </c>
      <c r="Q31" s="20">
        <v>437437.00000000006</v>
      </c>
      <c r="R31" s="20">
        <v>380380.00000000006</v>
      </c>
      <c r="S31" s="21"/>
    </row>
    <row r="32" spans="1:19" ht="24.75" customHeight="1" x14ac:dyDescent="0.25">
      <c r="A32" s="74">
        <f>IF(B32="","",SUBTOTAL(3,B$22:$B32))</f>
        <v>3</v>
      </c>
      <c r="B32" s="11">
        <v>3</v>
      </c>
      <c r="C32" s="1" t="s">
        <v>69</v>
      </c>
      <c r="D32" s="1" t="s">
        <v>2587</v>
      </c>
      <c r="E32" s="1" t="s">
        <v>2588</v>
      </c>
      <c r="F32" s="3">
        <v>1</v>
      </c>
      <c r="G32" s="57">
        <v>0.7</v>
      </c>
      <c r="H32" s="4"/>
      <c r="I32" s="78">
        <v>3094000</v>
      </c>
      <c r="J32" s="78">
        <v>1642550</v>
      </c>
      <c r="K32" s="78">
        <v>1296750</v>
      </c>
      <c r="L32" s="78">
        <v>864500</v>
      </c>
      <c r="M32" s="78">
        <v>518699.99999999994</v>
      </c>
      <c r="N32" s="20">
        <v>3403400.0000000005</v>
      </c>
      <c r="O32" s="20">
        <v>1806805.0000000002</v>
      </c>
      <c r="P32" s="20">
        <v>1426425</v>
      </c>
      <c r="Q32" s="20">
        <v>950950.00000000012</v>
      </c>
      <c r="R32" s="20">
        <v>570570</v>
      </c>
      <c r="S32" s="21"/>
    </row>
    <row r="33" spans="1:19" ht="24.75" customHeight="1" x14ac:dyDescent="0.25">
      <c r="A33" s="74">
        <f>IF(B33="","",SUBTOTAL(3,B$22:$B33))</f>
        <v>4</v>
      </c>
      <c r="B33" s="11">
        <v>4</v>
      </c>
      <c r="C33" s="614" t="s">
        <v>2589</v>
      </c>
      <c r="D33" s="614"/>
      <c r="E33" s="614"/>
      <c r="F33" s="3"/>
      <c r="G33" s="57"/>
      <c r="H33" s="4"/>
      <c r="I33" s="78"/>
      <c r="J33" s="78"/>
      <c r="K33" s="78"/>
      <c r="L33" s="78"/>
      <c r="M33" s="78"/>
      <c r="N33" s="20"/>
      <c r="O33" s="20"/>
      <c r="P33" s="20"/>
      <c r="Q33" s="20"/>
      <c r="R33" s="20"/>
      <c r="S33" s="21"/>
    </row>
    <row r="34" spans="1:19" ht="27" customHeight="1" x14ac:dyDescent="0.25">
      <c r="A34" s="74" t="str">
        <f>IF(B34="","",SUBTOTAL(3,B$22:$B34))</f>
        <v/>
      </c>
      <c r="B34" s="11"/>
      <c r="C34" s="1"/>
      <c r="D34" s="1" t="s">
        <v>1465</v>
      </c>
      <c r="E34" s="1" t="s">
        <v>69</v>
      </c>
      <c r="F34" s="3">
        <v>4</v>
      </c>
      <c r="G34" s="57">
        <v>0.8</v>
      </c>
      <c r="H34" s="4"/>
      <c r="I34" s="78">
        <v>790400</v>
      </c>
      <c r="J34" s="78">
        <v>553280</v>
      </c>
      <c r="K34" s="78">
        <v>395200</v>
      </c>
      <c r="L34" s="78">
        <v>335920</v>
      </c>
      <c r="M34" s="78">
        <v>276640</v>
      </c>
      <c r="N34" s="20">
        <v>869440.00000000012</v>
      </c>
      <c r="O34" s="20">
        <v>608608</v>
      </c>
      <c r="P34" s="20">
        <v>434720.00000000006</v>
      </c>
      <c r="Q34" s="20">
        <v>369512.00000000006</v>
      </c>
      <c r="R34" s="20">
        <v>304304</v>
      </c>
      <c r="S34" s="21"/>
    </row>
    <row r="35" spans="1:19" ht="26.25" customHeight="1" x14ac:dyDescent="0.25">
      <c r="A35" s="74">
        <f>IF(B35="","",SUBTOTAL(3,B$22:$B35))</f>
        <v>5</v>
      </c>
      <c r="B35" s="11">
        <v>5</v>
      </c>
      <c r="C35" s="1" t="s">
        <v>2590</v>
      </c>
      <c r="D35" s="1"/>
      <c r="E35" s="1"/>
      <c r="F35" s="3"/>
      <c r="G35" s="57"/>
      <c r="H35" s="4"/>
      <c r="I35" s="78"/>
      <c r="J35" s="78"/>
      <c r="K35" s="78"/>
      <c r="L35" s="78"/>
      <c r="M35" s="78"/>
      <c r="N35" s="20"/>
      <c r="O35" s="20"/>
      <c r="P35" s="20"/>
      <c r="Q35" s="20"/>
      <c r="R35" s="20"/>
      <c r="S35" s="21"/>
    </row>
    <row r="36" spans="1:19" ht="26.25" customHeight="1" x14ac:dyDescent="0.25">
      <c r="A36" s="74" t="str">
        <f>IF(B36="","",SUBTOTAL(3,B$22:$B36))</f>
        <v/>
      </c>
      <c r="B36" s="11"/>
      <c r="C36" s="1"/>
      <c r="D36" s="1" t="s">
        <v>2587</v>
      </c>
      <c r="E36" s="1" t="s">
        <v>2591</v>
      </c>
      <c r="F36" s="3">
        <v>4</v>
      </c>
      <c r="G36" s="57">
        <v>0.9</v>
      </c>
      <c r="H36" s="4"/>
      <c r="I36" s="78">
        <v>889200</v>
      </c>
      <c r="J36" s="78">
        <v>622440</v>
      </c>
      <c r="K36" s="78">
        <v>444600</v>
      </c>
      <c r="L36" s="78">
        <v>377910</v>
      </c>
      <c r="M36" s="78">
        <v>311220</v>
      </c>
      <c r="N36" s="20">
        <v>978120.00000000012</v>
      </c>
      <c r="O36" s="20">
        <v>684684</v>
      </c>
      <c r="P36" s="20">
        <v>489060.00000000006</v>
      </c>
      <c r="Q36" s="20">
        <v>415701.00000000006</v>
      </c>
      <c r="R36" s="20">
        <v>342342</v>
      </c>
      <c r="S36" s="21"/>
    </row>
    <row r="37" spans="1:19" ht="40.5" customHeight="1" x14ac:dyDescent="0.25">
      <c r="A37" s="74" t="str">
        <f>IF(B37="","",SUBTOTAL(3,B$22:$B37))</f>
        <v/>
      </c>
      <c r="B37" s="11"/>
      <c r="C37" s="1"/>
      <c r="D37" s="1" t="s">
        <v>2591</v>
      </c>
      <c r="E37" s="1" t="s">
        <v>144</v>
      </c>
      <c r="F37" s="3">
        <v>4</v>
      </c>
      <c r="G37" s="57">
        <v>0.8</v>
      </c>
      <c r="H37" s="4"/>
      <c r="I37" s="78">
        <v>790400</v>
      </c>
      <c r="J37" s="78">
        <v>553280</v>
      </c>
      <c r="K37" s="78">
        <v>395200</v>
      </c>
      <c r="L37" s="78">
        <v>335920</v>
      </c>
      <c r="M37" s="78">
        <v>276640</v>
      </c>
      <c r="N37" s="20">
        <v>869440.00000000012</v>
      </c>
      <c r="O37" s="20">
        <v>608608</v>
      </c>
      <c r="P37" s="20">
        <v>434720.00000000006</v>
      </c>
      <c r="Q37" s="20">
        <v>369512.00000000006</v>
      </c>
      <c r="R37" s="20">
        <v>304304</v>
      </c>
      <c r="S37" s="21"/>
    </row>
    <row r="38" spans="1:19" ht="26.25" customHeight="1" x14ac:dyDescent="0.25">
      <c r="A38" s="74" t="str">
        <f>IF(B38="","",SUBTOTAL(3,B$22:$B38))</f>
        <v/>
      </c>
      <c r="B38" s="11"/>
      <c r="C38" s="1"/>
      <c r="D38" s="1" t="s">
        <v>144</v>
      </c>
      <c r="E38" s="1" t="s">
        <v>26</v>
      </c>
      <c r="F38" s="3">
        <v>4</v>
      </c>
      <c r="G38" s="57">
        <v>0.7</v>
      </c>
      <c r="H38" s="4"/>
      <c r="I38" s="78">
        <v>691600</v>
      </c>
      <c r="J38" s="78">
        <v>484119.99999999994</v>
      </c>
      <c r="K38" s="78">
        <v>345800</v>
      </c>
      <c r="L38" s="78">
        <v>293930</v>
      </c>
      <c r="M38" s="78">
        <v>242059.99999999997</v>
      </c>
      <c r="N38" s="20">
        <v>760760.00000000012</v>
      </c>
      <c r="O38" s="20">
        <v>532532</v>
      </c>
      <c r="P38" s="20">
        <v>380380.00000000006</v>
      </c>
      <c r="Q38" s="20">
        <v>323323</v>
      </c>
      <c r="R38" s="20">
        <v>266266</v>
      </c>
      <c r="S38" s="21"/>
    </row>
    <row r="39" spans="1:19" ht="26.25" customHeight="1" x14ac:dyDescent="0.25">
      <c r="A39" s="74" t="str">
        <f>IF(B39="","",SUBTOTAL(3,B$22:$B39))</f>
        <v/>
      </c>
      <c r="B39" s="11"/>
      <c r="C39" s="1"/>
      <c r="D39" s="1" t="s">
        <v>26</v>
      </c>
      <c r="E39" s="1" t="s">
        <v>2586</v>
      </c>
      <c r="F39" s="3">
        <v>4</v>
      </c>
      <c r="G39" s="57">
        <v>0.6</v>
      </c>
      <c r="H39" s="4"/>
      <c r="I39" s="78">
        <v>592800</v>
      </c>
      <c r="J39" s="78">
        <v>414960</v>
      </c>
      <c r="K39" s="78">
        <v>296400</v>
      </c>
      <c r="L39" s="78">
        <v>251940</v>
      </c>
      <c r="M39" s="78">
        <v>207480</v>
      </c>
      <c r="N39" s="20">
        <v>652080</v>
      </c>
      <c r="O39" s="20">
        <v>456456.00000000006</v>
      </c>
      <c r="P39" s="20">
        <v>326040</v>
      </c>
      <c r="Q39" s="20">
        <v>277134</v>
      </c>
      <c r="R39" s="20">
        <v>228228.00000000003</v>
      </c>
      <c r="S39" s="21"/>
    </row>
    <row r="40" spans="1:19" ht="26.25" customHeight="1" x14ac:dyDescent="0.25">
      <c r="A40" s="74">
        <f>IF(B40="","",SUBTOTAL(3,B$22:$B40))</f>
        <v>6</v>
      </c>
      <c r="B40" s="11">
        <v>6</v>
      </c>
      <c r="C40" s="21" t="s">
        <v>47</v>
      </c>
      <c r="D40" s="21"/>
      <c r="E40" s="1"/>
      <c r="F40" s="3"/>
      <c r="G40" s="57"/>
      <c r="H40" s="4"/>
      <c r="I40" s="78"/>
      <c r="J40" s="78"/>
      <c r="K40" s="78"/>
      <c r="L40" s="78"/>
      <c r="M40" s="78"/>
      <c r="N40" s="20"/>
      <c r="O40" s="20"/>
      <c r="P40" s="20"/>
      <c r="Q40" s="20"/>
      <c r="R40" s="20"/>
      <c r="S40" s="21"/>
    </row>
    <row r="41" spans="1:19" ht="26.25" customHeight="1" x14ac:dyDescent="0.25">
      <c r="A41" s="74" t="str">
        <f>IF(B41="","",SUBTOTAL(3,B$22:$B41))</f>
        <v/>
      </c>
      <c r="B41" s="11"/>
      <c r="C41" s="1"/>
      <c r="D41" s="1" t="s">
        <v>2587</v>
      </c>
      <c r="E41" s="1" t="s">
        <v>62</v>
      </c>
      <c r="F41" s="3">
        <v>2</v>
      </c>
      <c r="G41" s="57">
        <v>0.8</v>
      </c>
      <c r="H41" s="4"/>
      <c r="I41" s="78">
        <v>2173600</v>
      </c>
      <c r="J41" s="78">
        <v>1383200</v>
      </c>
      <c r="K41" s="78">
        <v>988000</v>
      </c>
      <c r="L41" s="78">
        <v>592800</v>
      </c>
      <c r="M41" s="78">
        <v>494000</v>
      </c>
      <c r="N41" s="20">
        <v>2390960</v>
      </c>
      <c r="O41" s="20">
        <v>1521520.0000000002</v>
      </c>
      <c r="P41" s="20">
        <v>1086800</v>
      </c>
      <c r="Q41" s="20">
        <v>652080</v>
      </c>
      <c r="R41" s="20">
        <v>543400</v>
      </c>
      <c r="S41" s="21"/>
    </row>
    <row r="42" spans="1:19" ht="26.25" customHeight="1" x14ac:dyDescent="0.25">
      <c r="A42" s="74" t="str">
        <f>IF(B42="","",SUBTOTAL(3,B$22:$B42))</f>
        <v/>
      </c>
      <c r="B42" s="11"/>
      <c r="C42" s="1"/>
      <c r="D42" s="1" t="s">
        <v>62</v>
      </c>
      <c r="E42" s="1" t="s">
        <v>144</v>
      </c>
      <c r="F42" s="3">
        <v>2</v>
      </c>
      <c r="G42" s="57">
        <v>0.7</v>
      </c>
      <c r="H42" s="4"/>
      <c r="I42" s="78">
        <v>1901899.9999999998</v>
      </c>
      <c r="J42" s="78">
        <v>1210300</v>
      </c>
      <c r="K42" s="78">
        <v>864500</v>
      </c>
      <c r="L42" s="78">
        <v>518699.99999999994</v>
      </c>
      <c r="M42" s="78">
        <v>432250</v>
      </c>
      <c r="N42" s="20">
        <v>2092090</v>
      </c>
      <c r="O42" s="20">
        <v>1331330</v>
      </c>
      <c r="P42" s="20">
        <v>950950.00000000012</v>
      </c>
      <c r="Q42" s="20">
        <v>570570</v>
      </c>
      <c r="R42" s="20">
        <v>475475.00000000006</v>
      </c>
      <c r="S42" s="21"/>
    </row>
    <row r="43" spans="1:19" ht="26.25" customHeight="1" x14ac:dyDescent="0.25">
      <c r="A43" s="74" t="str">
        <f>IF(B43="","",SUBTOTAL(3,B$22:$B43))</f>
        <v/>
      </c>
      <c r="B43" s="11"/>
      <c r="C43" s="1"/>
      <c r="D43" s="1" t="s">
        <v>144</v>
      </c>
      <c r="E43" s="1" t="s">
        <v>26</v>
      </c>
      <c r="F43" s="3">
        <v>4</v>
      </c>
      <c r="G43" s="57">
        <v>0.8</v>
      </c>
      <c r="H43" s="4"/>
      <c r="I43" s="78">
        <v>790400</v>
      </c>
      <c r="J43" s="78">
        <v>553280</v>
      </c>
      <c r="K43" s="78">
        <v>395200</v>
      </c>
      <c r="L43" s="78">
        <v>335920</v>
      </c>
      <c r="M43" s="78">
        <v>276640</v>
      </c>
      <c r="N43" s="20">
        <v>869440.00000000012</v>
      </c>
      <c r="O43" s="20">
        <v>608608</v>
      </c>
      <c r="P43" s="20">
        <v>434720.00000000006</v>
      </c>
      <c r="Q43" s="20">
        <v>369512.00000000006</v>
      </c>
      <c r="R43" s="20">
        <v>304304</v>
      </c>
      <c r="S43" s="21"/>
    </row>
    <row r="44" spans="1:19" ht="26.25" customHeight="1" x14ac:dyDescent="0.25">
      <c r="A44" s="74" t="str">
        <f>IF(B44="","",SUBTOTAL(3,B$22:$B44))</f>
        <v/>
      </c>
      <c r="B44" s="11"/>
      <c r="C44" s="1"/>
      <c r="D44" s="1" t="s">
        <v>26</v>
      </c>
      <c r="E44" s="1" t="s">
        <v>2586</v>
      </c>
      <c r="F44" s="3">
        <v>4</v>
      </c>
      <c r="G44" s="57">
        <v>0.7</v>
      </c>
      <c r="H44" s="4"/>
      <c r="I44" s="78">
        <v>691600</v>
      </c>
      <c r="J44" s="78">
        <v>484119.99999999994</v>
      </c>
      <c r="K44" s="78">
        <v>345800</v>
      </c>
      <c r="L44" s="78">
        <v>293930</v>
      </c>
      <c r="M44" s="78">
        <v>242059.99999999997</v>
      </c>
      <c r="N44" s="20">
        <v>760760.00000000012</v>
      </c>
      <c r="O44" s="20">
        <v>532532</v>
      </c>
      <c r="P44" s="20">
        <v>380380.00000000006</v>
      </c>
      <c r="Q44" s="20">
        <v>323323</v>
      </c>
      <c r="R44" s="20">
        <v>266266</v>
      </c>
      <c r="S44" s="21"/>
    </row>
    <row r="45" spans="1:19" ht="26.25" customHeight="1" x14ac:dyDescent="0.25">
      <c r="A45" s="74">
        <f>IF(B45="","",SUBTOTAL(3,B$22:$B45))</f>
        <v>7</v>
      </c>
      <c r="B45" s="11">
        <v>7</v>
      </c>
      <c r="C45" s="1" t="s">
        <v>571</v>
      </c>
      <c r="D45" s="21"/>
      <c r="E45" s="21"/>
      <c r="F45" s="3"/>
      <c r="G45" s="57"/>
      <c r="H45" s="4"/>
      <c r="I45" s="78"/>
      <c r="J45" s="78"/>
      <c r="K45" s="78"/>
      <c r="L45" s="78"/>
      <c r="M45" s="78"/>
      <c r="N45" s="20"/>
      <c r="O45" s="20"/>
      <c r="P45" s="20"/>
      <c r="Q45" s="20"/>
      <c r="R45" s="20"/>
      <c r="S45" s="21"/>
    </row>
    <row r="46" spans="1:19" ht="26.25" customHeight="1" x14ac:dyDescent="0.25">
      <c r="A46" s="74" t="str">
        <f>IF(B46="","",SUBTOTAL(3,B$22:$B46))</f>
        <v/>
      </c>
      <c r="B46" s="11"/>
      <c r="C46" s="1"/>
      <c r="D46" s="1" t="s">
        <v>1465</v>
      </c>
      <c r="E46" s="1" t="s">
        <v>2592</v>
      </c>
      <c r="F46" s="3">
        <v>5</v>
      </c>
      <c r="G46" s="57">
        <v>1</v>
      </c>
      <c r="H46" s="4"/>
      <c r="I46" s="78">
        <v>617500</v>
      </c>
      <c r="J46" s="78">
        <v>444600</v>
      </c>
      <c r="K46" s="78">
        <v>370500</v>
      </c>
      <c r="L46" s="78">
        <v>321100</v>
      </c>
      <c r="M46" s="78">
        <v>247000</v>
      </c>
      <c r="N46" s="20">
        <v>679250</v>
      </c>
      <c r="O46" s="20">
        <v>489060.00000000006</v>
      </c>
      <c r="P46" s="20">
        <v>407550.00000000006</v>
      </c>
      <c r="Q46" s="20">
        <v>353210</v>
      </c>
      <c r="R46" s="20">
        <v>271700</v>
      </c>
      <c r="S46" s="21"/>
    </row>
    <row r="47" spans="1:19" ht="26.25" customHeight="1" x14ac:dyDescent="0.25">
      <c r="A47" s="74" t="str">
        <f>IF(B47="","",SUBTOTAL(3,B$22:$B47))</f>
        <v/>
      </c>
      <c r="B47" s="11"/>
      <c r="C47" s="1"/>
      <c r="D47" s="614" t="s">
        <v>1437</v>
      </c>
      <c r="E47" s="614"/>
      <c r="F47" s="3">
        <v>5</v>
      </c>
      <c r="G47" s="57">
        <v>0.9</v>
      </c>
      <c r="H47" s="4"/>
      <c r="I47" s="78">
        <v>555750</v>
      </c>
      <c r="J47" s="78">
        <v>400140</v>
      </c>
      <c r="K47" s="78">
        <v>333450</v>
      </c>
      <c r="L47" s="78">
        <v>288990</v>
      </c>
      <c r="M47" s="78">
        <v>222300</v>
      </c>
      <c r="N47" s="20">
        <v>611325</v>
      </c>
      <c r="O47" s="20">
        <v>440154.00000000006</v>
      </c>
      <c r="P47" s="20">
        <v>366795.00000000006</v>
      </c>
      <c r="Q47" s="20">
        <v>317889</v>
      </c>
      <c r="R47" s="20">
        <v>244530.00000000003</v>
      </c>
      <c r="S47" s="21"/>
    </row>
    <row r="48" spans="1:19" ht="26.25" customHeight="1" x14ac:dyDescent="0.25">
      <c r="A48" s="74">
        <f>IF(B48="","",SUBTOTAL(3,B$22:$B48))</f>
        <v>8</v>
      </c>
      <c r="B48" s="11">
        <v>8</v>
      </c>
      <c r="C48" s="1" t="s">
        <v>582</v>
      </c>
      <c r="D48" s="21"/>
      <c r="E48" s="21"/>
      <c r="F48" s="3"/>
      <c r="G48" s="57"/>
      <c r="H48" s="4"/>
      <c r="I48" s="78"/>
      <c r="J48" s="78"/>
      <c r="K48" s="78"/>
      <c r="L48" s="78"/>
      <c r="M48" s="78"/>
      <c r="N48" s="20"/>
      <c r="O48" s="20"/>
      <c r="P48" s="20"/>
      <c r="Q48" s="20"/>
      <c r="R48" s="20"/>
      <c r="S48" s="21"/>
    </row>
    <row r="49" spans="1:19" ht="38.25" customHeight="1" x14ac:dyDescent="0.25">
      <c r="A49" s="74" t="str">
        <f>IF(B49="","",SUBTOTAL(3,B$22:$B49))</f>
        <v/>
      </c>
      <c r="B49" s="11"/>
      <c r="C49" s="1"/>
      <c r="D49" s="1" t="s">
        <v>1465</v>
      </c>
      <c r="E49" s="1" t="s">
        <v>2593</v>
      </c>
      <c r="F49" s="3">
        <v>5</v>
      </c>
      <c r="G49" s="57">
        <v>1</v>
      </c>
      <c r="H49" s="4"/>
      <c r="I49" s="78">
        <v>617500</v>
      </c>
      <c r="J49" s="78">
        <v>444600</v>
      </c>
      <c r="K49" s="78">
        <v>370500</v>
      </c>
      <c r="L49" s="78">
        <v>321100</v>
      </c>
      <c r="M49" s="78">
        <v>247000</v>
      </c>
      <c r="N49" s="20">
        <v>679250</v>
      </c>
      <c r="O49" s="20">
        <v>489060.00000000006</v>
      </c>
      <c r="P49" s="20">
        <v>407550.00000000006</v>
      </c>
      <c r="Q49" s="20">
        <v>353210</v>
      </c>
      <c r="R49" s="20">
        <v>271700</v>
      </c>
      <c r="S49" s="21"/>
    </row>
    <row r="50" spans="1:19" ht="24.75" customHeight="1" x14ac:dyDescent="0.25">
      <c r="A50" s="74">
        <f>IF(B50="","",SUBTOTAL(3,B$22:$B50))</f>
        <v>9</v>
      </c>
      <c r="B50" s="11">
        <v>9</v>
      </c>
      <c r="C50" s="1" t="s">
        <v>144</v>
      </c>
      <c r="D50" s="614"/>
      <c r="E50" s="614"/>
      <c r="F50" s="3"/>
      <c r="G50" s="57"/>
      <c r="H50" s="4"/>
      <c r="I50" s="78"/>
      <c r="J50" s="78"/>
      <c r="K50" s="78"/>
      <c r="L50" s="78"/>
      <c r="M50" s="78"/>
      <c r="N50" s="20"/>
      <c r="O50" s="20"/>
      <c r="P50" s="20"/>
      <c r="Q50" s="20"/>
      <c r="R50" s="20"/>
      <c r="S50" s="21"/>
    </row>
    <row r="51" spans="1:19" ht="24.75" customHeight="1" x14ac:dyDescent="0.25">
      <c r="A51" s="74" t="str">
        <f>IF(B51="","",SUBTOTAL(3,B$22:$B51))</f>
        <v/>
      </c>
      <c r="B51" s="11"/>
      <c r="C51" s="1"/>
      <c r="D51" s="1" t="s">
        <v>28</v>
      </c>
      <c r="E51" s="1" t="s">
        <v>186</v>
      </c>
      <c r="F51" s="3">
        <v>3</v>
      </c>
      <c r="G51" s="57">
        <v>0.6</v>
      </c>
      <c r="H51" s="4"/>
      <c r="I51" s="78">
        <v>889200</v>
      </c>
      <c r="J51" s="78">
        <v>622440</v>
      </c>
      <c r="K51" s="78">
        <v>414960</v>
      </c>
      <c r="L51" s="78">
        <v>340860</v>
      </c>
      <c r="M51" s="78">
        <v>296400</v>
      </c>
      <c r="N51" s="20">
        <v>978120.00000000012</v>
      </c>
      <c r="O51" s="20">
        <v>684684</v>
      </c>
      <c r="P51" s="20">
        <v>456456.00000000006</v>
      </c>
      <c r="Q51" s="20">
        <v>374946.00000000006</v>
      </c>
      <c r="R51" s="20">
        <v>326040</v>
      </c>
      <c r="S51" s="21"/>
    </row>
    <row r="52" spans="1:19" ht="24.75" customHeight="1" x14ac:dyDescent="0.25">
      <c r="A52" s="74" t="str">
        <f>IF(B52="","",SUBTOTAL(3,B$22:$B52))</f>
        <v/>
      </c>
      <c r="B52" s="11"/>
      <c r="C52" s="1"/>
      <c r="D52" s="1" t="s">
        <v>186</v>
      </c>
      <c r="E52" s="1" t="s">
        <v>16</v>
      </c>
      <c r="F52" s="3">
        <v>3</v>
      </c>
      <c r="G52" s="57">
        <v>0.8</v>
      </c>
      <c r="H52" s="4"/>
      <c r="I52" s="78">
        <v>1185600</v>
      </c>
      <c r="J52" s="78">
        <v>829920.00000000012</v>
      </c>
      <c r="K52" s="78">
        <v>553280</v>
      </c>
      <c r="L52" s="78">
        <v>454480</v>
      </c>
      <c r="M52" s="78">
        <v>395200</v>
      </c>
      <c r="N52" s="20">
        <v>1304160</v>
      </c>
      <c r="O52" s="20">
        <v>912912.00000000023</v>
      </c>
      <c r="P52" s="20">
        <v>608608</v>
      </c>
      <c r="Q52" s="20">
        <v>499928.00000000006</v>
      </c>
      <c r="R52" s="20">
        <v>434720.00000000006</v>
      </c>
      <c r="S52" s="21"/>
    </row>
    <row r="53" spans="1:19" ht="24.75" customHeight="1" x14ac:dyDescent="0.25">
      <c r="A53" s="74" t="str">
        <f>IF(B53="","",SUBTOTAL(3,B$22:$B53))</f>
        <v/>
      </c>
      <c r="B53" s="11"/>
      <c r="C53" s="1"/>
      <c r="D53" s="1" t="s">
        <v>16</v>
      </c>
      <c r="E53" s="1" t="s">
        <v>588</v>
      </c>
      <c r="F53" s="3">
        <v>3</v>
      </c>
      <c r="G53" s="57">
        <v>0.7</v>
      </c>
      <c r="H53" s="4"/>
      <c r="I53" s="78">
        <v>1037399.9999999999</v>
      </c>
      <c r="J53" s="78">
        <v>726180</v>
      </c>
      <c r="K53" s="78">
        <v>484119.99999999994</v>
      </c>
      <c r="L53" s="78">
        <v>397670</v>
      </c>
      <c r="M53" s="78">
        <v>345800</v>
      </c>
      <c r="N53" s="20">
        <v>1141140</v>
      </c>
      <c r="O53" s="20">
        <v>798798.00000000012</v>
      </c>
      <c r="P53" s="20">
        <v>532532</v>
      </c>
      <c r="Q53" s="20">
        <v>437437.00000000006</v>
      </c>
      <c r="R53" s="20">
        <v>380380.00000000006</v>
      </c>
      <c r="S53" s="21"/>
    </row>
    <row r="54" spans="1:19" ht="24.75" customHeight="1" x14ac:dyDescent="0.25">
      <c r="A54" s="74">
        <f>IF(B54="","",SUBTOTAL(3,B$22:$B54))</f>
        <v>10</v>
      </c>
      <c r="B54" s="11">
        <v>10</v>
      </c>
      <c r="C54" s="1" t="s">
        <v>2594</v>
      </c>
      <c r="D54" s="1" t="s">
        <v>2587</v>
      </c>
      <c r="E54" s="1" t="s">
        <v>2595</v>
      </c>
      <c r="F54" s="3">
        <v>3</v>
      </c>
      <c r="G54" s="57">
        <v>0.8</v>
      </c>
      <c r="H54" s="4"/>
      <c r="I54" s="78">
        <v>1185600</v>
      </c>
      <c r="J54" s="78">
        <v>829920.00000000012</v>
      </c>
      <c r="K54" s="78">
        <v>553280</v>
      </c>
      <c r="L54" s="78">
        <v>454480</v>
      </c>
      <c r="M54" s="78">
        <v>395200</v>
      </c>
      <c r="N54" s="20">
        <v>1304160</v>
      </c>
      <c r="O54" s="20">
        <v>912912.00000000023</v>
      </c>
      <c r="P54" s="20">
        <v>608608</v>
      </c>
      <c r="Q54" s="20">
        <v>499928.00000000006</v>
      </c>
      <c r="R54" s="20">
        <v>434720.00000000006</v>
      </c>
      <c r="S54" s="21"/>
    </row>
    <row r="55" spans="1:19" ht="24.75" customHeight="1" x14ac:dyDescent="0.25">
      <c r="A55" s="74">
        <f>IF(B55="","",SUBTOTAL(3,B$22:$B55))</f>
        <v>11</v>
      </c>
      <c r="B55" s="11">
        <v>11</v>
      </c>
      <c r="C55" s="1" t="s">
        <v>162</v>
      </c>
      <c r="D55" s="1"/>
      <c r="E55" s="1"/>
      <c r="F55" s="3"/>
      <c r="G55" s="57"/>
      <c r="H55" s="4"/>
      <c r="I55" s="78"/>
      <c r="J55" s="78"/>
      <c r="K55" s="78"/>
      <c r="L55" s="78"/>
      <c r="M55" s="78"/>
      <c r="N55" s="20"/>
      <c r="O55" s="20"/>
      <c r="P55" s="20"/>
      <c r="Q55" s="20"/>
      <c r="R55" s="20"/>
      <c r="S55" s="21"/>
    </row>
    <row r="56" spans="1:19" ht="24.75" customHeight="1" x14ac:dyDescent="0.25">
      <c r="A56" s="74" t="str">
        <f>IF(B56="","",SUBTOTAL(3,B$22:$B56))</f>
        <v/>
      </c>
      <c r="B56" s="11"/>
      <c r="C56" s="1"/>
      <c r="D56" s="1" t="s">
        <v>1465</v>
      </c>
      <c r="E56" s="2" t="s">
        <v>2596</v>
      </c>
      <c r="F56" s="3">
        <v>4</v>
      </c>
      <c r="G56" s="57">
        <v>0.8</v>
      </c>
      <c r="H56" s="4"/>
      <c r="I56" s="78">
        <v>790400</v>
      </c>
      <c r="J56" s="78">
        <v>553280</v>
      </c>
      <c r="K56" s="78">
        <v>395200</v>
      </c>
      <c r="L56" s="78">
        <v>335920</v>
      </c>
      <c r="M56" s="78">
        <v>276640</v>
      </c>
      <c r="N56" s="20">
        <v>869440.00000000012</v>
      </c>
      <c r="O56" s="20">
        <v>608608</v>
      </c>
      <c r="P56" s="20">
        <v>434720.00000000006</v>
      </c>
      <c r="Q56" s="20">
        <v>369512.00000000006</v>
      </c>
      <c r="R56" s="20">
        <v>304304</v>
      </c>
      <c r="S56" s="21"/>
    </row>
    <row r="57" spans="1:19" ht="24.75" customHeight="1" x14ac:dyDescent="0.25">
      <c r="A57" s="74" t="str">
        <f>IF(B57="","",SUBTOTAL(3,B$22:$B57))</f>
        <v/>
      </c>
      <c r="B57" s="11"/>
      <c r="C57" s="1"/>
      <c r="D57" s="2" t="s">
        <v>2596</v>
      </c>
      <c r="E57" s="2" t="s">
        <v>2597</v>
      </c>
      <c r="F57" s="3">
        <v>5</v>
      </c>
      <c r="G57" s="57">
        <v>1</v>
      </c>
      <c r="H57" s="4"/>
      <c r="I57" s="78">
        <v>617500</v>
      </c>
      <c r="J57" s="78">
        <v>444600</v>
      </c>
      <c r="K57" s="78">
        <v>370500</v>
      </c>
      <c r="L57" s="78">
        <v>321100</v>
      </c>
      <c r="M57" s="78">
        <v>247000</v>
      </c>
      <c r="N57" s="20">
        <v>679250</v>
      </c>
      <c r="O57" s="20">
        <v>489060.00000000006</v>
      </c>
      <c r="P57" s="20">
        <v>407550.00000000006</v>
      </c>
      <c r="Q57" s="20">
        <v>353210</v>
      </c>
      <c r="R57" s="20">
        <v>271700</v>
      </c>
      <c r="S57" s="21"/>
    </row>
    <row r="58" spans="1:19" ht="24.75" customHeight="1" x14ac:dyDescent="0.25">
      <c r="A58" s="74">
        <f>IF(B58="","",SUBTOTAL(3,B$22:$B58))</f>
        <v>12</v>
      </c>
      <c r="B58" s="11">
        <v>12</v>
      </c>
      <c r="C58" s="1" t="s">
        <v>788</v>
      </c>
      <c r="D58" s="2" t="s">
        <v>1465</v>
      </c>
      <c r="E58" s="2" t="s">
        <v>1427</v>
      </c>
      <c r="F58" s="3">
        <v>3</v>
      </c>
      <c r="G58" s="57">
        <v>0.7</v>
      </c>
      <c r="H58" s="4"/>
      <c r="I58" s="78">
        <v>1037399.9999999999</v>
      </c>
      <c r="J58" s="78">
        <v>726180</v>
      </c>
      <c r="K58" s="78">
        <v>484119.99999999994</v>
      </c>
      <c r="L58" s="78">
        <v>397670</v>
      </c>
      <c r="M58" s="78">
        <v>345800</v>
      </c>
      <c r="N58" s="20">
        <v>1141140</v>
      </c>
      <c r="O58" s="20">
        <v>798798.00000000012</v>
      </c>
      <c r="P58" s="20">
        <v>532532</v>
      </c>
      <c r="Q58" s="20">
        <v>437437.00000000006</v>
      </c>
      <c r="R58" s="20">
        <v>380380.00000000006</v>
      </c>
      <c r="S58" s="21"/>
    </row>
    <row r="59" spans="1:19" ht="24.75" customHeight="1" x14ac:dyDescent="0.25">
      <c r="B59" s="11"/>
      <c r="C59" s="1" t="s">
        <v>70</v>
      </c>
      <c r="D59" s="2"/>
      <c r="E59" s="2"/>
      <c r="F59" s="3"/>
      <c r="G59" s="57"/>
      <c r="H59" s="4"/>
      <c r="I59" s="78"/>
      <c r="J59" s="78"/>
      <c r="K59" s="78"/>
      <c r="L59" s="78"/>
      <c r="M59" s="78"/>
      <c r="N59" s="20">
        <v>978120.00000000012</v>
      </c>
      <c r="O59" s="20">
        <v>684684</v>
      </c>
      <c r="P59" s="20">
        <v>489060.00000000006</v>
      </c>
      <c r="Q59" s="20">
        <v>415701.00000000006</v>
      </c>
      <c r="R59" s="20">
        <v>342342</v>
      </c>
      <c r="S59" s="19" t="s">
        <v>462</v>
      </c>
    </row>
    <row r="60" spans="1:19" ht="24.75" customHeight="1" x14ac:dyDescent="0.25">
      <c r="A60" s="74">
        <f>IF(B60="","",SUBTOTAL(3,B$22:$B60))</f>
        <v>13</v>
      </c>
      <c r="B60" s="11">
        <v>13</v>
      </c>
      <c r="C60" s="1" t="s">
        <v>588</v>
      </c>
      <c r="D60" s="614"/>
      <c r="E60" s="614"/>
      <c r="F60" s="3"/>
      <c r="G60" s="57"/>
      <c r="H60" s="4"/>
      <c r="I60" s="78"/>
      <c r="J60" s="78"/>
      <c r="K60" s="78"/>
      <c r="L60" s="78"/>
      <c r="M60" s="78"/>
      <c r="N60" s="20"/>
      <c r="O60" s="20"/>
      <c r="P60" s="20"/>
      <c r="Q60" s="20"/>
      <c r="R60" s="20"/>
      <c r="S60" s="21"/>
    </row>
    <row r="61" spans="1:19" ht="24.75" customHeight="1" x14ac:dyDescent="0.25">
      <c r="A61" s="74" t="str">
        <f>IF(B61="","",SUBTOTAL(3,B$22:$B61))</f>
        <v/>
      </c>
      <c r="B61" s="11"/>
      <c r="C61" s="1"/>
      <c r="D61" s="1" t="s">
        <v>1465</v>
      </c>
      <c r="E61" s="1" t="s">
        <v>62</v>
      </c>
      <c r="F61" s="3">
        <v>4</v>
      </c>
      <c r="G61" s="57">
        <v>1</v>
      </c>
      <c r="H61" s="4"/>
      <c r="I61" s="78">
        <v>988000</v>
      </c>
      <c r="J61" s="78">
        <v>691600</v>
      </c>
      <c r="K61" s="78">
        <v>494000</v>
      </c>
      <c r="L61" s="78">
        <v>419900</v>
      </c>
      <c r="M61" s="78">
        <v>345800</v>
      </c>
      <c r="N61" s="20">
        <v>1086800</v>
      </c>
      <c r="O61" s="20">
        <v>760760.00000000012</v>
      </c>
      <c r="P61" s="20">
        <v>543400</v>
      </c>
      <c r="Q61" s="20">
        <v>461890.00000000006</v>
      </c>
      <c r="R61" s="20">
        <v>380380.00000000006</v>
      </c>
      <c r="S61" s="21"/>
    </row>
    <row r="62" spans="1:19" ht="24.75" customHeight="1" x14ac:dyDescent="0.25">
      <c r="A62" s="74" t="str">
        <f>IF(B62="","",SUBTOTAL(3,B$22:$B62))</f>
        <v/>
      </c>
      <c r="B62" s="11"/>
      <c r="C62" s="1"/>
      <c r="D62" s="1" t="s">
        <v>62</v>
      </c>
      <c r="E62" s="1" t="s">
        <v>84</v>
      </c>
      <c r="F62" s="3">
        <v>4</v>
      </c>
      <c r="G62" s="57">
        <v>0.9</v>
      </c>
      <c r="H62" s="4"/>
      <c r="I62" s="78">
        <v>889200</v>
      </c>
      <c r="J62" s="78">
        <v>622440</v>
      </c>
      <c r="K62" s="78">
        <v>444600</v>
      </c>
      <c r="L62" s="78">
        <v>377910</v>
      </c>
      <c r="M62" s="78">
        <v>311220</v>
      </c>
      <c r="N62" s="20">
        <v>978120.00000000012</v>
      </c>
      <c r="O62" s="20">
        <v>684684</v>
      </c>
      <c r="P62" s="20">
        <v>489060.00000000006</v>
      </c>
      <c r="Q62" s="20">
        <v>415701.00000000006</v>
      </c>
      <c r="R62" s="20">
        <v>342342</v>
      </c>
      <c r="S62" s="21"/>
    </row>
    <row r="63" spans="1:19" ht="24.75" customHeight="1" x14ac:dyDescent="0.25">
      <c r="A63" s="74" t="str">
        <f>IF(B63="","",SUBTOTAL(3,B$22:$B63))</f>
        <v/>
      </c>
      <c r="B63" s="11"/>
      <c r="C63" s="1"/>
      <c r="D63" s="1" t="s">
        <v>84</v>
      </c>
      <c r="E63" s="1" t="s">
        <v>2598</v>
      </c>
      <c r="F63" s="3">
        <v>4</v>
      </c>
      <c r="G63" s="57">
        <v>0.8</v>
      </c>
      <c r="H63" s="4"/>
      <c r="I63" s="78">
        <v>790400</v>
      </c>
      <c r="J63" s="78">
        <v>553280</v>
      </c>
      <c r="K63" s="78">
        <v>395200</v>
      </c>
      <c r="L63" s="78">
        <v>335920</v>
      </c>
      <c r="M63" s="78">
        <v>276640</v>
      </c>
      <c r="N63" s="20">
        <v>869440.00000000012</v>
      </c>
      <c r="O63" s="20">
        <v>608608</v>
      </c>
      <c r="P63" s="20">
        <v>434720.00000000006</v>
      </c>
      <c r="Q63" s="20">
        <v>369512.00000000006</v>
      </c>
      <c r="R63" s="20">
        <v>304304</v>
      </c>
      <c r="S63" s="21"/>
    </row>
    <row r="64" spans="1:19" ht="24.75" customHeight="1" x14ac:dyDescent="0.25">
      <c r="A64" s="74" t="str">
        <f>IF(B64="","",SUBTOTAL(3,B$22:$B64))</f>
        <v/>
      </c>
      <c r="B64" s="11"/>
      <c r="C64" s="1"/>
      <c r="D64" s="1" t="s">
        <v>76</v>
      </c>
      <c r="E64" s="1" t="s">
        <v>287</v>
      </c>
      <c r="F64" s="3">
        <v>4</v>
      </c>
      <c r="G64" s="57">
        <v>0.7</v>
      </c>
      <c r="H64" s="4"/>
      <c r="I64" s="78">
        <v>691600</v>
      </c>
      <c r="J64" s="78">
        <v>484119.99999999994</v>
      </c>
      <c r="K64" s="78">
        <v>345800</v>
      </c>
      <c r="L64" s="78">
        <v>293930</v>
      </c>
      <c r="M64" s="78">
        <v>242059.99999999997</v>
      </c>
      <c r="N64" s="20">
        <v>760760.00000000012</v>
      </c>
      <c r="O64" s="20">
        <v>532532</v>
      </c>
      <c r="P64" s="20">
        <v>380380.00000000006</v>
      </c>
      <c r="Q64" s="20">
        <v>323323</v>
      </c>
      <c r="R64" s="20">
        <v>266266</v>
      </c>
      <c r="S64" s="21"/>
    </row>
    <row r="65" spans="1:19" ht="24.75" customHeight="1" x14ac:dyDescent="0.25">
      <c r="A65" s="74">
        <f>IF(B65="","",SUBTOTAL(3,B$22:$B65))</f>
        <v>14</v>
      </c>
      <c r="B65" s="11">
        <v>14</v>
      </c>
      <c r="C65" s="1" t="s">
        <v>2599</v>
      </c>
      <c r="D65" s="1" t="s">
        <v>1465</v>
      </c>
      <c r="E65" s="1" t="s">
        <v>60</v>
      </c>
      <c r="F65" s="3">
        <v>5</v>
      </c>
      <c r="G65" s="57">
        <v>1</v>
      </c>
      <c r="H65" s="4"/>
      <c r="I65" s="78">
        <v>617500</v>
      </c>
      <c r="J65" s="78">
        <v>444600</v>
      </c>
      <c r="K65" s="78">
        <v>370500</v>
      </c>
      <c r="L65" s="78">
        <v>321100</v>
      </c>
      <c r="M65" s="78">
        <v>247000</v>
      </c>
      <c r="N65" s="20">
        <v>679250</v>
      </c>
      <c r="O65" s="20">
        <v>489060.00000000006</v>
      </c>
      <c r="P65" s="20">
        <v>407550.00000000006</v>
      </c>
      <c r="Q65" s="20">
        <v>353210</v>
      </c>
      <c r="R65" s="20">
        <v>271700</v>
      </c>
      <c r="S65" s="21"/>
    </row>
    <row r="66" spans="1:19" ht="24.75" customHeight="1" x14ac:dyDescent="0.25">
      <c r="A66" s="74">
        <f>IF(B66="","",SUBTOTAL(3,B$22:$B66))</f>
        <v>15</v>
      </c>
      <c r="B66" s="11">
        <v>15</v>
      </c>
      <c r="C66" s="1" t="s">
        <v>28</v>
      </c>
      <c r="D66" s="1" t="s">
        <v>1465</v>
      </c>
      <c r="E66" s="1" t="s">
        <v>2586</v>
      </c>
      <c r="F66" s="3">
        <v>5</v>
      </c>
      <c r="G66" s="57">
        <v>1</v>
      </c>
      <c r="H66" s="4"/>
      <c r="I66" s="78">
        <v>617500</v>
      </c>
      <c r="J66" s="78">
        <v>444600</v>
      </c>
      <c r="K66" s="78">
        <v>370500</v>
      </c>
      <c r="L66" s="78">
        <v>321100</v>
      </c>
      <c r="M66" s="78">
        <v>247000</v>
      </c>
      <c r="N66" s="20">
        <v>679250</v>
      </c>
      <c r="O66" s="20">
        <v>489060.00000000006</v>
      </c>
      <c r="P66" s="20">
        <v>407550.00000000006</v>
      </c>
      <c r="Q66" s="20">
        <v>353210</v>
      </c>
      <c r="R66" s="20">
        <v>271700</v>
      </c>
      <c r="S66" s="21"/>
    </row>
    <row r="67" spans="1:19" ht="24.75" customHeight="1" x14ac:dyDescent="0.25">
      <c r="A67" s="74">
        <f>IF(B67="","",SUBTOTAL(3,B$22:$B67))</f>
        <v>16</v>
      </c>
      <c r="B67" s="11">
        <v>16</v>
      </c>
      <c r="C67" s="1" t="s">
        <v>332</v>
      </c>
      <c r="D67" s="1"/>
      <c r="E67" s="1"/>
      <c r="F67" s="3"/>
      <c r="G67" s="57"/>
      <c r="H67" s="4"/>
      <c r="I67" s="78"/>
      <c r="J67" s="78"/>
      <c r="K67" s="78"/>
      <c r="L67" s="78"/>
      <c r="M67" s="78"/>
      <c r="N67" s="20"/>
      <c r="O67" s="20"/>
      <c r="P67" s="20"/>
      <c r="Q67" s="20"/>
      <c r="R67" s="20"/>
      <c r="S67" s="21"/>
    </row>
    <row r="68" spans="1:19" ht="26.25" customHeight="1" x14ac:dyDescent="0.25">
      <c r="A68" s="74" t="str">
        <f>IF(B68="","",SUBTOTAL(3,B$22:$B68))</f>
        <v/>
      </c>
      <c r="B68" s="11"/>
      <c r="C68" s="1"/>
      <c r="D68" s="1" t="s">
        <v>2587</v>
      </c>
      <c r="E68" s="1" t="s">
        <v>62</v>
      </c>
      <c r="F68" s="3">
        <v>3</v>
      </c>
      <c r="G68" s="57">
        <v>1</v>
      </c>
      <c r="H68" s="4"/>
      <c r="I68" s="78">
        <v>1482000</v>
      </c>
      <c r="J68" s="78">
        <v>1037400.0000000001</v>
      </c>
      <c r="K68" s="78">
        <v>691600</v>
      </c>
      <c r="L68" s="78">
        <v>568100</v>
      </c>
      <c r="M68" s="78">
        <v>494000</v>
      </c>
      <c r="N68" s="20">
        <v>1630200.0000000002</v>
      </c>
      <c r="O68" s="20">
        <v>1141140.0000000002</v>
      </c>
      <c r="P68" s="20">
        <v>760760.00000000012</v>
      </c>
      <c r="Q68" s="20">
        <v>624910</v>
      </c>
      <c r="R68" s="20">
        <v>543400</v>
      </c>
      <c r="S68" s="21"/>
    </row>
    <row r="69" spans="1:19" ht="26.25" customHeight="1" x14ac:dyDescent="0.25">
      <c r="A69" s="74" t="str">
        <f>IF(B69="","",SUBTOTAL(3,B$22:$B69))</f>
        <v/>
      </c>
      <c r="B69" s="11"/>
      <c r="C69" s="1"/>
      <c r="D69" s="1" t="s">
        <v>62</v>
      </c>
      <c r="E69" s="1" t="s">
        <v>84</v>
      </c>
      <c r="F69" s="3">
        <v>3</v>
      </c>
      <c r="G69" s="57">
        <v>0.9</v>
      </c>
      <c r="H69" s="4"/>
      <c r="I69" s="78">
        <v>1333800</v>
      </c>
      <c r="J69" s="78">
        <v>933660.00000000012</v>
      </c>
      <c r="K69" s="78">
        <v>622440</v>
      </c>
      <c r="L69" s="78">
        <v>511290</v>
      </c>
      <c r="M69" s="78">
        <v>444600</v>
      </c>
      <c r="N69" s="20">
        <v>1467180.0000000002</v>
      </c>
      <c r="O69" s="20">
        <v>1027026.0000000002</v>
      </c>
      <c r="P69" s="20">
        <v>684684</v>
      </c>
      <c r="Q69" s="20">
        <v>562419</v>
      </c>
      <c r="R69" s="20">
        <v>489060.00000000006</v>
      </c>
      <c r="S69" s="21"/>
    </row>
    <row r="70" spans="1:19" ht="26.25" customHeight="1" x14ac:dyDescent="0.25">
      <c r="A70" s="74" t="str">
        <f>IF(B70="","",SUBTOTAL(3,B$22:$B70))</f>
        <v/>
      </c>
      <c r="B70" s="11"/>
      <c r="C70" s="1"/>
      <c r="D70" s="1" t="s">
        <v>84</v>
      </c>
      <c r="E70" s="1" t="s">
        <v>26</v>
      </c>
      <c r="F70" s="3">
        <v>3</v>
      </c>
      <c r="G70" s="57">
        <v>0.8</v>
      </c>
      <c r="H70" s="4"/>
      <c r="I70" s="78">
        <v>1185600</v>
      </c>
      <c r="J70" s="78">
        <v>829920.00000000012</v>
      </c>
      <c r="K70" s="78">
        <v>553280</v>
      </c>
      <c r="L70" s="78">
        <v>454480</v>
      </c>
      <c r="M70" s="78">
        <v>395200</v>
      </c>
      <c r="N70" s="20">
        <v>1304160</v>
      </c>
      <c r="O70" s="20">
        <v>912912.00000000023</v>
      </c>
      <c r="P70" s="20">
        <v>608608</v>
      </c>
      <c r="Q70" s="20">
        <v>499928.00000000006</v>
      </c>
      <c r="R70" s="20">
        <v>434720.00000000006</v>
      </c>
      <c r="S70" s="21"/>
    </row>
    <row r="71" spans="1:19" ht="26.25" customHeight="1" x14ac:dyDescent="0.25">
      <c r="A71" s="74" t="str">
        <f>IF(B71="","",SUBTOTAL(3,B$22:$B71))</f>
        <v/>
      </c>
      <c r="B71" s="11"/>
      <c r="C71" s="1"/>
      <c r="D71" s="1" t="s">
        <v>26</v>
      </c>
      <c r="E71" s="1" t="s">
        <v>2586</v>
      </c>
      <c r="F71" s="3">
        <v>4</v>
      </c>
      <c r="G71" s="57">
        <v>0.7</v>
      </c>
      <c r="H71" s="4"/>
      <c r="I71" s="78">
        <v>691600</v>
      </c>
      <c r="J71" s="78">
        <v>484119.99999999994</v>
      </c>
      <c r="K71" s="78">
        <v>345800</v>
      </c>
      <c r="L71" s="78">
        <v>293930</v>
      </c>
      <c r="M71" s="78">
        <v>242059.99999999997</v>
      </c>
      <c r="N71" s="20">
        <v>760760.00000000012</v>
      </c>
      <c r="O71" s="20">
        <v>532532</v>
      </c>
      <c r="P71" s="20">
        <v>380380.00000000006</v>
      </c>
      <c r="Q71" s="20">
        <v>323323</v>
      </c>
      <c r="R71" s="20">
        <v>266266</v>
      </c>
      <c r="S71" s="21"/>
    </row>
    <row r="72" spans="1:19" ht="26.25" customHeight="1" x14ac:dyDescent="0.25">
      <c r="A72" s="74">
        <f>IF(B72="","",SUBTOTAL(3,B$22:$B72))</f>
        <v>17</v>
      </c>
      <c r="B72" s="11">
        <v>17</v>
      </c>
      <c r="C72" s="614" t="s">
        <v>186</v>
      </c>
      <c r="D72" s="614"/>
      <c r="E72" s="614"/>
      <c r="F72" s="3"/>
      <c r="G72" s="57"/>
      <c r="H72" s="4"/>
      <c r="I72" s="78"/>
      <c r="J72" s="78"/>
      <c r="K72" s="78"/>
      <c r="L72" s="78"/>
      <c r="M72" s="78"/>
      <c r="N72" s="20"/>
      <c r="O72" s="20"/>
      <c r="P72" s="20"/>
      <c r="Q72" s="20"/>
      <c r="R72" s="20"/>
      <c r="S72" s="21"/>
    </row>
    <row r="73" spans="1:19" ht="26.25" customHeight="1" x14ac:dyDescent="0.25">
      <c r="A73" s="74" t="str">
        <f>IF(B73="","",SUBTOTAL(3,B$22:$B73))</f>
        <v/>
      </c>
      <c r="B73" s="11"/>
      <c r="C73" s="1"/>
      <c r="D73" s="1" t="s">
        <v>2587</v>
      </c>
      <c r="E73" s="2" t="s">
        <v>2600</v>
      </c>
      <c r="F73" s="3">
        <v>3</v>
      </c>
      <c r="G73" s="57">
        <v>1</v>
      </c>
      <c r="H73" s="4"/>
      <c r="I73" s="78">
        <v>1482000</v>
      </c>
      <c r="J73" s="78">
        <v>1037400.0000000001</v>
      </c>
      <c r="K73" s="78">
        <v>691600</v>
      </c>
      <c r="L73" s="78">
        <v>568100</v>
      </c>
      <c r="M73" s="78">
        <v>494000</v>
      </c>
      <c r="N73" s="20">
        <v>1630200.0000000002</v>
      </c>
      <c r="O73" s="20">
        <v>1141140.0000000002</v>
      </c>
      <c r="P73" s="20">
        <v>760760.00000000012</v>
      </c>
      <c r="Q73" s="20">
        <v>624910</v>
      </c>
      <c r="R73" s="20">
        <v>543400</v>
      </c>
      <c r="S73" s="21"/>
    </row>
    <row r="74" spans="1:19" ht="26.25" customHeight="1" x14ac:dyDescent="0.25">
      <c r="A74" s="74" t="str">
        <f>IF(B74="","",SUBTOTAL(3,B$22:$B74))</f>
        <v/>
      </c>
      <c r="B74" s="11"/>
      <c r="C74" s="1"/>
      <c r="D74" s="1" t="s">
        <v>2601</v>
      </c>
      <c r="E74" s="1" t="s">
        <v>2602</v>
      </c>
      <c r="F74" s="3">
        <v>4</v>
      </c>
      <c r="G74" s="57">
        <v>0.9</v>
      </c>
      <c r="H74" s="4"/>
      <c r="I74" s="78">
        <v>889200</v>
      </c>
      <c r="J74" s="78">
        <v>622440</v>
      </c>
      <c r="K74" s="78">
        <v>444600</v>
      </c>
      <c r="L74" s="78">
        <v>377910</v>
      </c>
      <c r="M74" s="78">
        <v>311220</v>
      </c>
      <c r="N74" s="20">
        <v>978120.00000000012</v>
      </c>
      <c r="O74" s="20">
        <v>684684</v>
      </c>
      <c r="P74" s="20">
        <v>489060.00000000006</v>
      </c>
      <c r="Q74" s="20">
        <v>415701.00000000006</v>
      </c>
      <c r="R74" s="20">
        <v>342342</v>
      </c>
      <c r="S74" s="21"/>
    </row>
    <row r="75" spans="1:19" ht="26.25" customHeight="1" x14ac:dyDescent="0.25">
      <c r="A75" s="74" t="str">
        <f>IF(B75="","",SUBTOTAL(3,B$22:$B75))</f>
        <v/>
      </c>
      <c r="B75" s="11"/>
      <c r="C75" s="1"/>
      <c r="D75" s="21" t="s">
        <v>1437</v>
      </c>
      <c r="E75" s="21"/>
      <c r="F75" s="3">
        <v>4</v>
      </c>
      <c r="G75" s="57">
        <v>0.8</v>
      </c>
      <c r="H75" s="4"/>
      <c r="I75" s="78">
        <v>790400</v>
      </c>
      <c r="J75" s="78">
        <v>553280</v>
      </c>
      <c r="K75" s="78">
        <v>395200</v>
      </c>
      <c r="L75" s="78">
        <v>335920</v>
      </c>
      <c r="M75" s="78">
        <v>276640</v>
      </c>
      <c r="N75" s="20">
        <v>869440.00000000012</v>
      </c>
      <c r="O75" s="20">
        <v>608608</v>
      </c>
      <c r="P75" s="20">
        <v>434720.00000000006</v>
      </c>
      <c r="Q75" s="20">
        <v>369512.00000000006</v>
      </c>
      <c r="R75" s="20">
        <v>304304</v>
      </c>
      <c r="S75" s="21"/>
    </row>
    <row r="76" spans="1:19" ht="26.25" customHeight="1" x14ac:dyDescent="0.25">
      <c r="A76" s="74">
        <f>IF(B76="","",SUBTOTAL(3,B$22:$B76))</f>
        <v>18</v>
      </c>
      <c r="B76" s="11">
        <v>18</v>
      </c>
      <c r="C76" s="1" t="s">
        <v>76</v>
      </c>
      <c r="D76" s="21"/>
      <c r="E76" s="21"/>
      <c r="F76" s="3"/>
      <c r="G76" s="57"/>
      <c r="H76" s="4"/>
      <c r="I76" s="78"/>
      <c r="J76" s="78"/>
      <c r="K76" s="78"/>
      <c r="L76" s="78"/>
      <c r="M76" s="78"/>
      <c r="N76" s="20">
        <v>869440.00000000012</v>
      </c>
      <c r="O76" s="20">
        <v>608608</v>
      </c>
      <c r="P76" s="20">
        <v>434720.00000000006</v>
      </c>
      <c r="Q76" s="20">
        <v>369512.00000000006</v>
      </c>
      <c r="R76" s="20">
        <v>304304</v>
      </c>
      <c r="S76" s="21" t="s">
        <v>462</v>
      </c>
    </row>
    <row r="77" spans="1:19" ht="26.25" customHeight="1" x14ac:dyDescent="0.25">
      <c r="A77" s="74">
        <f>IF(B77="","",SUBTOTAL(3,B$22:$B77))</f>
        <v>19</v>
      </c>
      <c r="B77" s="11">
        <v>19</v>
      </c>
      <c r="C77" s="1" t="s">
        <v>776</v>
      </c>
      <c r="D77" s="21"/>
      <c r="E77" s="21"/>
      <c r="F77" s="3"/>
      <c r="G77" s="57"/>
      <c r="H77" s="4"/>
      <c r="I77" s="78"/>
      <c r="J77" s="78"/>
      <c r="K77" s="78"/>
      <c r="L77" s="78"/>
      <c r="M77" s="78"/>
      <c r="N77" s="20"/>
      <c r="O77" s="20"/>
      <c r="P77" s="20"/>
      <c r="Q77" s="20"/>
      <c r="R77" s="20"/>
      <c r="S77" s="21"/>
    </row>
    <row r="78" spans="1:19" ht="26.25" customHeight="1" x14ac:dyDescent="0.25">
      <c r="A78" s="74" t="str">
        <f>IF(B78="","",SUBTOTAL(3,B$22:$B78))</f>
        <v/>
      </c>
      <c r="B78" s="11"/>
      <c r="C78" s="1"/>
      <c r="D78" s="1" t="s">
        <v>2587</v>
      </c>
      <c r="E78" s="1" t="s">
        <v>62</v>
      </c>
      <c r="F78" s="3">
        <v>4</v>
      </c>
      <c r="G78" s="57">
        <v>0.9</v>
      </c>
      <c r="H78" s="4"/>
      <c r="I78" s="78">
        <v>889200</v>
      </c>
      <c r="J78" s="78">
        <v>622440</v>
      </c>
      <c r="K78" s="78">
        <v>444600</v>
      </c>
      <c r="L78" s="78">
        <v>377910</v>
      </c>
      <c r="M78" s="78">
        <v>311220</v>
      </c>
      <c r="N78" s="20">
        <v>978120.00000000012</v>
      </c>
      <c r="O78" s="20">
        <v>684684</v>
      </c>
      <c r="P78" s="20">
        <v>489060.00000000006</v>
      </c>
      <c r="Q78" s="20">
        <v>415701.00000000006</v>
      </c>
      <c r="R78" s="20">
        <v>342342</v>
      </c>
      <c r="S78" s="21"/>
    </row>
    <row r="79" spans="1:19" ht="26.25" customHeight="1" x14ac:dyDescent="0.25">
      <c r="A79" s="74" t="str">
        <f>IF(B79="","",SUBTOTAL(3,B$22:$B79))</f>
        <v/>
      </c>
      <c r="B79" s="11"/>
      <c r="C79" s="1"/>
      <c r="D79" s="1" t="s">
        <v>62</v>
      </c>
      <c r="E79" s="1" t="s">
        <v>26</v>
      </c>
      <c r="F79" s="3">
        <v>4</v>
      </c>
      <c r="G79" s="57">
        <v>0.8</v>
      </c>
      <c r="H79" s="4"/>
      <c r="I79" s="78">
        <v>790400</v>
      </c>
      <c r="J79" s="78">
        <v>553280</v>
      </c>
      <c r="K79" s="78">
        <v>395200</v>
      </c>
      <c r="L79" s="78">
        <v>335920</v>
      </c>
      <c r="M79" s="78">
        <v>276640</v>
      </c>
      <c r="N79" s="20">
        <v>869440.00000000012</v>
      </c>
      <c r="O79" s="20">
        <v>608608</v>
      </c>
      <c r="P79" s="20">
        <v>434720.00000000006</v>
      </c>
      <c r="Q79" s="20">
        <v>369512.00000000006</v>
      </c>
      <c r="R79" s="20">
        <v>304304</v>
      </c>
      <c r="S79" s="21"/>
    </row>
    <row r="80" spans="1:19" ht="26.25" customHeight="1" x14ac:dyDescent="0.25">
      <c r="A80" s="74" t="str">
        <f>IF(B80="","",SUBTOTAL(3,B$22:$B80))</f>
        <v/>
      </c>
      <c r="B80" s="11"/>
      <c r="C80" s="1"/>
      <c r="D80" s="1" t="s">
        <v>26</v>
      </c>
      <c r="E80" s="1" t="s">
        <v>2603</v>
      </c>
      <c r="F80" s="3">
        <v>4</v>
      </c>
      <c r="G80" s="57">
        <v>0.7</v>
      </c>
      <c r="H80" s="4"/>
      <c r="I80" s="78">
        <v>691600</v>
      </c>
      <c r="J80" s="78">
        <v>484119.99999999994</v>
      </c>
      <c r="K80" s="78">
        <v>345800</v>
      </c>
      <c r="L80" s="78">
        <v>293930</v>
      </c>
      <c r="M80" s="78">
        <v>242059.99999999997</v>
      </c>
      <c r="N80" s="20">
        <v>760760.00000000012</v>
      </c>
      <c r="O80" s="20">
        <v>532532</v>
      </c>
      <c r="P80" s="20">
        <v>380380.00000000006</v>
      </c>
      <c r="Q80" s="20">
        <v>323323</v>
      </c>
      <c r="R80" s="20">
        <v>266266</v>
      </c>
      <c r="S80" s="21"/>
    </row>
    <row r="81" spans="1:19" ht="26.25" customHeight="1" x14ac:dyDescent="0.25">
      <c r="A81" s="74">
        <f>IF(B81="","",SUBTOTAL(3,B$22:$B81))</f>
        <v>20</v>
      </c>
      <c r="B81" s="11">
        <v>20</v>
      </c>
      <c r="C81" s="1" t="s">
        <v>593</v>
      </c>
      <c r="D81" s="614"/>
      <c r="E81" s="614"/>
      <c r="F81" s="3"/>
      <c r="G81" s="57"/>
      <c r="H81" s="4"/>
      <c r="I81" s="78"/>
      <c r="J81" s="78"/>
      <c r="K81" s="78"/>
      <c r="L81" s="78"/>
      <c r="M81" s="78"/>
      <c r="N81" s="20"/>
      <c r="O81" s="20"/>
      <c r="P81" s="20"/>
      <c r="Q81" s="20"/>
      <c r="R81" s="20"/>
      <c r="S81" s="21"/>
    </row>
    <row r="82" spans="1:19" ht="41.25" customHeight="1" x14ac:dyDescent="0.25">
      <c r="A82" s="74" t="str">
        <f>IF(B82="","",SUBTOTAL(3,B$22:$B82))</f>
        <v/>
      </c>
      <c r="B82" s="11"/>
      <c r="C82" s="1"/>
      <c r="D82" s="1" t="s">
        <v>2587</v>
      </c>
      <c r="E82" s="1" t="s">
        <v>2604</v>
      </c>
      <c r="F82" s="3">
        <v>4</v>
      </c>
      <c r="G82" s="57">
        <v>0.8</v>
      </c>
      <c r="H82" s="4"/>
      <c r="I82" s="78">
        <v>790400</v>
      </c>
      <c r="J82" s="78">
        <v>553280</v>
      </c>
      <c r="K82" s="78">
        <v>395200</v>
      </c>
      <c r="L82" s="78">
        <v>335920</v>
      </c>
      <c r="M82" s="78">
        <v>276640</v>
      </c>
      <c r="N82" s="20">
        <v>869440.00000000012</v>
      </c>
      <c r="O82" s="20">
        <v>608608</v>
      </c>
      <c r="P82" s="20">
        <v>434720.00000000006</v>
      </c>
      <c r="Q82" s="20">
        <v>369512.00000000006</v>
      </c>
      <c r="R82" s="20">
        <v>304304</v>
      </c>
      <c r="S82" s="21"/>
    </row>
    <row r="83" spans="1:19" ht="26.25" customHeight="1" x14ac:dyDescent="0.25">
      <c r="A83" s="74" t="str">
        <f>IF(B83="","",SUBTOTAL(3,B$22:$B83))</f>
        <v/>
      </c>
      <c r="B83" s="11"/>
      <c r="C83" s="1"/>
      <c r="D83" s="614" t="s">
        <v>1437</v>
      </c>
      <c r="E83" s="614"/>
      <c r="F83" s="3">
        <v>4</v>
      </c>
      <c r="G83" s="57">
        <v>0.7</v>
      </c>
      <c r="H83" s="4"/>
      <c r="I83" s="78">
        <v>691600</v>
      </c>
      <c r="J83" s="78">
        <v>484119.99999999994</v>
      </c>
      <c r="K83" s="78">
        <v>345800</v>
      </c>
      <c r="L83" s="78">
        <v>293930</v>
      </c>
      <c r="M83" s="78">
        <v>242059.99999999997</v>
      </c>
      <c r="N83" s="20">
        <v>760760.00000000012</v>
      </c>
      <c r="O83" s="20">
        <v>532532</v>
      </c>
      <c r="P83" s="20">
        <v>380380.00000000006</v>
      </c>
      <c r="Q83" s="20">
        <v>323323</v>
      </c>
      <c r="R83" s="20">
        <v>266266</v>
      </c>
      <c r="S83" s="21"/>
    </row>
    <row r="84" spans="1:19" ht="26.25" customHeight="1" x14ac:dyDescent="0.25">
      <c r="A84" s="74">
        <f>IF(B84="","",SUBTOTAL(3,B$22:$B84))</f>
        <v>21</v>
      </c>
      <c r="B84" s="11">
        <v>21</v>
      </c>
      <c r="C84" s="1" t="s">
        <v>26</v>
      </c>
      <c r="D84" s="1"/>
      <c r="E84" s="1"/>
      <c r="F84" s="3"/>
      <c r="G84" s="57"/>
      <c r="H84" s="4"/>
      <c r="I84" s="78"/>
      <c r="J84" s="78"/>
      <c r="K84" s="78"/>
      <c r="L84" s="78"/>
      <c r="M84" s="78"/>
      <c r="N84" s="20"/>
      <c r="O84" s="20"/>
      <c r="P84" s="20"/>
      <c r="Q84" s="20"/>
      <c r="R84" s="20"/>
      <c r="S84" s="21"/>
    </row>
    <row r="85" spans="1:19" ht="26.25" customHeight="1" x14ac:dyDescent="0.25">
      <c r="A85" s="74" t="str">
        <f>IF(B85="","",SUBTOTAL(3,B$22:$B85))</f>
        <v/>
      </c>
      <c r="B85" s="11"/>
      <c r="C85" s="1"/>
      <c r="D85" s="1" t="s">
        <v>2585</v>
      </c>
      <c r="E85" s="1" t="s">
        <v>28</v>
      </c>
      <c r="F85" s="3">
        <v>4</v>
      </c>
      <c r="G85" s="57">
        <v>0.8</v>
      </c>
      <c r="H85" s="4"/>
      <c r="I85" s="78">
        <v>790400</v>
      </c>
      <c r="J85" s="78">
        <v>553280</v>
      </c>
      <c r="K85" s="78">
        <v>395200</v>
      </c>
      <c r="L85" s="78">
        <v>335920</v>
      </c>
      <c r="M85" s="78">
        <v>276640</v>
      </c>
      <c r="N85" s="20">
        <v>869440.00000000012</v>
      </c>
      <c r="O85" s="20">
        <v>608608</v>
      </c>
      <c r="P85" s="20">
        <v>434720.00000000006</v>
      </c>
      <c r="Q85" s="20">
        <v>369512.00000000006</v>
      </c>
      <c r="R85" s="20">
        <v>304304</v>
      </c>
      <c r="S85" s="21"/>
    </row>
    <row r="86" spans="1:19" ht="26.25" customHeight="1" x14ac:dyDescent="0.25">
      <c r="A86" s="74" t="str">
        <f>IF(B86="","",SUBTOTAL(3,B$22:$B86))</f>
        <v/>
      </c>
      <c r="B86" s="11"/>
      <c r="C86" s="1"/>
      <c r="D86" s="614" t="s">
        <v>2605</v>
      </c>
      <c r="E86" s="614"/>
      <c r="F86" s="3">
        <v>4</v>
      </c>
      <c r="G86" s="57">
        <v>0.7</v>
      </c>
      <c r="H86" s="4"/>
      <c r="I86" s="78">
        <v>691600</v>
      </c>
      <c r="J86" s="78">
        <v>484119.99999999994</v>
      </c>
      <c r="K86" s="78">
        <v>345800</v>
      </c>
      <c r="L86" s="78">
        <v>293930</v>
      </c>
      <c r="M86" s="78">
        <v>242059.99999999997</v>
      </c>
      <c r="N86" s="20">
        <v>760760.00000000012</v>
      </c>
      <c r="O86" s="20">
        <v>532532</v>
      </c>
      <c r="P86" s="20">
        <v>380380.00000000006</v>
      </c>
      <c r="Q86" s="20">
        <v>323323</v>
      </c>
      <c r="R86" s="20">
        <v>266266</v>
      </c>
      <c r="S86" s="21"/>
    </row>
    <row r="87" spans="1:19" ht="26.25" customHeight="1" x14ac:dyDescent="0.25">
      <c r="A87" s="74">
        <f>IF(B87="","",SUBTOTAL(3,B$22:$B87))</f>
        <v>22</v>
      </c>
      <c r="B87" s="11">
        <v>22</v>
      </c>
      <c r="C87" s="1" t="s">
        <v>16</v>
      </c>
      <c r="D87" s="1"/>
      <c r="E87" s="1"/>
      <c r="F87" s="3"/>
      <c r="G87" s="57"/>
      <c r="H87" s="4"/>
      <c r="I87" s="78"/>
      <c r="J87" s="78"/>
      <c r="K87" s="78"/>
      <c r="L87" s="78"/>
      <c r="M87" s="78"/>
      <c r="N87" s="20"/>
      <c r="O87" s="20"/>
      <c r="P87" s="20"/>
      <c r="Q87" s="20"/>
      <c r="R87" s="20"/>
      <c r="S87" s="21"/>
    </row>
    <row r="88" spans="1:19" ht="26.25" customHeight="1" x14ac:dyDescent="0.25">
      <c r="A88" s="74" t="str">
        <f>IF(B88="","",SUBTOTAL(3,B$22:$B88))</f>
        <v/>
      </c>
      <c r="B88" s="11"/>
      <c r="C88" s="1"/>
      <c r="D88" s="1" t="s">
        <v>1465</v>
      </c>
      <c r="E88" s="1" t="s">
        <v>2606</v>
      </c>
      <c r="F88" s="3">
        <v>3</v>
      </c>
      <c r="G88" s="57">
        <v>1</v>
      </c>
      <c r="H88" s="4"/>
      <c r="I88" s="78">
        <v>1482000</v>
      </c>
      <c r="J88" s="78">
        <v>1037400.0000000001</v>
      </c>
      <c r="K88" s="78">
        <v>691600</v>
      </c>
      <c r="L88" s="78">
        <v>568100</v>
      </c>
      <c r="M88" s="78">
        <v>494000</v>
      </c>
      <c r="N88" s="20">
        <v>1630200.0000000002</v>
      </c>
      <c r="O88" s="20">
        <v>1141140.0000000002</v>
      </c>
      <c r="P88" s="20">
        <v>760760.00000000012</v>
      </c>
      <c r="Q88" s="20">
        <v>624910</v>
      </c>
      <c r="R88" s="20">
        <v>543400</v>
      </c>
      <c r="S88" s="21"/>
    </row>
    <row r="89" spans="1:19" ht="26.25" customHeight="1" x14ac:dyDescent="0.25">
      <c r="A89" s="74" t="str">
        <f>IF(B89="","",SUBTOTAL(3,B$22:$B89))</f>
        <v/>
      </c>
      <c r="B89" s="11"/>
      <c r="C89" s="1"/>
      <c r="D89" s="1" t="s">
        <v>84</v>
      </c>
      <c r="E89" s="1" t="s">
        <v>2607</v>
      </c>
      <c r="F89" s="3">
        <v>4</v>
      </c>
      <c r="G89" s="57">
        <v>0.9</v>
      </c>
      <c r="H89" s="4"/>
      <c r="I89" s="78">
        <v>889200</v>
      </c>
      <c r="J89" s="78">
        <v>622440</v>
      </c>
      <c r="K89" s="78">
        <v>444600</v>
      </c>
      <c r="L89" s="78">
        <v>377910</v>
      </c>
      <c r="M89" s="78">
        <v>311220</v>
      </c>
      <c r="N89" s="20">
        <v>978120.00000000012</v>
      </c>
      <c r="O89" s="20">
        <v>684684</v>
      </c>
      <c r="P89" s="20">
        <v>489060.00000000006</v>
      </c>
      <c r="Q89" s="20">
        <v>415701.00000000006</v>
      </c>
      <c r="R89" s="20">
        <v>342342</v>
      </c>
      <c r="S89" s="21"/>
    </row>
    <row r="90" spans="1:19" ht="26.25" customHeight="1" x14ac:dyDescent="0.25">
      <c r="A90" s="74" t="str">
        <f>IF(B90="","",SUBTOTAL(3,B$22:$B90))</f>
        <v/>
      </c>
      <c r="B90" s="11"/>
      <c r="C90" s="1"/>
      <c r="D90" s="1" t="s">
        <v>2607</v>
      </c>
      <c r="E90" s="1" t="s">
        <v>2608</v>
      </c>
      <c r="F90" s="3">
        <v>4</v>
      </c>
      <c r="G90" s="57">
        <v>0.8</v>
      </c>
      <c r="H90" s="4"/>
      <c r="I90" s="78">
        <v>790400</v>
      </c>
      <c r="J90" s="78">
        <v>553280</v>
      </c>
      <c r="K90" s="78">
        <v>395200</v>
      </c>
      <c r="L90" s="78">
        <v>335920</v>
      </c>
      <c r="M90" s="78">
        <v>276640</v>
      </c>
      <c r="N90" s="20">
        <v>869440.00000000012</v>
      </c>
      <c r="O90" s="20">
        <v>608608</v>
      </c>
      <c r="P90" s="20">
        <v>434720.00000000006</v>
      </c>
      <c r="Q90" s="20">
        <v>369512.00000000006</v>
      </c>
      <c r="R90" s="20">
        <v>304304</v>
      </c>
      <c r="S90" s="21"/>
    </row>
    <row r="91" spans="1:19" ht="26.25" customHeight="1" x14ac:dyDescent="0.25">
      <c r="A91" s="74">
        <f>IF(B91="","",SUBTOTAL(3,B$22:$B91))</f>
        <v>23</v>
      </c>
      <c r="B91" s="11">
        <v>23</v>
      </c>
      <c r="C91" s="1" t="s">
        <v>575</v>
      </c>
      <c r="D91" s="21"/>
      <c r="E91" s="21"/>
      <c r="F91" s="3"/>
      <c r="G91" s="57"/>
      <c r="H91" s="4"/>
      <c r="I91" s="78"/>
      <c r="J91" s="78"/>
      <c r="K91" s="78"/>
      <c r="L91" s="78"/>
      <c r="M91" s="78"/>
      <c r="N91" s="20"/>
      <c r="O91" s="20"/>
      <c r="P91" s="20"/>
      <c r="Q91" s="20"/>
      <c r="R91" s="20"/>
      <c r="S91" s="21"/>
    </row>
    <row r="92" spans="1:19" ht="26.25" customHeight="1" x14ac:dyDescent="0.25">
      <c r="A92" s="74" t="str">
        <f>IF(B92="","",SUBTOTAL(3,B$22:$B92))</f>
        <v/>
      </c>
      <c r="B92" s="11"/>
      <c r="C92" s="1"/>
      <c r="D92" s="1" t="s">
        <v>1465</v>
      </c>
      <c r="E92" s="1" t="s">
        <v>2609</v>
      </c>
      <c r="F92" s="3">
        <v>3</v>
      </c>
      <c r="G92" s="57">
        <v>0.8</v>
      </c>
      <c r="H92" s="4"/>
      <c r="I92" s="78">
        <v>1185600</v>
      </c>
      <c r="J92" s="78">
        <v>829920.00000000012</v>
      </c>
      <c r="K92" s="78">
        <v>553280</v>
      </c>
      <c r="L92" s="78">
        <v>454480</v>
      </c>
      <c r="M92" s="78">
        <v>395200</v>
      </c>
      <c r="N92" s="20">
        <v>1304160</v>
      </c>
      <c r="O92" s="20">
        <v>912912.00000000023</v>
      </c>
      <c r="P92" s="20">
        <v>608608</v>
      </c>
      <c r="Q92" s="20">
        <v>499928.00000000006</v>
      </c>
      <c r="R92" s="20">
        <v>434720.00000000006</v>
      </c>
      <c r="S92" s="21"/>
    </row>
    <row r="93" spans="1:19" ht="26.25" customHeight="1" x14ac:dyDescent="0.25">
      <c r="A93" s="74" t="str">
        <f>IF(B93="","",SUBTOTAL(3,B$22:$B93))</f>
        <v/>
      </c>
      <c r="B93" s="11"/>
      <c r="C93" s="1"/>
      <c r="D93" s="1" t="s">
        <v>233</v>
      </c>
      <c r="E93" s="1" t="s">
        <v>2610</v>
      </c>
      <c r="F93" s="3">
        <v>3</v>
      </c>
      <c r="G93" s="57">
        <v>0.7</v>
      </c>
      <c r="H93" s="4"/>
      <c r="I93" s="78">
        <v>1037399.9999999999</v>
      </c>
      <c r="J93" s="78">
        <v>726180</v>
      </c>
      <c r="K93" s="78">
        <v>484119.99999999994</v>
      </c>
      <c r="L93" s="78">
        <v>397670</v>
      </c>
      <c r="M93" s="78">
        <v>345800</v>
      </c>
      <c r="N93" s="20">
        <v>1141140</v>
      </c>
      <c r="O93" s="20">
        <v>798798.00000000012</v>
      </c>
      <c r="P93" s="20">
        <v>532532</v>
      </c>
      <c r="Q93" s="20">
        <v>437437.00000000006</v>
      </c>
      <c r="R93" s="20">
        <v>380380.00000000006</v>
      </c>
      <c r="S93" s="21"/>
    </row>
    <row r="94" spans="1:19" ht="26.25" customHeight="1" x14ac:dyDescent="0.25">
      <c r="A94" s="74">
        <f>IF(B94="","",SUBTOTAL(3,B$22:$B94))</f>
        <v>24</v>
      </c>
      <c r="B94" s="11">
        <v>24</v>
      </c>
      <c r="C94" s="1" t="s">
        <v>339</v>
      </c>
      <c r="D94" s="1"/>
      <c r="E94" s="1"/>
      <c r="F94" s="3"/>
      <c r="G94" s="57"/>
      <c r="H94" s="4"/>
      <c r="I94" s="78"/>
      <c r="J94" s="78"/>
      <c r="K94" s="78"/>
      <c r="L94" s="78"/>
      <c r="M94" s="78"/>
      <c r="N94" s="20"/>
      <c r="O94" s="20"/>
      <c r="P94" s="20"/>
      <c r="Q94" s="20"/>
      <c r="R94" s="20"/>
      <c r="S94" s="21"/>
    </row>
    <row r="95" spans="1:19" ht="37.5" customHeight="1" x14ac:dyDescent="0.25">
      <c r="A95" s="74" t="str">
        <f>IF(B95="","",SUBTOTAL(3,B$22:$B95))</f>
        <v/>
      </c>
      <c r="B95" s="11"/>
      <c r="C95" s="1"/>
      <c r="D95" s="1" t="s">
        <v>2587</v>
      </c>
      <c r="E95" s="1" t="s">
        <v>2611</v>
      </c>
      <c r="F95" s="3">
        <v>4</v>
      </c>
      <c r="G95" s="57">
        <v>0.8</v>
      </c>
      <c r="H95" s="4"/>
      <c r="I95" s="78">
        <v>790400</v>
      </c>
      <c r="J95" s="78">
        <v>553280</v>
      </c>
      <c r="K95" s="78">
        <v>395200</v>
      </c>
      <c r="L95" s="78">
        <v>335920</v>
      </c>
      <c r="M95" s="78">
        <v>276640</v>
      </c>
      <c r="N95" s="20">
        <v>869440.00000000012</v>
      </c>
      <c r="O95" s="20">
        <v>608608</v>
      </c>
      <c r="P95" s="20">
        <v>434720.00000000006</v>
      </c>
      <c r="Q95" s="20">
        <v>369512.00000000006</v>
      </c>
      <c r="R95" s="20">
        <v>304304</v>
      </c>
      <c r="S95" s="21"/>
    </row>
    <row r="96" spans="1:19" ht="24.75" customHeight="1" x14ac:dyDescent="0.25">
      <c r="A96" s="74" t="str">
        <f>IF(B96="","",SUBTOTAL(3,B$22:$B96))</f>
        <v/>
      </c>
      <c r="B96" s="11"/>
      <c r="C96" s="1"/>
      <c r="D96" s="1" t="s">
        <v>1437</v>
      </c>
      <c r="E96" s="1"/>
      <c r="F96" s="3">
        <v>4</v>
      </c>
      <c r="G96" s="57">
        <v>0.7</v>
      </c>
      <c r="H96" s="4"/>
      <c r="I96" s="78">
        <v>691600</v>
      </c>
      <c r="J96" s="78">
        <v>484119.99999999994</v>
      </c>
      <c r="K96" s="78">
        <v>345800</v>
      </c>
      <c r="L96" s="78">
        <v>293930</v>
      </c>
      <c r="M96" s="78">
        <v>242059.99999999997</v>
      </c>
      <c r="N96" s="20">
        <v>760760.00000000012</v>
      </c>
      <c r="O96" s="20">
        <v>532532</v>
      </c>
      <c r="P96" s="20">
        <v>380380.00000000006</v>
      </c>
      <c r="Q96" s="20">
        <v>323323</v>
      </c>
      <c r="R96" s="20">
        <v>266266</v>
      </c>
      <c r="S96" s="21"/>
    </row>
    <row r="97" spans="1:19" ht="24.75" customHeight="1" x14ac:dyDescent="0.25">
      <c r="A97" s="74">
        <f>IF(B97="","",SUBTOTAL(3,B$22:$B97))</f>
        <v>25</v>
      </c>
      <c r="B97" s="11">
        <v>25</v>
      </c>
      <c r="C97" s="1" t="s">
        <v>758</v>
      </c>
      <c r="D97" s="1" t="s">
        <v>69</v>
      </c>
      <c r="E97" s="1" t="s">
        <v>162</v>
      </c>
      <c r="F97" s="3">
        <v>3</v>
      </c>
      <c r="G97" s="57">
        <v>1</v>
      </c>
      <c r="H97" s="4"/>
      <c r="I97" s="78">
        <v>1482000</v>
      </c>
      <c r="J97" s="78">
        <v>1037400.0000000001</v>
      </c>
      <c r="K97" s="78">
        <v>691600</v>
      </c>
      <c r="L97" s="78">
        <v>568100</v>
      </c>
      <c r="M97" s="78">
        <v>494000</v>
      </c>
      <c r="N97" s="20">
        <v>1630200.0000000002</v>
      </c>
      <c r="O97" s="20">
        <v>1141140.0000000002</v>
      </c>
      <c r="P97" s="20">
        <v>760760.00000000012</v>
      </c>
      <c r="Q97" s="20">
        <v>624910</v>
      </c>
      <c r="R97" s="20">
        <v>543400</v>
      </c>
      <c r="S97" s="21"/>
    </row>
    <row r="98" spans="1:19" ht="24.75" customHeight="1" x14ac:dyDescent="0.25">
      <c r="A98" s="74">
        <f>IF(B98="","",SUBTOTAL(3,B$22:$B98))</f>
        <v>26</v>
      </c>
      <c r="B98" s="11">
        <v>26</v>
      </c>
      <c r="C98" s="1" t="s">
        <v>348</v>
      </c>
      <c r="D98" s="1"/>
      <c r="E98" s="1"/>
      <c r="F98" s="3"/>
      <c r="G98" s="57"/>
      <c r="H98" s="4"/>
      <c r="I98" s="78"/>
      <c r="J98" s="78"/>
      <c r="K98" s="78"/>
      <c r="L98" s="78"/>
      <c r="M98" s="78"/>
      <c r="N98" s="20"/>
      <c r="O98" s="20"/>
      <c r="P98" s="20"/>
      <c r="Q98" s="20"/>
      <c r="R98" s="20"/>
      <c r="S98" s="21"/>
    </row>
    <row r="99" spans="1:19" ht="24.75" customHeight="1" x14ac:dyDescent="0.25">
      <c r="A99" s="74" t="str">
        <f>IF(B99="","",SUBTOTAL(3,B$22:$B99))</f>
        <v/>
      </c>
      <c r="B99" s="11"/>
      <c r="C99" s="1"/>
      <c r="D99" s="1" t="s">
        <v>2587</v>
      </c>
      <c r="E99" s="1" t="s">
        <v>62</v>
      </c>
      <c r="F99" s="3">
        <v>4</v>
      </c>
      <c r="G99" s="57">
        <v>1</v>
      </c>
      <c r="H99" s="4"/>
      <c r="I99" s="78">
        <v>988000</v>
      </c>
      <c r="J99" s="78">
        <v>691600</v>
      </c>
      <c r="K99" s="78">
        <v>494000</v>
      </c>
      <c r="L99" s="78">
        <v>419900</v>
      </c>
      <c r="M99" s="78">
        <v>345800</v>
      </c>
      <c r="N99" s="20">
        <v>1086800</v>
      </c>
      <c r="O99" s="20">
        <v>760760.00000000012</v>
      </c>
      <c r="P99" s="20">
        <v>543400</v>
      </c>
      <c r="Q99" s="20">
        <v>461890.00000000006</v>
      </c>
      <c r="R99" s="20">
        <v>380380.00000000006</v>
      </c>
      <c r="S99" s="21"/>
    </row>
    <row r="100" spans="1:19" ht="24.75" customHeight="1" x14ac:dyDescent="0.25">
      <c r="A100" s="74" t="str">
        <f>IF(B100="","",SUBTOTAL(3,B$22:$B100))</f>
        <v/>
      </c>
      <c r="B100" s="11"/>
      <c r="C100" s="1"/>
      <c r="D100" s="1" t="s">
        <v>62</v>
      </c>
      <c r="E100" s="1" t="s">
        <v>84</v>
      </c>
      <c r="F100" s="3">
        <v>4</v>
      </c>
      <c r="G100" s="57">
        <v>0.9</v>
      </c>
      <c r="H100" s="4"/>
      <c r="I100" s="78">
        <v>889200</v>
      </c>
      <c r="J100" s="78">
        <v>622440</v>
      </c>
      <c r="K100" s="78">
        <v>444600</v>
      </c>
      <c r="L100" s="78">
        <v>377910</v>
      </c>
      <c r="M100" s="78">
        <v>311220</v>
      </c>
      <c r="N100" s="20">
        <v>978120.00000000012</v>
      </c>
      <c r="O100" s="20">
        <v>684684</v>
      </c>
      <c r="P100" s="20">
        <v>489060.00000000006</v>
      </c>
      <c r="Q100" s="20">
        <v>415701.00000000006</v>
      </c>
      <c r="R100" s="20">
        <v>342342</v>
      </c>
      <c r="S100" s="21"/>
    </row>
    <row r="101" spans="1:19" ht="24.75" customHeight="1" x14ac:dyDescent="0.25">
      <c r="A101" s="74" t="str">
        <f>IF(B101="","",SUBTOTAL(3,B$22:$B101))</f>
        <v/>
      </c>
      <c r="B101" s="11"/>
      <c r="C101" s="1"/>
      <c r="D101" s="1" t="s">
        <v>84</v>
      </c>
      <c r="E101" s="1" t="s">
        <v>76</v>
      </c>
      <c r="F101" s="3">
        <v>4</v>
      </c>
      <c r="G101" s="57">
        <v>0.8</v>
      </c>
      <c r="H101" s="4"/>
      <c r="I101" s="78">
        <v>790400</v>
      </c>
      <c r="J101" s="78">
        <v>553280</v>
      </c>
      <c r="K101" s="78">
        <v>395200</v>
      </c>
      <c r="L101" s="78">
        <v>335920</v>
      </c>
      <c r="M101" s="78">
        <v>276640</v>
      </c>
      <c r="N101" s="20">
        <v>869440.00000000012</v>
      </c>
      <c r="O101" s="20">
        <v>608608</v>
      </c>
      <c r="P101" s="20">
        <v>434720.00000000006</v>
      </c>
      <c r="Q101" s="20">
        <v>369512.00000000006</v>
      </c>
      <c r="R101" s="20">
        <v>304304</v>
      </c>
      <c r="S101" s="21"/>
    </row>
    <row r="102" spans="1:19" ht="24.75" customHeight="1" x14ac:dyDescent="0.25">
      <c r="A102" s="74" t="str">
        <f>IF(B102="","",SUBTOTAL(3,B$22:$B102))</f>
        <v/>
      </c>
      <c r="B102" s="11"/>
      <c r="C102" s="1"/>
      <c r="D102" s="1" t="s">
        <v>76</v>
      </c>
      <c r="E102" s="1" t="s">
        <v>2586</v>
      </c>
      <c r="F102" s="3">
        <v>4</v>
      </c>
      <c r="G102" s="57">
        <v>0.7</v>
      </c>
      <c r="H102" s="4"/>
      <c r="I102" s="78">
        <v>691600</v>
      </c>
      <c r="J102" s="78">
        <v>484119.99999999994</v>
      </c>
      <c r="K102" s="78">
        <v>345800</v>
      </c>
      <c r="L102" s="78">
        <v>293930</v>
      </c>
      <c r="M102" s="78">
        <v>242059.99999999997</v>
      </c>
      <c r="N102" s="20">
        <v>760760.00000000012</v>
      </c>
      <c r="O102" s="20">
        <v>532532</v>
      </c>
      <c r="P102" s="20">
        <v>380380.00000000006</v>
      </c>
      <c r="Q102" s="20">
        <v>323323</v>
      </c>
      <c r="R102" s="20">
        <v>266266</v>
      </c>
      <c r="S102" s="21"/>
    </row>
    <row r="103" spans="1:19" ht="24.75" customHeight="1" x14ac:dyDescent="0.25">
      <c r="A103" s="74">
        <f>IF(B103="","",SUBTOTAL(3,B$22:$B103))</f>
        <v>27</v>
      </c>
      <c r="B103" s="11">
        <v>27</v>
      </c>
      <c r="C103" s="1" t="s">
        <v>1454</v>
      </c>
      <c r="D103" s="1"/>
      <c r="E103" s="1"/>
      <c r="F103" s="3"/>
      <c r="G103" s="57"/>
      <c r="H103" s="4"/>
      <c r="I103" s="78"/>
      <c r="J103" s="78"/>
      <c r="K103" s="78"/>
      <c r="L103" s="78"/>
      <c r="M103" s="78"/>
      <c r="N103" s="20"/>
      <c r="O103" s="20"/>
      <c r="P103" s="20"/>
      <c r="Q103" s="20"/>
      <c r="R103" s="20"/>
      <c r="S103" s="21"/>
    </row>
    <row r="104" spans="1:19" ht="39.75" customHeight="1" x14ac:dyDescent="0.25">
      <c r="A104" s="74" t="str">
        <f>IF(B104="","",SUBTOTAL(3,B$22:$B104))</f>
        <v/>
      </c>
      <c r="B104" s="11"/>
      <c r="C104" s="1"/>
      <c r="D104" s="1" t="s">
        <v>2587</v>
      </c>
      <c r="E104" s="1" t="s">
        <v>2612</v>
      </c>
      <c r="F104" s="3">
        <v>4</v>
      </c>
      <c r="G104" s="57">
        <v>0.8</v>
      </c>
      <c r="H104" s="4"/>
      <c r="I104" s="78">
        <v>790400</v>
      </c>
      <c r="J104" s="78">
        <v>553280</v>
      </c>
      <c r="K104" s="78">
        <v>395200</v>
      </c>
      <c r="L104" s="78">
        <v>335920</v>
      </c>
      <c r="M104" s="78">
        <v>276640</v>
      </c>
      <c r="N104" s="20">
        <v>869440.00000000012</v>
      </c>
      <c r="O104" s="20">
        <v>608608</v>
      </c>
      <c r="P104" s="20">
        <v>434720.00000000006</v>
      </c>
      <c r="Q104" s="20">
        <v>369512.00000000006</v>
      </c>
      <c r="R104" s="20">
        <v>304304</v>
      </c>
      <c r="S104" s="21"/>
    </row>
    <row r="105" spans="1:19" ht="39.75" customHeight="1" x14ac:dyDescent="0.25">
      <c r="A105" s="74" t="str">
        <f>IF(B105="","",SUBTOTAL(3,B$22:$B105))</f>
        <v/>
      </c>
      <c r="B105" s="11"/>
      <c r="C105" s="1"/>
      <c r="D105" s="1" t="s">
        <v>618</v>
      </c>
      <c r="E105" s="1" t="s">
        <v>2613</v>
      </c>
      <c r="F105" s="3">
        <v>4</v>
      </c>
      <c r="G105" s="57">
        <v>0.7</v>
      </c>
      <c r="H105" s="4"/>
      <c r="I105" s="78">
        <v>691600</v>
      </c>
      <c r="J105" s="78">
        <v>484119.99999999994</v>
      </c>
      <c r="K105" s="78">
        <v>345800</v>
      </c>
      <c r="L105" s="78">
        <v>293930</v>
      </c>
      <c r="M105" s="78">
        <v>242059.99999999997</v>
      </c>
      <c r="N105" s="20">
        <v>760760.00000000012</v>
      </c>
      <c r="O105" s="20">
        <v>532532</v>
      </c>
      <c r="P105" s="20">
        <v>380380.00000000006</v>
      </c>
      <c r="Q105" s="20">
        <v>323323</v>
      </c>
      <c r="R105" s="20">
        <v>266266</v>
      </c>
      <c r="S105" s="21"/>
    </row>
    <row r="106" spans="1:19" ht="26.25" customHeight="1" x14ac:dyDescent="0.25">
      <c r="A106" s="74" t="str">
        <f>IF(B106="","",SUBTOTAL(3,B$22:$B106))</f>
        <v/>
      </c>
      <c r="B106" s="11"/>
      <c r="C106" s="1"/>
      <c r="D106" s="1" t="s">
        <v>233</v>
      </c>
      <c r="E106" s="1" t="s">
        <v>2614</v>
      </c>
      <c r="F106" s="3">
        <v>4</v>
      </c>
      <c r="G106" s="57">
        <v>0.6</v>
      </c>
      <c r="H106" s="4"/>
      <c r="I106" s="78">
        <v>592800</v>
      </c>
      <c r="J106" s="78">
        <v>414960</v>
      </c>
      <c r="K106" s="78">
        <v>296400</v>
      </c>
      <c r="L106" s="78">
        <v>251940</v>
      </c>
      <c r="M106" s="78">
        <v>207480</v>
      </c>
      <c r="N106" s="20">
        <v>652080</v>
      </c>
      <c r="O106" s="20">
        <v>456456.00000000006</v>
      </c>
      <c r="P106" s="20">
        <v>326040</v>
      </c>
      <c r="Q106" s="20">
        <v>277134</v>
      </c>
      <c r="R106" s="20">
        <v>228228.00000000003</v>
      </c>
      <c r="S106" s="21"/>
    </row>
    <row r="107" spans="1:19" ht="27" customHeight="1" x14ac:dyDescent="0.25">
      <c r="A107" s="74">
        <f>IF(B107="","",SUBTOTAL(3,B$22:$B107))</f>
        <v>28</v>
      </c>
      <c r="B107" s="11">
        <v>28</v>
      </c>
      <c r="C107" s="1" t="s">
        <v>2615</v>
      </c>
      <c r="D107" s="1"/>
      <c r="E107" s="1"/>
      <c r="F107" s="3"/>
      <c r="G107" s="57"/>
      <c r="H107" s="4"/>
      <c r="I107" s="78"/>
      <c r="J107" s="78"/>
      <c r="K107" s="78"/>
      <c r="L107" s="78"/>
      <c r="M107" s="78"/>
      <c r="N107" s="20"/>
      <c r="O107" s="20"/>
      <c r="P107" s="20"/>
      <c r="Q107" s="20"/>
      <c r="R107" s="20"/>
      <c r="S107" s="21"/>
    </row>
    <row r="108" spans="1:19" ht="36" customHeight="1" x14ac:dyDescent="0.25">
      <c r="A108" s="74" t="str">
        <f>IF(B108="","",SUBTOTAL(3,B$22:$B108))</f>
        <v/>
      </c>
      <c r="B108" s="11"/>
      <c r="C108" s="1"/>
      <c r="D108" s="1" t="s">
        <v>2587</v>
      </c>
      <c r="E108" s="1" t="s">
        <v>2616</v>
      </c>
      <c r="F108" s="3">
        <v>3</v>
      </c>
      <c r="G108" s="57">
        <v>0.8</v>
      </c>
      <c r="H108" s="4"/>
      <c r="I108" s="78">
        <v>1185600</v>
      </c>
      <c r="J108" s="78">
        <v>829920.00000000012</v>
      </c>
      <c r="K108" s="78">
        <v>553280</v>
      </c>
      <c r="L108" s="78">
        <v>454480</v>
      </c>
      <c r="M108" s="78">
        <v>395200</v>
      </c>
      <c r="N108" s="20">
        <v>1304160</v>
      </c>
      <c r="O108" s="20">
        <v>912912.00000000023</v>
      </c>
      <c r="P108" s="20">
        <v>608608</v>
      </c>
      <c r="Q108" s="20">
        <v>499928.00000000006</v>
      </c>
      <c r="R108" s="20">
        <v>434720.00000000006</v>
      </c>
      <c r="S108" s="21"/>
    </row>
    <row r="109" spans="1:19" ht="36" customHeight="1" x14ac:dyDescent="0.25">
      <c r="A109" s="74" t="str">
        <f>IF(B109="","",SUBTOTAL(3,B$22:$B109))</f>
        <v/>
      </c>
      <c r="B109" s="11"/>
      <c r="C109" s="1"/>
      <c r="D109" s="1" t="s">
        <v>233</v>
      </c>
      <c r="E109" s="1" t="s">
        <v>2617</v>
      </c>
      <c r="F109" s="3">
        <v>3</v>
      </c>
      <c r="G109" s="57">
        <v>0.7</v>
      </c>
      <c r="H109" s="4"/>
      <c r="I109" s="78">
        <v>1037399.9999999999</v>
      </c>
      <c r="J109" s="78">
        <v>726180</v>
      </c>
      <c r="K109" s="78">
        <v>484119.99999999994</v>
      </c>
      <c r="L109" s="78">
        <v>397670</v>
      </c>
      <c r="M109" s="78">
        <v>345800</v>
      </c>
      <c r="N109" s="20">
        <v>1141140</v>
      </c>
      <c r="O109" s="20">
        <v>798798.00000000012</v>
      </c>
      <c r="P109" s="20">
        <v>532532</v>
      </c>
      <c r="Q109" s="20">
        <v>437437.00000000006</v>
      </c>
      <c r="R109" s="20">
        <v>380380.00000000006</v>
      </c>
      <c r="S109" s="21"/>
    </row>
    <row r="110" spans="1:19" ht="24.75" customHeight="1" x14ac:dyDescent="0.25">
      <c r="A110" s="74">
        <f>IF(B110="","",SUBTOTAL(3,B$22:$B110))</f>
        <v>29</v>
      </c>
      <c r="B110" s="11">
        <v>29</v>
      </c>
      <c r="C110" s="1" t="s">
        <v>84</v>
      </c>
      <c r="D110" s="1" t="s">
        <v>47</v>
      </c>
      <c r="E110" s="1" t="s">
        <v>588</v>
      </c>
      <c r="F110" s="3">
        <v>3</v>
      </c>
      <c r="G110" s="57">
        <v>0.8</v>
      </c>
      <c r="H110" s="4"/>
      <c r="I110" s="78">
        <v>1185600</v>
      </c>
      <c r="J110" s="78">
        <v>829920.00000000012</v>
      </c>
      <c r="K110" s="78">
        <v>553280</v>
      </c>
      <c r="L110" s="78">
        <v>454480</v>
      </c>
      <c r="M110" s="78">
        <v>395200</v>
      </c>
      <c r="N110" s="20">
        <v>1304160</v>
      </c>
      <c r="O110" s="20">
        <v>912912.00000000023</v>
      </c>
      <c r="P110" s="20">
        <v>608608</v>
      </c>
      <c r="Q110" s="20">
        <v>499928.00000000006</v>
      </c>
      <c r="R110" s="20">
        <v>434720.00000000006</v>
      </c>
      <c r="S110" s="21"/>
    </row>
    <row r="111" spans="1:19" ht="24.75" customHeight="1" x14ac:dyDescent="0.25">
      <c r="A111" s="74">
        <f>IF(B111="","",SUBTOTAL(3,B$22:$B111))</f>
        <v>30</v>
      </c>
      <c r="B111" s="11">
        <v>30</v>
      </c>
      <c r="C111" s="1" t="s">
        <v>591</v>
      </c>
      <c r="D111" s="21"/>
      <c r="E111" s="21"/>
      <c r="F111" s="3"/>
      <c r="G111" s="57"/>
      <c r="H111" s="4"/>
      <c r="I111" s="78"/>
      <c r="J111" s="78"/>
      <c r="K111" s="78"/>
      <c r="L111" s="78"/>
      <c r="M111" s="78"/>
      <c r="N111" s="20"/>
      <c r="O111" s="20"/>
      <c r="P111" s="20"/>
      <c r="Q111" s="20"/>
      <c r="R111" s="20"/>
      <c r="S111" s="21"/>
    </row>
    <row r="112" spans="1:19" ht="24.75" customHeight="1" x14ac:dyDescent="0.25">
      <c r="A112" s="74" t="str">
        <f>IF(B112="","",SUBTOTAL(3,B$22:$B112))</f>
        <v/>
      </c>
      <c r="B112" s="11"/>
      <c r="C112" s="1"/>
      <c r="D112" s="1" t="s">
        <v>2587</v>
      </c>
      <c r="E112" s="1" t="s">
        <v>62</v>
      </c>
      <c r="F112" s="3">
        <v>4</v>
      </c>
      <c r="G112" s="57">
        <v>0.9</v>
      </c>
      <c r="H112" s="4"/>
      <c r="I112" s="78">
        <v>889200</v>
      </c>
      <c r="J112" s="78">
        <v>622440</v>
      </c>
      <c r="K112" s="78">
        <v>444600</v>
      </c>
      <c r="L112" s="78">
        <v>377910</v>
      </c>
      <c r="M112" s="78">
        <v>311220</v>
      </c>
      <c r="N112" s="20">
        <v>978120.00000000012</v>
      </c>
      <c r="O112" s="20">
        <v>684684</v>
      </c>
      <c r="P112" s="20">
        <v>489060.00000000006</v>
      </c>
      <c r="Q112" s="20">
        <v>415701.00000000006</v>
      </c>
      <c r="R112" s="20">
        <v>342342</v>
      </c>
      <c r="S112" s="21"/>
    </row>
    <row r="113" spans="1:19" ht="24.75" customHeight="1" x14ac:dyDescent="0.25">
      <c r="A113" s="74" t="str">
        <f>IF(B113="","",SUBTOTAL(3,B$22:$B113))</f>
        <v/>
      </c>
      <c r="B113" s="11"/>
      <c r="C113" s="1"/>
      <c r="D113" s="1" t="s">
        <v>62</v>
      </c>
      <c r="E113" s="1" t="s">
        <v>144</v>
      </c>
      <c r="F113" s="3">
        <v>4</v>
      </c>
      <c r="G113" s="57">
        <v>0.8</v>
      </c>
      <c r="H113" s="4"/>
      <c r="I113" s="78">
        <v>790400</v>
      </c>
      <c r="J113" s="78">
        <v>553280</v>
      </c>
      <c r="K113" s="78">
        <v>395200</v>
      </c>
      <c r="L113" s="78">
        <v>335920</v>
      </c>
      <c r="M113" s="78">
        <v>276640</v>
      </c>
      <c r="N113" s="20">
        <v>869440.00000000012</v>
      </c>
      <c r="O113" s="20">
        <v>608608</v>
      </c>
      <c r="P113" s="20">
        <v>434720.00000000006</v>
      </c>
      <c r="Q113" s="20">
        <v>369512.00000000006</v>
      </c>
      <c r="R113" s="20">
        <v>304304</v>
      </c>
      <c r="S113" s="21"/>
    </row>
    <row r="114" spans="1:19" ht="24.75" customHeight="1" x14ac:dyDescent="0.25">
      <c r="A114" s="74" t="str">
        <f>IF(B114="","",SUBTOTAL(3,B$22:$B114))</f>
        <v/>
      </c>
      <c r="B114" s="11"/>
      <c r="C114" s="1"/>
      <c r="D114" s="1" t="s">
        <v>144</v>
      </c>
      <c r="E114" s="1" t="s">
        <v>26</v>
      </c>
      <c r="F114" s="3">
        <v>4</v>
      </c>
      <c r="G114" s="57">
        <v>0.7</v>
      </c>
      <c r="H114" s="4"/>
      <c r="I114" s="78">
        <v>691600</v>
      </c>
      <c r="J114" s="78">
        <v>484119.99999999994</v>
      </c>
      <c r="K114" s="78">
        <v>345800</v>
      </c>
      <c r="L114" s="78">
        <v>293930</v>
      </c>
      <c r="M114" s="78">
        <v>242059.99999999997</v>
      </c>
      <c r="N114" s="20">
        <v>760760.00000000012</v>
      </c>
      <c r="O114" s="20">
        <v>532532</v>
      </c>
      <c r="P114" s="20">
        <v>380380.00000000006</v>
      </c>
      <c r="Q114" s="20">
        <v>323323</v>
      </c>
      <c r="R114" s="20">
        <v>266266</v>
      </c>
      <c r="S114" s="21"/>
    </row>
    <row r="115" spans="1:19" ht="24.75" customHeight="1" x14ac:dyDescent="0.25">
      <c r="A115" s="74" t="str">
        <f>IF(B115="","",SUBTOTAL(3,B$22:$B115))</f>
        <v/>
      </c>
      <c r="B115" s="11"/>
      <c r="C115" s="1"/>
      <c r="D115" s="1" t="s">
        <v>26</v>
      </c>
      <c r="E115" s="1" t="s">
        <v>2586</v>
      </c>
      <c r="F115" s="3">
        <v>4</v>
      </c>
      <c r="G115" s="57">
        <v>0.6</v>
      </c>
      <c r="H115" s="4"/>
      <c r="I115" s="78">
        <v>592800</v>
      </c>
      <c r="J115" s="78">
        <v>414960</v>
      </c>
      <c r="K115" s="78">
        <v>296400</v>
      </c>
      <c r="L115" s="78">
        <v>251940</v>
      </c>
      <c r="M115" s="78">
        <v>207480</v>
      </c>
      <c r="N115" s="20">
        <v>652080</v>
      </c>
      <c r="O115" s="20">
        <v>456456.00000000006</v>
      </c>
      <c r="P115" s="20">
        <v>326040</v>
      </c>
      <c r="Q115" s="20">
        <v>277134</v>
      </c>
      <c r="R115" s="20">
        <v>228228.00000000003</v>
      </c>
      <c r="S115" s="21"/>
    </row>
    <row r="116" spans="1:19" ht="24.75" customHeight="1" x14ac:dyDescent="0.25">
      <c r="A116" s="74">
        <f>IF(B116="","",SUBTOTAL(3,B$22:$B116))</f>
        <v>31</v>
      </c>
      <c r="B116" s="11">
        <v>31</v>
      </c>
      <c r="C116" s="1" t="s">
        <v>1465</v>
      </c>
      <c r="D116" s="2"/>
      <c r="E116" s="2"/>
      <c r="F116" s="3"/>
      <c r="G116" s="57"/>
      <c r="H116" s="4"/>
      <c r="I116" s="78"/>
      <c r="J116" s="78"/>
      <c r="K116" s="78"/>
      <c r="L116" s="78"/>
      <c r="M116" s="78"/>
      <c r="N116" s="20"/>
      <c r="O116" s="20"/>
      <c r="P116" s="20"/>
      <c r="Q116" s="20"/>
      <c r="R116" s="20"/>
      <c r="S116" s="21"/>
    </row>
    <row r="117" spans="1:19" ht="74.25" customHeight="1" x14ac:dyDescent="0.25">
      <c r="A117" s="74" t="str">
        <f>IF(B117="","",SUBTOTAL(3,B$22:$B117))</f>
        <v/>
      </c>
      <c r="B117" s="11"/>
      <c r="C117" s="1"/>
      <c r="D117" s="1" t="s">
        <v>2618</v>
      </c>
      <c r="E117" s="1" t="s">
        <v>2619</v>
      </c>
      <c r="F117" s="3">
        <v>1</v>
      </c>
      <c r="G117" s="57">
        <v>0.8</v>
      </c>
      <c r="H117" s="4"/>
      <c r="I117" s="78">
        <v>3536000</v>
      </c>
      <c r="J117" s="78">
        <v>1877200</v>
      </c>
      <c r="K117" s="78">
        <v>1482000</v>
      </c>
      <c r="L117" s="78">
        <v>988000</v>
      </c>
      <c r="M117" s="78">
        <v>592800</v>
      </c>
      <c r="N117" s="20">
        <v>3889600.0000000005</v>
      </c>
      <c r="O117" s="20">
        <v>2064920.0000000002</v>
      </c>
      <c r="P117" s="20">
        <v>1630200.0000000002</v>
      </c>
      <c r="Q117" s="20">
        <v>1086800</v>
      </c>
      <c r="R117" s="20">
        <v>652080</v>
      </c>
      <c r="S117" s="21"/>
    </row>
    <row r="118" spans="1:19" ht="73.5" customHeight="1" x14ac:dyDescent="0.25">
      <c r="A118" s="74" t="str">
        <f>IF(B118="","",SUBTOTAL(3,B$22:$B118))</f>
        <v/>
      </c>
      <c r="B118" s="11"/>
      <c r="C118" s="1"/>
      <c r="D118" s="1" t="s">
        <v>233</v>
      </c>
      <c r="E118" s="1" t="s">
        <v>2620</v>
      </c>
      <c r="F118" s="3">
        <v>1</v>
      </c>
      <c r="G118" s="57">
        <v>1</v>
      </c>
      <c r="H118" s="4"/>
      <c r="I118" s="78">
        <v>4420000</v>
      </c>
      <c r="J118" s="78">
        <v>2346500</v>
      </c>
      <c r="K118" s="78">
        <v>1852500</v>
      </c>
      <c r="L118" s="78">
        <v>1235000</v>
      </c>
      <c r="M118" s="78">
        <v>741000</v>
      </c>
      <c r="N118" s="20">
        <v>4862000</v>
      </c>
      <c r="O118" s="20">
        <v>2581150</v>
      </c>
      <c r="P118" s="20">
        <v>2037750.0000000002</v>
      </c>
      <c r="Q118" s="20">
        <v>1358500</v>
      </c>
      <c r="R118" s="20">
        <v>815100.00000000012</v>
      </c>
      <c r="S118" s="21"/>
    </row>
    <row r="119" spans="1:19" ht="24" customHeight="1" x14ac:dyDescent="0.25">
      <c r="A119" s="74">
        <f>IF(B119="","",SUBTOTAL(3,B$22:$B119))</f>
        <v>32</v>
      </c>
      <c r="B119" s="11">
        <v>32</v>
      </c>
      <c r="C119" s="614" t="s">
        <v>2621</v>
      </c>
      <c r="D119" s="614"/>
      <c r="E119" s="614"/>
      <c r="F119" s="3"/>
      <c r="G119" s="57"/>
      <c r="H119" s="4"/>
      <c r="I119" s="78"/>
      <c r="J119" s="78"/>
      <c r="K119" s="78"/>
      <c r="L119" s="78"/>
      <c r="M119" s="78"/>
      <c r="N119" s="20"/>
      <c r="O119" s="20"/>
      <c r="P119" s="20"/>
      <c r="Q119" s="20"/>
      <c r="R119" s="20"/>
      <c r="S119" s="21"/>
    </row>
    <row r="120" spans="1:19" ht="24" customHeight="1" x14ac:dyDescent="0.25">
      <c r="A120" s="74" t="str">
        <f>IF(B120="","",SUBTOTAL(3,B$22:$B120))</f>
        <v/>
      </c>
      <c r="B120" s="11"/>
      <c r="C120" s="1"/>
      <c r="D120" s="1" t="s">
        <v>2587</v>
      </c>
      <c r="E120" s="1" t="s">
        <v>69</v>
      </c>
      <c r="F120" s="3">
        <v>3</v>
      </c>
      <c r="G120" s="57">
        <v>0.8</v>
      </c>
      <c r="H120" s="4"/>
      <c r="I120" s="78">
        <v>1185600</v>
      </c>
      <c r="J120" s="78">
        <v>829920.00000000012</v>
      </c>
      <c r="K120" s="78">
        <v>553280</v>
      </c>
      <c r="L120" s="78">
        <v>454480</v>
      </c>
      <c r="M120" s="78">
        <v>395200</v>
      </c>
      <c r="N120" s="20">
        <v>1304160</v>
      </c>
      <c r="O120" s="20">
        <v>912912.00000000023</v>
      </c>
      <c r="P120" s="20">
        <v>608608</v>
      </c>
      <c r="Q120" s="20">
        <v>499928.00000000006</v>
      </c>
      <c r="R120" s="20">
        <v>434720.00000000006</v>
      </c>
      <c r="S120" s="21"/>
    </row>
    <row r="121" spans="1:19" ht="24" customHeight="1" x14ac:dyDescent="0.25">
      <c r="A121" s="74">
        <f>IF(B121="","",SUBTOTAL(3,B$22:$B121))</f>
        <v>33</v>
      </c>
      <c r="B121" s="11">
        <v>33</v>
      </c>
      <c r="C121" s="614" t="s">
        <v>2622</v>
      </c>
      <c r="D121" s="614"/>
      <c r="E121" s="614"/>
      <c r="F121" s="3"/>
      <c r="G121" s="57"/>
      <c r="H121" s="4"/>
      <c r="I121" s="78"/>
      <c r="J121" s="78"/>
      <c r="K121" s="78"/>
      <c r="L121" s="78"/>
      <c r="M121" s="78"/>
      <c r="N121" s="20"/>
      <c r="O121" s="20"/>
      <c r="P121" s="20"/>
      <c r="Q121" s="20"/>
      <c r="R121" s="20"/>
      <c r="S121" s="21"/>
    </row>
    <row r="122" spans="1:19" ht="41.25" customHeight="1" x14ac:dyDescent="0.25">
      <c r="A122" s="74" t="str">
        <f>IF(B122="","",SUBTOTAL(3,B$22:$B122))</f>
        <v/>
      </c>
      <c r="B122" s="11"/>
      <c r="C122" s="1"/>
      <c r="D122" s="1" t="s">
        <v>2587</v>
      </c>
      <c r="E122" s="1" t="s">
        <v>2623</v>
      </c>
      <c r="F122" s="3">
        <v>3</v>
      </c>
      <c r="G122" s="57">
        <v>0.8</v>
      </c>
      <c r="H122" s="4"/>
      <c r="I122" s="78">
        <v>1185600</v>
      </c>
      <c r="J122" s="78">
        <v>829920.00000000012</v>
      </c>
      <c r="K122" s="78">
        <v>553280</v>
      </c>
      <c r="L122" s="78">
        <v>454480</v>
      </c>
      <c r="M122" s="78">
        <v>395200</v>
      </c>
      <c r="N122" s="20">
        <v>1304160</v>
      </c>
      <c r="O122" s="20">
        <v>912912.00000000023</v>
      </c>
      <c r="P122" s="20">
        <v>608608</v>
      </c>
      <c r="Q122" s="20">
        <v>499928.00000000006</v>
      </c>
      <c r="R122" s="20">
        <v>434720.00000000006</v>
      </c>
      <c r="S122" s="21"/>
    </row>
    <row r="123" spans="1:19" ht="41.25" customHeight="1" x14ac:dyDescent="0.25">
      <c r="A123" s="74" t="str">
        <f>IF(B123="","",SUBTOTAL(3,B$22:$B123))</f>
        <v/>
      </c>
      <c r="B123" s="11"/>
      <c r="C123" s="1"/>
      <c r="D123" s="1" t="s">
        <v>2623</v>
      </c>
      <c r="E123" s="1" t="s">
        <v>2624</v>
      </c>
      <c r="F123" s="3">
        <v>4</v>
      </c>
      <c r="G123" s="57">
        <v>1</v>
      </c>
      <c r="H123" s="4"/>
      <c r="I123" s="78">
        <v>988000</v>
      </c>
      <c r="J123" s="78">
        <v>691600</v>
      </c>
      <c r="K123" s="78">
        <v>494000</v>
      </c>
      <c r="L123" s="78">
        <v>419900</v>
      </c>
      <c r="M123" s="78">
        <v>345800</v>
      </c>
      <c r="N123" s="20">
        <v>1086800</v>
      </c>
      <c r="O123" s="20">
        <v>760760.00000000012</v>
      </c>
      <c r="P123" s="20">
        <v>543400</v>
      </c>
      <c r="Q123" s="20">
        <v>461890.00000000006</v>
      </c>
      <c r="R123" s="20">
        <v>380380.00000000006</v>
      </c>
      <c r="S123" s="21"/>
    </row>
    <row r="124" spans="1:19" ht="27" customHeight="1" x14ac:dyDescent="0.25">
      <c r="A124" s="74" t="str">
        <f>IF(B124="","",SUBTOTAL(3,B$22:$B124))</f>
        <v/>
      </c>
      <c r="B124" s="11"/>
      <c r="C124" s="1"/>
      <c r="D124" s="1" t="s">
        <v>2624</v>
      </c>
      <c r="E124" s="1" t="s">
        <v>2625</v>
      </c>
      <c r="F124" s="3">
        <v>4</v>
      </c>
      <c r="G124" s="57">
        <v>0.8</v>
      </c>
      <c r="H124" s="4"/>
      <c r="I124" s="78">
        <v>790400</v>
      </c>
      <c r="J124" s="78">
        <v>553280</v>
      </c>
      <c r="K124" s="78">
        <v>395200</v>
      </c>
      <c r="L124" s="78">
        <v>335920</v>
      </c>
      <c r="M124" s="78">
        <v>276640</v>
      </c>
      <c r="N124" s="20">
        <v>869440.00000000012</v>
      </c>
      <c r="O124" s="20">
        <v>608608</v>
      </c>
      <c r="P124" s="20">
        <v>434720.00000000006</v>
      </c>
      <c r="Q124" s="20">
        <v>369512.00000000006</v>
      </c>
      <c r="R124" s="20">
        <v>304304</v>
      </c>
      <c r="S124" s="21"/>
    </row>
    <row r="125" spans="1:19" ht="27" customHeight="1" x14ac:dyDescent="0.25">
      <c r="A125" s="74">
        <f>IF(B125="","",SUBTOTAL(3,B$22:$B125))</f>
        <v>34</v>
      </c>
      <c r="B125" s="11">
        <v>34</v>
      </c>
      <c r="C125" s="1" t="s">
        <v>352</v>
      </c>
      <c r="D125" s="1"/>
      <c r="E125" s="1"/>
      <c r="F125" s="3"/>
      <c r="G125" s="57"/>
      <c r="H125" s="4"/>
      <c r="I125" s="78"/>
      <c r="J125" s="78"/>
      <c r="K125" s="78"/>
      <c r="L125" s="78"/>
      <c r="M125" s="78"/>
      <c r="N125" s="20"/>
      <c r="O125" s="20"/>
      <c r="P125" s="20"/>
      <c r="Q125" s="20"/>
      <c r="R125" s="20"/>
      <c r="S125" s="21"/>
    </row>
    <row r="126" spans="1:19" ht="41.25" customHeight="1" x14ac:dyDescent="0.25">
      <c r="A126" s="74" t="str">
        <f>IF(B126="","",SUBTOTAL(3,B$22:$B126))</f>
        <v/>
      </c>
      <c r="B126" s="11"/>
      <c r="C126" s="1"/>
      <c r="D126" s="1" t="s">
        <v>2587</v>
      </c>
      <c r="E126" s="1" t="s">
        <v>2626</v>
      </c>
      <c r="F126" s="3">
        <v>4</v>
      </c>
      <c r="G126" s="57">
        <v>1</v>
      </c>
      <c r="H126" s="4"/>
      <c r="I126" s="78">
        <v>988000</v>
      </c>
      <c r="J126" s="78">
        <v>691600</v>
      </c>
      <c r="K126" s="78">
        <v>494000</v>
      </c>
      <c r="L126" s="78">
        <v>419900</v>
      </c>
      <c r="M126" s="78">
        <v>345800</v>
      </c>
      <c r="N126" s="20">
        <v>1086800</v>
      </c>
      <c r="O126" s="20">
        <v>760760.00000000012</v>
      </c>
      <c r="P126" s="20">
        <v>543400</v>
      </c>
      <c r="Q126" s="20">
        <v>461890.00000000006</v>
      </c>
      <c r="R126" s="20">
        <v>380380.00000000006</v>
      </c>
      <c r="S126" s="21"/>
    </row>
    <row r="127" spans="1:19" ht="41.25" customHeight="1" x14ac:dyDescent="0.25">
      <c r="A127" s="74" t="str">
        <f>IF(B127="","",SUBTOTAL(3,B$22:$B127))</f>
        <v/>
      </c>
      <c r="B127" s="11"/>
      <c r="C127" s="1"/>
      <c r="D127" s="1" t="s">
        <v>2627</v>
      </c>
      <c r="E127" s="1" t="s">
        <v>144</v>
      </c>
      <c r="F127" s="3">
        <v>4</v>
      </c>
      <c r="G127" s="57">
        <v>0.9</v>
      </c>
      <c r="H127" s="4"/>
      <c r="I127" s="78">
        <v>889200</v>
      </c>
      <c r="J127" s="78">
        <v>622440</v>
      </c>
      <c r="K127" s="78">
        <v>444600</v>
      </c>
      <c r="L127" s="78">
        <v>377910</v>
      </c>
      <c r="M127" s="78">
        <v>311220</v>
      </c>
      <c r="N127" s="20">
        <v>978120.00000000012</v>
      </c>
      <c r="O127" s="20">
        <v>684684</v>
      </c>
      <c r="P127" s="20">
        <v>489060.00000000006</v>
      </c>
      <c r="Q127" s="20">
        <v>415701.00000000006</v>
      </c>
      <c r="R127" s="20">
        <v>342342</v>
      </c>
      <c r="S127" s="21"/>
    </row>
    <row r="128" spans="1:19" ht="24" customHeight="1" x14ac:dyDescent="0.25">
      <c r="A128" s="74" t="str">
        <f>IF(B128="","",SUBTOTAL(3,B$22:$B128))</f>
        <v/>
      </c>
      <c r="B128" s="11"/>
      <c r="C128" s="1"/>
      <c r="D128" s="1" t="s">
        <v>144</v>
      </c>
      <c r="E128" s="1" t="s">
        <v>26</v>
      </c>
      <c r="F128" s="3">
        <v>4</v>
      </c>
      <c r="G128" s="57">
        <v>0.8</v>
      </c>
      <c r="H128" s="4"/>
      <c r="I128" s="78">
        <v>790400</v>
      </c>
      <c r="J128" s="78">
        <v>553280</v>
      </c>
      <c r="K128" s="78">
        <v>395200</v>
      </c>
      <c r="L128" s="78">
        <v>335920</v>
      </c>
      <c r="M128" s="78">
        <v>276640</v>
      </c>
      <c r="N128" s="20">
        <v>869440.00000000012</v>
      </c>
      <c r="O128" s="20">
        <v>608608</v>
      </c>
      <c r="P128" s="20">
        <v>434720.00000000006</v>
      </c>
      <c r="Q128" s="20">
        <v>369512.00000000006</v>
      </c>
      <c r="R128" s="20">
        <v>304304</v>
      </c>
      <c r="S128" s="21"/>
    </row>
    <row r="129" spans="1:19" ht="24" customHeight="1" x14ac:dyDescent="0.25">
      <c r="A129" s="74" t="str">
        <f>IF(B129="","",SUBTOTAL(3,B$22:$B129))</f>
        <v/>
      </c>
      <c r="B129" s="11"/>
      <c r="C129" s="1"/>
      <c r="D129" s="1" t="s">
        <v>26</v>
      </c>
      <c r="E129" s="1" t="s">
        <v>2586</v>
      </c>
      <c r="F129" s="3">
        <v>4</v>
      </c>
      <c r="G129" s="57">
        <v>0.7</v>
      </c>
      <c r="H129" s="4"/>
      <c r="I129" s="78">
        <v>691600</v>
      </c>
      <c r="J129" s="78">
        <v>484119.99999999994</v>
      </c>
      <c r="K129" s="78">
        <v>345800</v>
      </c>
      <c r="L129" s="78">
        <v>293930</v>
      </c>
      <c r="M129" s="78">
        <v>242059.99999999997</v>
      </c>
      <c r="N129" s="20">
        <v>760760.00000000012</v>
      </c>
      <c r="O129" s="20">
        <v>532532</v>
      </c>
      <c r="P129" s="20">
        <v>380380.00000000006</v>
      </c>
      <c r="Q129" s="20">
        <v>323323</v>
      </c>
      <c r="R129" s="20">
        <v>266266</v>
      </c>
      <c r="S129" s="21"/>
    </row>
    <row r="130" spans="1:19" ht="24" customHeight="1" x14ac:dyDescent="0.25">
      <c r="A130" s="74">
        <f>IF(B130="","",SUBTOTAL(3,B$22:$B130))</f>
        <v>35</v>
      </c>
      <c r="B130" s="11">
        <v>35</v>
      </c>
      <c r="C130" s="1" t="s">
        <v>2628</v>
      </c>
      <c r="D130" s="21"/>
      <c r="E130" s="21"/>
      <c r="F130" s="3"/>
      <c r="G130" s="57"/>
      <c r="H130" s="4"/>
      <c r="I130" s="78"/>
      <c r="J130" s="78"/>
      <c r="K130" s="78"/>
      <c r="L130" s="78"/>
      <c r="M130" s="78"/>
      <c r="N130" s="20"/>
      <c r="O130" s="20"/>
      <c r="P130" s="20"/>
      <c r="Q130" s="20"/>
      <c r="R130" s="20"/>
      <c r="S130" s="21"/>
    </row>
    <row r="131" spans="1:19" ht="24" customHeight="1" x14ac:dyDescent="0.25">
      <c r="A131" s="74" t="str">
        <f>IF(B131="","",SUBTOTAL(3,B$22:$B131))</f>
        <v/>
      </c>
      <c r="B131" s="11"/>
      <c r="C131" s="1"/>
      <c r="D131" s="1" t="s">
        <v>2587</v>
      </c>
      <c r="E131" s="1" t="s">
        <v>62</v>
      </c>
      <c r="F131" s="3">
        <v>4</v>
      </c>
      <c r="G131" s="57">
        <v>0.9</v>
      </c>
      <c r="H131" s="4"/>
      <c r="I131" s="78">
        <v>889200</v>
      </c>
      <c r="J131" s="78">
        <v>622440</v>
      </c>
      <c r="K131" s="78">
        <v>444600</v>
      </c>
      <c r="L131" s="78">
        <v>377910</v>
      </c>
      <c r="M131" s="78">
        <v>311220</v>
      </c>
      <c r="N131" s="20">
        <v>978120.00000000012</v>
      </c>
      <c r="O131" s="20">
        <v>684684</v>
      </c>
      <c r="P131" s="20">
        <v>489060.00000000006</v>
      </c>
      <c r="Q131" s="20">
        <v>415701.00000000006</v>
      </c>
      <c r="R131" s="20">
        <v>342342</v>
      </c>
      <c r="S131" s="21"/>
    </row>
    <row r="132" spans="1:19" ht="24" customHeight="1" x14ac:dyDescent="0.25">
      <c r="A132" s="74" t="str">
        <f>IF(B132="","",SUBTOTAL(3,B$22:$B132))</f>
        <v/>
      </c>
      <c r="B132" s="11"/>
      <c r="C132" s="1"/>
      <c r="D132" s="1" t="s">
        <v>62</v>
      </c>
      <c r="E132" s="1" t="s">
        <v>76</v>
      </c>
      <c r="F132" s="3">
        <v>4</v>
      </c>
      <c r="G132" s="57">
        <v>0.8</v>
      </c>
      <c r="H132" s="4"/>
      <c r="I132" s="78">
        <v>790400</v>
      </c>
      <c r="J132" s="78">
        <v>553280</v>
      </c>
      <c r="K132" s="78">
        <v>395200</v>
      </c>
      <c r="L132" s="78">
        <v>335920</v>
      </c>
      <c r="M132" s="78">
        <v>276640</v>
      </c>
      <c r="N132" s="20">
        <v>869440.00000000012</v>
      </c>
      <c r="O132" s="20">
        <v>608608</v>
      </c>
      <c r="P132" s="20">
        <v>434720.00000000006</v>
      </c>
      <c r="Q132" s="20">
        <v>369512.00000000006</v>
      </c>
      <c r="R132" s="20">
        <v>304304</v>
      </c>
      <c r="S132" s="21"/>
    </row>
    <row r="133" spans="1:19" ht="24" customHeight="1" x14ac:dyDescent="0.25">
      <c r="A133" s="74" t="str">
        <f>IF(B133="","",SUBTOTAL(3,B$22:$B133))</f>
        <v/>
      </c>
      <c r="B133" s="11"/>
      <c r="C133" s="1"/>
      <c r="D133" s="1" t="s">
        <v>76</v>
      </c>
      <c r="E133" s="1" t="s">
        <v>2586</v>
      </c>
      <c r="F133" s="3">
        <v>4</v>
      </c>
      <c r="G133" s="57">
        <v>0.7</v>
      </c>
      <c r="H133" s="4"/>
      <c r="I133" s="78">
        <v>691600</v>
      </c>
      <c r="J133" s="78">
        <v>484119.99999999994</v>
      </c>
      <c r="K133" s="78">
        <v>345800</v>
      </c>
      <c r="L133" s="78">
        <v>293930</v>
      </c>
      <c r="M133" s="78">
        <v>242059.99999999997</v>
      </c>
      <c r="N133" s="20">
        <v>760760.00000000012</v>
      </c>
      <c r="O133" s="20">
        <v>532532</v>
      </c>
      <c r="P133" s="20">
        <v>380380.00000000006</v>
      </c>
      <c r="Q133" s="20">
        <v>323323</v>
      </c>
      <c r="R133" s="20">
        <v>266266</v>
      </c>
      <c r="S133" s="21"/>
    </row>
    <row r="134" spans="1:19" ht="24" customHeight="1" x14ac:dyDescent="0.25">
      <c r="A134" s="74">
        <f>IF(B134="","",SUBTOTAL(3,B$22:$B134))</f>
        <v>36</v>
      </c>
      <c r="B134" s="11">
        <v>36</v>
      </c>
      <c r="C134" s="1" t="s">
        <v>62</v>
      </c>
      <c r="D134" s="21"/>
      <c r="E134" s="21"/>
      <c r="F134" s="3"/>
      <c r="G134" s="57"/>
      <c r="H134" s="4"/>
      <c r="I134" s="78"/>
      <c r="J134" s="78"/>
      <c r="K134" s="78"/>
      <c r="L134" s="78"/>
      <c r="M134" s="78"/>
      <c r="N134" s="20"/>
      <c r="O134" s="20"/>
      <c r="P134" s="20"/>
      <c r="Q134" s="20"/>
      <c r="R134" s="20"/>
      <c r="S134" s="21"/>
    </row>
    <row r="135" spans="1:19" ht="24" customHeight="1" x14ac:dyDescent="0.25">
      <c r="A135" s="74" t="str">
        <f>IF(B135="","",SUBTOTAL(3,B$22:$B135))</f>
        <v/>
      </c>
      <c r="B135" s="11"/>
      <c r="C135" s="1"/>
      <c r="D135" s="1" t="s">
        <v>776</v>
      </c>
      <c r="E135" s="1" t="s">
        <v>2585</v>
      </c>
      <c r="F135" s="3">
        <v>3</v>
      </c>
      <c r="G135" s="57">
        <v>0.8</v>
      </c>
      <c r="H135" s="4"/>
      <c r="I135" s="78">
        <v>1185600</v>
      </c>
      <c r="J135" s="78">
        <v>829920.00000000012</v>
      </c>
      <c r="K135" s="78">
        <v>553280</v>
      </c>
      <c r="L135" s="78">
        <v>454480</v>
      </c>
      <c r="M135" s="78">
        <v>395200</v>
      </c>
      <c r="N135" s="20">
        <v>1304160</v>
      </c>
      <c r="O135" s="20">
        <v>912912.00000000023</v>
      </c>
      <c r="P135" s="20">
        <v>608608</v>
      </c>
      <c r="Q135" s="20">
        <v>499928.00000000006</v>
      </c>
      <c r="R135" s="20">
        <v>434720.00000000006</v>
      </c>
      <c r="S135" s="21"/>
    </row>
    <row r="136" spans="1:19" ht="24" customHeight="1" x14ac:dyDescent="0.25">
      <c r="A136" s="74" t="str">
        <f>IF(B136="","",SUBTOTAL(3,B$22:$B136))</f>
        <v/>
      </c>
      <c r="B136" s="11"/>
      <c r="C136" s="1"/>
      <c r="D136" s="1" t="s">
        <v>2585</v>
      </c>
      <c r="E136" s="1" t="s">
        <v>16</v>
      </c>
      <c r="F136" s="3">
        <v>3</v>
      </c>
      <c r="G136" s="57">
        <v>0.9</v>
      </c>
      <c r="H136" s="4"/>
      <c r="I136" s="78">
        <v>1333800</v>
      </c>
      <c r="J136" s="78">
        <v>933660.00000000012</v>
      </c>
      <c r="K136" s="78">
        <v>622440</v>
      </c>
      <c r="L136" s="78">
        <v>511290</v>
      </c>
      <c r="M136" s="78">
        <v>444600</v>
      </c>
      <c r="N136" s="20">
        <v>1467180.0000000002</v>
      </c>
      <c r="O136" s="20">
        <v>1027026.0000000002</v>
      </c>
      <c r="P136" s="20">
        <v>684684</v>
      </c>
      <c r="Q136" s="20">
        <v>562419</v>
      </c>
      <c r="R136" s="20">
        <v>489060.00000000006</v>
      </c>
      <c r="S136" s="21"/>
    </row>
    <row r="137" spans="1:19" ht="24" customHeight="1" x14ac:dyDescent="0.25">
      <c r="A137" s="74" t="str">
        <f>IF(B137="","",SUBTOTAL(3,B$22:$B137))</f>
        <v/>
      </c>
      <c r="B137" s="11"/>
      <c r="C137" s="1"/>
      <c r="D137" s="21" t="s">
        <v>2605</v>
      </c>
      <c r="E137" s="21"/>
      <c r="F137" s="3">
        <v>3</v>
      </c>
      <c r="G137" s="57">
        <v>0.7</v>
      </c>
      <c r="H137" s="4"/>
      <c r="I137" s="78">
        <v>1037399.9999999999</v>
      </c>
      <c r="J137" s="78">
        <v>726180</v>
      </c>
      <c r="K137" s="78">
        <v>484119.99999999994</v>
      </c>
      <c r="L137" s="78">
        <v>397670</v>
      </c>
      <c r="M137" s="78">
        <v>345800</v>
      </c>
      <c r="N137" s="20">
        <v>1141140</v>
      </c>
      <c r="O137" s="20">
        <v>798798.00000000012</v>
      </c>
      <c r="P137" s="20">
        <v>532532</v>
      </c>
      <c r="Q137" s="20">
        <v>437437.00000000006</v>
      </c>
      <c r="R137" s="20">
        <v>380380.00000000006</v>
      </c>
      <c r="S137" s="21"/>
    </row>
    <row r="138" spans="1:19" ht="24" customHeight="1" x14ac:dyDescent="0.25">
      <c r="A138" s="74">
        <f>IF(B138="","",SUBTOTAL(3,B$22:$B138))</f>
        <v>37</v>
      </c>
      <c r="B138" s="11">
        <v>37</v>
      </c>
      <c r="C138" s="1" t="s">
        <v>2629</v>
      </c>
      <c r="D138" s="21"/>
      <c r="E138" s="21"/>
      <c r="F138" s="3"/>
      <c r="G138" s="57"/>
      <c r="H138" s="4"/>
      <c r="I138" s="78"/>
      <c r="J138" s="78"/>
      <c r="K138" s="78"/>
      <c r="L138" s="78"/>
      <c r="M138" s="78"/>
      <c r="N138" s="20"/>
      <c r="O138" s="20"/>
      <c r="P138" s="20"/>
      <c r="Q138" s="20"/>
      <c r="R138" s="20"/>
      <c r="S138" s="21"/>
    </row>
    <row r="139" spans="1:19" ht="24" customHeight="1" x14ac:dyDescent="0.25">
      <c r="A139" s="74" t="str">
        <f>IF(B139="","",SUBTOTAL(3,B$22:$B139))</f>
        <v/>
      </c>
      <c r="B139" s="11"/>
      <c r="C139" s="1"/>
      <c r="D139" s="1" t="s">
        <v>1465</v>
      </c>
      <c r="E139" s="1" t="s">
        <v>62</v>
      </c>
      <c r="F139" s="3">
        <v>4</v>
      </c>
      <c r="G139" s="57">
        <v>0.9</v>
      </c>
      <c r="H139" s="4"/>
      <c r="I139" s="78">
        <v>889200</v>
      </c>
      <c r="J139" s="78">
        <v>622440</v>
      </c>
      <c r="K139" s="78">
        <v>444600</v>
      </c>
      <c r="L139" s="78">
        <v>377910</v>
      </c>
      <c r="M139" s="78">
        <v>311220</v>
      </c>
      <c r="N139" s="20">
        <v>978120.00000000012</v>
      </c>
      <c r="O139" s="20">
        <v>684684</v>
      </c>
      <c r="P139" s="20">
        <v>489060.00000000006</v>
      </c>
      <c r="Q139" s="20">
        <v>415701.00000000006</v>
      </c>
      <c r="R139" s="20">
        <v>342342</v>
      </c>
      <c r="S139" s="21"/>
    </row>
    <row r="140" spans="1:19" ht="24" customHeight="1" x14ac:dyDescent="0.25">
      <c r="A140" s="74" t="str">
        <f>IF(B140="","",SUBTOTAL(3,B$22:$B140))</f>
        <v/>
      </c>
      <c r="B140" s="11"/>
      <c r="C140" s="1"/>
      <c r="D140" s="1" t="s">
        <v>62</v>
      </c>
      <c r="E140" s="1" t="s">
        <v>84</v>
      </c>
      <c r="F140" s="3">
        <v>4</v>
      </c>
      <c r="G140" s="57">
        <v>0.8</v>
      </c>
      <c r="H140" s="4"/>
      <c r="I140" s="78">
        <v>790400</v>
      </c>
      <c r="J140" s="78">
        <v>553280</v>
      </c>
      <c r="K140" s="78">
        <v>395200</v>
      </c>
      <c r="L140" s="78">
        <v>335920</v>
      </c>
      <c r="M140" s="78">
        <v>276640</v>
      </c>
      <c r="N140" s="20">
        <v>869440.00000000012</v>
      </c>
      <c r="O140" s="20">
        <v>608608</v>
      </c>
      <c r="P140" s="20">
        <v>434720.00000000006</v>
      </c>
      <c r="Q140" s="20">
        <v>369512.00000000006</v>
      </c>
      <c r="R140" s="20">
        <v>304304</v>
      </c>
      <c r="S140" s="21"/>
    </row>
    <row r="141" spans="1:19" ht="24" customHeight="1" x14ac:dyDescent="0.25">
      <c r="A141" s="74" t="str">
        <f>IF(B141="","",SUBTOTAL(3,B$22:$B141))</f>
        <v/>
      </c>
      <c r="B141" s="11"/>
      <c r="C141" s="1"/>
      <c r="D141" s="1" t="s">
        <v>84</v>
      </c>
      <c r="E141" s="1" t="s">
        <v>2586</v>
      </c>
      <c r="F141" s="3">
        <v>4</v>
      </c>
      <c r="G141" s="57">
        <v>0.7</v>
      </c>
      <c r="H141" s="4"/>
      <c r="I141" s="78">
        <v>691600</v>
      </c>
      <c r="J141" s="78">
        <v>484119.99999999994</v>
      </c>
      <c r="K141" s="78">
        <v>345800</v>
      </c>
      <c r="L141" s="78">
        <v>293930</v>
      </c>
      <c r="M141" s="78">
        <v>242059.99999999997</v>
      </c>
      <c r="N141" s="20">
        <v>760760.00000000012</v>
      </c>
      <c r="O141" s="20">
        <v>532532</v>
      </c>
      <c r="P141" s="20">
        <v>380380.00000000006</v>
      </c>
      <c r="Q141" s="20">
        <v>323323</v>
      </c>
      <c r="R141" s="20">
        <v>266266</v>
      </c>
      <c r="S141" s="21"/>
    </row>
    <row r="142" spans="1:19" ht="27.75" customHeight="1" x14ac:dyDescent="0.25">
      <c r="A142" s="74">
        <f>IF(B142="","",SUBTOTAL(3,B$22:$B142))</f>
        <v>38</v>
      </c>
      <c r="B142" s="11">
        <v>38</v>
      </c>
      <c r="C142" s="614" t="s">
        <v>2630</v>
      </c>
      <c r="D142" s="614"/>
      <c r="E142" s="614"/>
      <c r="F142" s="3"/>
      <c r="G142" s="57"/>
      <c r="H142" s="4"/>
      <c r="I142" s="78"/>
      <c r="J142" s="78"/>
      <c r="K142" s="78"/>
      <c r="L142" s="78"/>
      <c r="M142" s="78"/>
      <c r="N142" s="20"/>
      <c r="O142" s="20"/>
      <c r="P142" s="20"/>
      <c r="Q142" s="20"/>
      <c r="R142" s="20"/>
      <c r="S142" s="21"/>
    </row>
    <row r="143" spans="1:19" ht="41.25" customHeight="1" x14ac:dyDescent="0.25">
      <c r="A143" s="74" t="str">
        <f>IF(B143="","",SUBTOTAL(3,B$22:$B143))</f>
        <v/>
      </c>
      <c r="B143" s="11"/>
      <c r="C143" s="1" t="s">
        <v>2631</v>
      </c>
      <c r="D143" s="1" t="s">
        <v>1465</v>
      </c>
      <c r="E143" s="1" t="s">
        <v>2586</v>
      </c>
      <c r="F143" s="3">
        <v>5</v>
      </c>
      <c r="G143" s="57">
        <v>1</v>
      </c>
      <c r="H143" s="4"/>
      <c r="I143" s="78">
        <v>617500</v>
      </c>
      <c r="J143" s="78">
        <v>444600</v>
      </c>
      <c r="K143" s="78">
        <v>370500</v>
      </c>
      <c r="L143" s="78">
        <v>321100</v>
      </c>
      <c r="M143" s="78">
        <v>247000</v>
      </c>
      <c r="N143" s="20">
        <v>679250</v>
      </c>
      <c r="O143" s="20">
        <v>489060.00000000006</v>
      </c>
      <c r="P143" s="20">
        <v>407550.00000000006</v>
      </c>
      <c r="Q143" s="20">
        <v>353210</v>
      </c>
      <c r="R143" s="20">
        <v>271700</v>
      </c>
      <c r="S143" s="21"/>
    </row>
    <row r="144" spans="1:19" ht="24.75" customHeight="1" x14ac:dyDescent="0.25">
      <c r="A144" s="74">
        <f>IF(B144="","",SUBTOTAL(3,B$22:$B144))</f>
        <v>39</v>
      </c>
      <c r="B144" s="11">
        <v>39</v>
      </c>
      <c r="C144" s="614" t="s">
        <v>2632</v>
      </c>
      <c r="D144" s="614"/>
      <c r="E144" s="614"/>
      <c r="F144" s="3"/>
      <c r="G144" s="57"/>
      <c r="H144" s="4"/>
      <c r="I144" s="78"/>
      <c r="J144" s="78"/>
      <c r="K144" s="78"/>
      <c r="L144" s="78"/>
      <c r="M144" s="78"/>
      <c r="N144" s="20"/>
      <c r="O144" s="20"/>
      <c r="P144" s="20"/>
      <c r="Q144" s="20"/>
      <c r="R144" s="20"/>
      <c r="S144" s="21"/>
    </row>
    <row r="145" spans="1:19" ht="24.75" customHeight="1" x14ac:dyDescent="0.25">
      <c r="A145" s="74" t="str">
        <f>IF(B145="","",SUBTOTAL(3,B$22:$B145))</f>
        <v/>
      </c>
      <c r="B145" s="11"/>
      <c r="C145" s="1"/>
      <c r="D145" s="1" t="s">
        <v>1465</v>
      </c>
      <c r="E145" s="1" t="s">
        <v>2609</v>
      </c>
      <c r="F145" s="3">
        <v>5</v>
      </c>
      <c r="G145" s="57">
        <v>1</v>
      </c>
      <c r="H145" s="4"/>
      <c r="I145" s="78">
        <v>617500</v>
      </c>
      <c r="J145" s="78">
        <v>444600</v>
      </c>
      <c r="K145" s="78">
        <v>370500</v>
      </c>
      <c r="L145" s="78">
        <v>321100</v>
      </c>
      <c r="M145" s="78">
        <v>247000</v>
      </c>
      <c r="N145" s="20">
        <v>679250</v>
      </c>
      <c r="O145" s="20">
        <v>489060.00000000006</v>
      </c>
      <c r="P145" s="20">
        <v>407550.00000000006</v>
      </c>
      <c r="Q145" s="20">
        <v>353210</v>
      </c>
      <c r="R145" s="20">
        <v>271700</v>
      </c>
      <c r="S145" s="21"/>
    </row>
    <row r="146" spans="1:19" ht="24.75" customHeight="1" x14ac:dyDescent="0.25">
      <c r="A146" s="74" t="str">
        <f>IF(B146="","",SUBTOTAL(3,B$22:$B146))</f>
        <v/>
      </c>
      <c r="B146" s="11"/>
      <c r="C146" s="1"/>
      <c r="D146" s="614" t="s">
        <v>1437</v>
      </c>
      <c r="E146" s="614"/>
      <c r="F146" s="3">
        <v>5</v>
      </c>
      <c r="G146" s="57">
        <v>0.9</v>
      </c>
      <c r="H146" s="4"/>
      <c r="I146" s="78">
        <v>555750</v>
      </c>
      <c r="J146" s="78">
        <v>400140</v>
      </c>
      <c r="K146" s="78">
        <v>333450</v>
      </c>
      <c r="L146" s="78">
        <v>288990</v>
      </c>
      <c r="M146" s="78">
        <v>222300</v>
      </c>
      <c r="N146" s="20">
        <v>611325</v>
      </c>
      <c r="O146" s="20">
        <v>440154.00000000006</v>
      </c>
      <c r="P146" s="20">
        <v>366795.00000000006</v>
      </c>
      <c r="Q146" s="20">
        <v>317889</v>
      </c>
      <c r="R146" s="20">
        <v>244530.00000000003</v>
      </c>
      <c r="S146" s="21"/>
    </row>
    <row r="147" spans="1:19" ht="24.75" customHeight="1" x14ac:dyDescent="0.25">
      <c r="A147" s="74">
        <f>IF(B147="","",SUBTOTAL(3,B$22:$B147))</f>
        <v>40</v>
      </c>
      <c r="B147" s="11">
        <v>40</v>
      </c>
      <c r="C147" s="614" t="s">
        <v>2633</v>
      </c>
      <c r="D147" s="614"/>
      <c r="E147" s="614"/>
      <c r="F147" s="3"/>
      <c r="G147" s="57"/>
      <c r="H147" s="4"/>
      <c r="I147" s="78"/>
      <c r="J147" s="78"/>
      <c r="K147" s="78"/>
      <c r="L147" s="78"/>
      <c r="M147" s="78"/>
      <c r="N147" s="20"/>
      <c r="O147" s="20"/>
      <c r="P147" s="20"/>
      <c r="Q147" s="20"/>
      <c r="R147" s="20"/>
      <c r="S147" s="21"/>
    </row>
    <row r="148" spans="1:19" ht="24.75" customHeight="1" x14ac:dyDescent="0.25">
      <c r="A148" s="74" t="str">
        <f>IF(B148="","",SUBTOTAL(3,B$22:$B148))</f>
        <v/>
      </c>
      <c r="B148" s="11"/>
      <c r="C148" s="1"/>
      <c r="D148" s="1" t="s">
        <v>1465</v>
      </c>
      <c r="E148" s="1" t="s">
        <v>2609</v>
      </c>
      <c r="F148" s="3">
        <v>5</v>
      </c>
      <c r="G148" s="57">
        <v>1</v>
      </c>
      <c r="H148" s="4"/>
      <c r="I148" s="78">
        <v>617500</v>
      </c>
      <c r="J148" s="78">
        <v>444600</v>
      </c>
      <c r="K148" s="78">
        <v>370500</v>
      </c>
      <c r="L148" s="78">
        <v>321100</v>
      </c>
      <c r="M148" s="78">
        <v>247000</v>
      </c>
      <c r="N148" s="20">
        <v>679250</v>
      </c>
      <c r="O148" s="20">
        <v>489060.00000000006</v>
      </c>
      <c r="P148" s="20">
        <v>407550.00000000006</v>
      </c>
      <c r="Q148" s="20">
        <v>353210</v>
      </c>
      <c r="R148" s="20">
        <v>271700</v>
      </c>
      <c r="S148" s="21"/>
    </row>
    <row r="149" spans="1:19" ht="24.75" customHeight="1" x14ac:dyDescent="0.25">
      <c r="A149" s="74" t="str">
        <f>IF(B149="","",SUBTOTAL(3,B$22:$B149))</f>
        <v/>
      </c>
      <c r="B149" s="11"/>
      <c r="C149" s="1"/>
      <c r="D149" s="614" t="s">
        <v>1437</v>
      </c>
      <c r="E149" s="614"/>
      <c r="F149" s="3">
        <v>5</v>
      </c>
      <c r="G149" s="57">
        <v>0.9</v>
      </c>
      <c r="H149" s="4"/>
      <c r="I149" s="78">
        <v>555750</v>
      </c>
      <c r="J149" s="78">
        <v>400140</v>
      </c>
      <c r="K149" s="78">
        <v>333450</v>
      </c>
      <c r="L149" s="78">
        <v>288990</v>
      </c>
      <c r="M149" s="78">
        <v>222300</v>
      </c>
      <c r="N149" s="20">
        <v>611325</v>
      </c>
      <c r="O149" s="20">
        <v>440154.00000000006</v>
      </c>
      <c r="P149" s="20">
        <v>366795.00000000006</v>
      </c>
      <c r="Q149" s="20">
        <v>317889</v>
      </c>
      <c r="R149" s="20">
        <v>244530.00000000003</v>
      </c>
      <c r="S149" s="21"/>
    </row>
    <row r="150" spans="1:19" ht="24.75" customHeight="1" x14ac:dyDescent="0.25">
      <c r="A150" s="74">
        <f>IF(B150="","",SUBTOTAL(3,B$22:$B150))</f>
        <v>41</v>
      </c>
      <c r="B150" s="11">
        <v>41</v>
      </c>
      <c r="C150" s="614" t="s">
        <v>2634</v>
      </c>
      <c r="D150" s="614"/>
      <c r="E150" s="614"/>
      <c r="F150" s="3"/>
      <c r="G150" s="57"/>
      <c r="H150" s="4"/>
      <c r="I150" s="78"/>
      <c r="J150" s="78"/>
      <c r="K150" s="78"/>
      <c r="L150" s="78"/>
      <c r="M150" s="78"/>
      <c r="N150" s="20"/>
      <c r="O150" s="20"/>
      <c r="P150" s="20"/>
      <c r="Q150" s="20"/>
      <c r="R150" s="20"/>
      <c r="S150" s="21"/>
    </row>
    <row r="151" spans="1:19" ht="24.75" customHeight="1" x14ac:dyDescent="0.25">
      <c r="A151" s="74" t="str">
        <f>IF(B151="","",SUBTOTAL(3,B$22:$B151))</f>
        <v/>
      </c>
      <c r="B151" s="11"/>
      <c r="C151" s="1"/>
      <c r="D151" s="1" t="s">
        <v>1465</v>
      </c>
      <c r="E151" s="1" t="s">
        <v>2609</v>
      </c>
      <c r="F151" s="3">
        <v>5</v>
      </c>
      <c r="G151" s="57">
        <v>1</v>
      </c>
      <c r="H151" s="4"/>
      <c r="I151" s="78">
        <v>617500</v>
      </c>
      <c r="J151" s="78">
        <v>444600</v>
      </c>
      <c r="K151" s="78">
        <v>370500</v>
      </c>
      <c r="L151" s="78">
        <v>321100</v>
      </c>
      <c r="M151" s="78">
        <v>247000</v>
      </c>
      <c r="N151" s="20">
        <v>679250</v>
      </c>
      <c r="O151" s="20">
        <v>489060.00000000006</v>
      </c>
      <c r="P151" s="20">
        <v>407550.00000000006</v>
      </c>
      <c r="Q151" s="20">
        <v>353210</v>
      </c>
      <c r="R151" s="20">
        <v>271700</v>
      </c>
      <c r="S151" s="21"/>
    </row>
    <row r="152" spans="1:19" ht="24.75" customHeight="1" x14ac:dyDescent="0.25">
      <c r="A152" s="74" t="str">
        <f>IF(B152="","",SUBTOTAL(3,B$22:$B152))</f>
        <v/>
      </c>
      <c r="B152" s="11"/>
      <c r="C152" s="1"/>
      <c r="D152" s="614" t="s">
        <v>1437</v>
      </c>
      <c r="E152" s="614"/>
      <c r="F152" s="3">
        <v>5</v>
      </c>
      <c r="G152" s="57">
        <v>0.9</v>
      </c>
      <c r="H152" s="4"/>
      <c r="I152" s="78">
        <v>555750</v>
      </c>
      <c r="J152" s="78">
        <v>400140</v>
      </c>
      <c r="K152" s="78">
        <v>333450</v>
      </c>
      <c r="L152" s="78">
        <v>288990</v>
      </c>
      <c r="M152" s="78">
        <v>222300</v>
      </c>
      <c r="N152" s="20">
        <v>611325</v>
      </c>
      <c r="O152" s="20">
        <v>440154.00000000006</v>
      </c>
      <c r="P152" s="20">
        <v>366795.00000000006</v>
      </c>
      <c r="Q152" s="20">
        <v>317889</v>
      </c>
      <c r="R152" s="20">
        <v>244530.00000000003</v>
      </c>
      <c r="S152" s="21"/>
    </row>
    <row r="153" spans="1:19" ht="42.75" customHeight="1" x14ac:dyDescent="0.25">
      <c r="A153" s="74">
        <f>IF(B153="","",SUBTOTAL(3,B$22:$B153))</f>
        <v>42</v>
      </c>
      <c r="B153" s="11">
        <v>42</v>
      </c>
      <c r="C153" s="1" t="s">
        <v>2635</v>
      </c>
      <c r="D153" s="1" t="s">
        <v>1465</v>
      </c>
      <c r="E153" s="1" t="s">
        <v>2636</v>
      </c>
      <c r="F153" s="3">
        <v>5</v>
      </c>
      <c r="G153" s="57">
        <v>0.9</v>
      </c>
      <c r="H153" s="4"/>
      <c r="I153" s="78">
        <v>555750</v>
      </c>
      <c r="J153" s="78">
        <v>400140</v>
      </c>
      <c r="K153" s="78">
        <v>333450</v>
      </c>
      <c r="L153" s="78">
        <v>288990</v>
      </c>
      <c r="M153" s="78">
        <v>222300</v>
      </c>
      <c r="N153" s="20">
        <v>611325</v>
      </c>
      <c r="O153" s="20">
        <v>440154.00000000006</v>
      </c>
      <c r="P153" s="20">
        <v>366795.00000000006</v>
      </c>
      <c r="Q153" s="20">
        <v>317889</v>
      </c>
      <c r="R153" s="20">
        <v>244530.00000000003</v>
      </c>
      <c r="S153" s="21"/>
    </row>
    <row r="154" spans="1:19" ht="42.75" customHeight="1" x14ac:dyDescent="0.25">
      <c r="A154" s="74">
        <f>IF(B154="","",SUBTOTAL(3,B$22:$B154))</f>
        <v>43</v>
      </c>
      <c r="B154" s="11">
        <v>43</v>
      </c>
      <c r="C154" s="1" t="s">
        <v>2637</v>
      </c>
      <c r="D154" s="1" t="s">
        <v>2638</v>
      </c>
      <c r="E154" s="1" t="s">
        <v>2639</v>
      </c>
      <c r="F154" s="3">
        <v>5</v>
      </c>
      <c r="G154" s="57">
        <v>0.8</v>
      </c>
      <c r="H154" s="4"/>
      <c r="I154" s="78">
        <v>494000</v>
      </c>
      <c r="J154" s="78">
        <v>355680</v>
      </c>
      <c r="K154" s="78">
        <v>296400</v>
      </c>
      <c r="L154" s="78">
        <v>256880</v>
      </c>
      <c r="M154" s="78">
        <v>197600</v>
      </c>
      <c r="N154" s="20">
        <v>543400</v>
      </c>
      <c r="O154" s="20">
        <v>391248.00000000006</v>
      </c>
      <c r="P154" s="20">
        <v>326040</v>
      </c>
      <c r="Q154" s="20">
        <v>282568</v>
      </c>
      <c r="R154" s="20">
        <v>217360.00000000003</v>
      </c>
      <c r="S154" s="21"/>
    </row>
    <row r="155" spans="1:19" ht="28.5" customHeight="1" x14ac:dyDescent="0.25">
      <c r="A155" s="74">
        <f>IF(B155="","",SUBTOTAL(3,B$22:$B155))</f>
        <v>44</v>
      </c>
      <c r="B155" s="11">
        <v>44</v>
      </c>
      <c r="C155" s="1" t="s">
        <v>2640</v>
      </c>
      <c r="D155" s="1"/>
      <c r="E155" s="1"/>
      <c r="F155" s="3">
        <v>4</v>
      </c>
      <c r="G155" s="57">
        <v>0.7</v>
      </c>
      <c r="H155" s="4"/>
      <c r="I155" s="78">
        <v>691600</v>
      </c>
      <c r="J155" s="78">
        <v>484119.99999999994</v>
      </c>
      <c r="K155" s="78">
        <v>345800</v>
      </c>
      <c r="L155" s="78">
        <v>293930</v>
      </c>
      <c r="M155" s="78">
        <v>242059.99999999997</v>
      </c>
      <c r="N155" s="20">
        <v>760760.00000000012</v>
      </c>
      <c r="O155" s="20">
        <v>532532</v>
      </c>
      <c r="P155" s="20">
        <v>380380.00000000006</v>
      </c>
      <c r="Q155" s="20">
        <v>323323</v>
      </c>
      <c r="R155" s="20">
        <v>266266</v>
      </c>
      <c r="S155" s="21"/>
    </row>
    <row r="156" spans="1:19" ht="41.25" customHeight="1" x14ac:dyDescent="0.25">
      <c r="A156" s="74">
        <f>IF(B156="","",SUBTOTAL(3,B$22:$B156))</f>
        <v>45</v>
      </c>
      <c r="B156" s="11">
        <v>45</v>
      </c>
      <c r="C156" s="1" t="s">
        <v>2641</v>
      </c>
      <c r="D156" s="1" t="s">
        <v>1465</v>
      </c>
      <c r="E156" s="1" t="s">
        <v>2642</v>
      </c>
      <c r="F156" s="3">
        <v>5</v>
      </c>
      <c r="G156" s="57">
        <v>1</v>
      </c>
      <c r="H156" s="4"/>
      <c r="I156" s="78">
        <v>617500</v>
      </c>
      <c r="J156" s="78">
        <v>444600</v>
      </c>
      <c r="K156" s="78">
        <v>370500</v>
      </c>
      <c r="L156" s="78">
        <v>321100</v>
      </c>
      <c r="M156" s="78">
        <v>247000</v>
      </c>
      <c r="N156" s="20">
        <v>679250</v>
      </c>
      <c r="O156" s="20">
        <v>489060.00000000006</v>
      </c>
      <c r="P156" s="20">
        <v>407550.00000000006</v>
      </c>
      <c r="Q156" s="20">
        <v>353210</v>
      </c>
      <c r="R156" s="20">
        <v>271700</v>
      </c>
      <c r="S156" s="21"/>
    </row>
    <row r="157" spans="1:19" ht="41.25" customHeight="1" x14ac:dyDescent="0.25">
      <c r="A157" s="74">
        <f>IF(B157="","",SUBTOTAL(3,B$22:$B157))</f>
        <v>46</v>
      </c>
      <c r="B157" s="11">
        <v>46</v>
      </c>
      <c r="C157" s="1" t="s">
        <v>2643</v>
      </c>
      <c r="D157" s="1" t="s">
        <v>1465</v>
      </c>
      <c r="E157" s="1" t="s">
        <v>2644</v>
      </c>
      <c r="F157" s="3">
        <v>5</v>
      </c>
      <c r="G157" s="57">
        <v>1</v>
      </c>
      <c r="H157" s="4"/>
      <c r="I157" s="78">
        <v>617500</v>
      </c>
      <c r="J157" s="78">
        <v>444600</v>
      </c>
      <c r="K157" s="78">
        <v>370500</v>
      </c>
      <c r="L157" s="78">
        <v>321100</v>
      </c>
      <c r="M157" s="78">
        <v>247000</v>
      </c>
      <c r="N157" s="20">
        <v>679250</v>
      </c>
      <c r="O157" s="20">
        <v>489060.00000000006</v>
      </c>
      <c r="P157" s="20">
        <v>407550.00000000006</v>
      </c>
      <c r="Q157" s="20">
        <v>353210</v>
      </c>
      <c r="R157" s="20">
        <v>271700</v>
      </c>
      <c r="S157" s="21"/>
    </row>
    <row r="158" spans="1:19" ht="27" customHeight="1" x14ac:dyDescent="0.25">
      <c r="A158" s="74">
        <f>IF(B158="","",SUBTOTAL(3,B$22:$B158))</f>
        <v>47</v>
      </c>
      <c r="B158" s="11">
        <v>47</v>
      </c>
      <c r="C158" s="612" t="s">
        <v>2645</v>
      </c>
      <c r="D158" s="612"/>
      <c r="E158" s="612"/>
      <c r="F158" s="3"/>
      <c r="G158" s="57"/>
      <c r="H158" s="4"/>
      <c r="I158" s="78"/>
      <c r="J158" s="78"/>
      <c r="K158" s="78"/>
      <c r="L158" s="78"/>
      <c r="M158" s="78"/>
      <c r="N158" s="20"/>
      <c r="O158" s="20"/>
      <c r="P158" s="20"/>
      <c r="Q158" s="20"/>
      <c r="R158" s="20"/>
      <c r="S158" s="21"/>
    </row>
    <row r="159" spans="1:19" ht="28.5" customHeight="1" x14ac:dyDescent="0.25">
      <c r="A159" s="74" t="str">
        <f>IF(B159="","",SUBTOTAL(3,B$22:$B159))</f>
        <v/>
      </c>
      <c r="B159" s="11"/>
      <c r="C159" s="607" t="s">
        <v>2646</v>
      </c>
      <c r="D159" s="608"/>
      <c r="E159" s="1"/>
      <c r="F159" s="3">
        <v>4</v>
      </c>
      <c r="G159" s="57">
        <v>1</v>
      </c>
      <c r="H159" s="4"/>
      <c r="I159" s="78">
        <v>988000</v>
      </c>
      <c r="J159" s="78">
        <v>691600</v>
      </c>
      <c r="K159" s="78">
        <v>494000</v>
      </c>
      <c r="L159" s="78">
        <v>419900</v>
      </c>
      <c r="M159" s="78">
        <v>345800</v>
      </c>
      <c r="N159" s="20">
        <v>1086800</v>
      </c>
      <c r="O159" s="20">
        <v>760760.00000000012</v>
      </c>
      <c r="P159" s="20">
        <v>543400</v>
      </c>
      <c r="Q159" s="20">
        <v>461890.00000000006</v>
      </c>
      <c r="R159" s="20">
        <v>380380.00000000006</v>
      </c>
      <c r="S159" s="21"/>
    </row>
    <row r="160" spans="1:19" ht="28.5" customHeight="1" x14ac:dyDescent="0.25">
      <c r="A160" s="74" t="str">
        <f>IF(B160="","",SUBTOTAL(3,B$22:$B160))</f>
        <v/>
      </c>
      <c r="B160" s="11"/>
      <c r="C160" s="607" t="s">
        <v>2647</v>
      </c>
      <c r="D160" s="608"/>
      <c r="E160" s="1"/>
      <c r="F160" s="3">
        <v>4</v>
      </c>
      <c r="G160" s="57">
        <v>0.9</v>
      </c>
      <c r="H160" s="4"/>
      <c r="I160" s="78">
        <v>889200</v>
      </c>
      <c r="J160" s="78">
        <v>622440</v>
      </c>
      <c r="K160" s="78">
        <v>444600</v>
      </c>
      <c r="L160" s="78">
        <v>377910</v>
      </c>
      <c r="M160" s="78">
        <v>311220</v>
      </c>
      <c r="N160" s="20">
        <v>978120.00000000012</v>
      </c>
      <c r="O160" s="20">
        <v>684684</v>
      </c>
      <c r="P160" s="20">
        <v>489060.00000000006</v>
      </c>
      <c r="Q160" s="20">
        <v>415701.00000000006</v>
      </c>
      <c r="R160" s="20">
        <v>342342</v>
      </c>
      <c r="S160" s="21"/>
    </row>
    <row r="161" spans="1:19" ht="30" customHeight="1" x14ac:dyDescent="0.25">
      <c r="A161" s="74">
        <f>IF(B161="","",SUBTOTAL(3,B$22:$B161))</f>
        <v>48</v>
      </c>
      <c r="B161" s="11">
        <v>48</v>
      </c>
      <c r="C161" s="607" t="s">
        <v>2648</v>
      </c>
      <c r="D161" s="615"/>
      <c r="E161" s="608"/>
      <c r="F161" s="3">
        <v>3</v>
      </c>
      <c r="G161" s="57">
        <v>0.7</v>
      </c>
      <c r="H161" s="4"/>
      <c r="I161" s="78">
        <v>1037399.9999999999</v>
      </c>
      <c r="J161" s="78">
        <v>726180</v>
      </c>
      <c r="K161" s="78">
        <v>484119.99999999994</v>
      </c>
      <c r="L161" s="78">
        <v>397670</v>
      </c>
      <c r="M161" s="78">
        <v>345800</v>
      </c>
      <c r="N161" s="20">
        <v>1141140</v>
      </c>
      <c r="O161" s="20">
        <v>798798.00000000012</v>
      </c>
      <c r="P161" s="20">
        <v>532532</v>
      </c>
      <c r="Q161" s="20">
        <v>437437.00000000006</v>
      </c>
      <c r="R161" s="20">
        <v>380380.00000000006</v>
      </c>
      <c r="S161" s="21"/>
    </row>
    <row r="162" spans="1:19" ht="30" customHeight="1" x14ac:dyDescent="0.25">
      <c r="A162" s="74">
        <f>IF(B162="","",SUBTOTAL(3,B$22:$B162))</f>
        <v>49</v>
      </c>
      <c r="B162" s="11">
        <v>49</v>
      </c>
      <c r="C162" s="607" t="s">
        <v>2649</v>
      </c>
      <c r="D162" s="615"/>
      <c r="E162" s="608"/>
      <c r="F162" s="3">
        <v>4</v>
      </c>
      <c r="G162" s="57">
        <v>1</v>
      </c>
      <c r="H162" s="4"/>
      <c r="I162" s="78">
        <v>988000</v>
      </c>
      <c r="J162" s="78">
        <v>691600</v>
      </c>
      <c r="K162" s="78">
        <v>494000</v>
      </c>
      <c r="L162" s="78">
        <v>419900</v>
      </c>
      <c r="M162" s="78">
        <v>345800</v>
      </c>
      <c r="N162" s="20">
        <v>1086800</v>
      </c>
      <c r="O162" s="20">
        <v>760760.00000000012</v>
      </c>
      <c r="P162" s="20">
        <v>543400</v>
      </c>
      <c r="Q162" s="20">
        <v>461890.00000000006</v>
      </c>
      <c r="R162" s="20">
        <v>380380.00000000006</v>
      </c>
      <c r="S162" s="21"/>
    </row>
    <row r="163" spans="1:19" ht="30" customHeight="1" x14ac:dyDescent="0.25">
      <c r="A163" s="74">
        <f>IF(B163="","",SUBTOTAL(3,B$22:$B163))</f>
        <v>50</v>
      </c>
      <c r="B163" s="11">
        <v>50</v>
      </c>
      <c r="C163" s="607" t="s">
        <v>2650</v>
      </c>
      <c r="D163" s="615"/>
      <c r="E163" s="608"/>
      <c r="F163" s="3">
        <v>4</v>
      </c>
      <c r="G163" s="57">
        <v>0.8</v>
      </c>
      <c r="H163" s="4"/>
      <c r="I163" s="78">
        <v>790400</v>
      </c>
      <c r="J163" s="78">
        <v>553280</v>
      </c>
      <c r="K163" s="78">
        <v>395200</v>
      </c>
      <c r="L163" s="78">
        <v>335920</v>
      </c>
      <c r="M163" s="78">
        <v>276640</v>
      </c>
      <c r="N163" s="20">
        <v>869440.00000000012</v>
      </c>
      <c r="O163" s="20">
        <v>608608</v>
      </c>
      <c r="P163" s="20">
        <v>434720.00000000006</v>
      </c>
      <c r="Q163" s="20">
        <v>369512.00000000006</v>
      </c>
      <c r="R163" s="20">
        <v>304304</v>
      </c>
      <c r="S163" s="21"/>
    </row>
    <row r="164" spans="1:19" ht="24" customHeight="1" x14ac:dyDescent="0.25">
      <c r="A164" s="74">
        <f>IF(B164="","",SUBTOTAL(3,B$22:$B164))</f>
        <v>51</v>
      </c>
      <c r="B164" s="11">
        <v>51</v>
      </c>
      <c r="C164" s="1" t="s">
        <v>2651</v>
      </c>
      <c r="D164" s="1"/>
      <c r="E164" s="1"/>
      <c r="F164" s="3">
        <v>4</v>
      </c>
      <c r="G164" s="57">
        <v>0.7</v>
      </c>
      <c r="H164" s="4"/>
      <c r="I164" s="78">
        <v>691600</v>
      </c>
      <c r="J164" s="78">
        <v>484119.99999999994</v>
      </c>
      <c r="K164" s="78">
        <v>345800</v>
      </c>
      <c r="L164" s="78">
        <v>293930</v>
      </c>
      <c r="M164" s="78">
        <v>242059.99999999997</v>
      </c>
      <c r="N164" s="20">
        <v>760760.00000000012</v>
      </c>
      <c r="O164" s="20">
        <v>532532</v>
      </c>
      <c r="P164" s="20">
        <v>380380.00000000006</v>
      </c>
      <c r="Q164" s="20">
        <v>323323</v>
      </c>
      <c r="R164" s="20">
        <v>266266</v>
      </c>
      <c r="S164" s="21"/>
    </row>
    <row r="165" spans="1:19" ht="24.75" customHeight="1" x14ac:dyDescent="0.25">
      <c r="A165" s="74" t="str">
        <f>IF(B165="","",SUBTOTAL(3,B$165:$B165))</f>
        <v/>
      </c>
      <c r="B165" s="14"/>
      <c r="C165" s="24" t="s">
        <v>2662</v>
      </c>
      <c r="D165" s="1"/>
      <c r="E165" s="1"/>
      <c r="F165" s="3"/>
      <c r="G165" s="57"/>
      <c r="H165" s="29"/>
      <c r="I165" s="78"/>
      <c r="J165" s="78"/>
      <c r="K165" s="78"/>
      <c r="L165" s="80"/>
      <c r="M165" s="80"/>
      <c r="N165" s="20"/>
      <c r="O165" s="20"/>
      <c r="P165" s="20"/>
      <c r="Q165" s="20"/>
      <c r="R165" s="20"/>
      <c r="S165" s="21"/>
    </row>
    <row r="166" spans="1:19" s="448" customFormat="1" ht="24.75" customHeight="1" x14ac:dyDescent="0.25">
      <c r="A166" s="439">
        <f>IF(B166="","",SUBTOTAL(3,B$165:$B166))</f>
        <v>1</v>
      </c>
      <c r="B166" s="440">
        <v>54</v>
      </c>
      <c r="C166" s="419" t="s">
        <v>2663</v>
      </c>
      <c r="D166" s="438"/>
      <c r="E166" s="438"/>
      <c r="F166" s="440"/>
      <c r="G166" s="449">
        <v>1.6</v>
      </c>
      <c r="H166" s="450"/>
      <c r="I166" s="435">
        <v>140400</v>
      </c>
      <c r="J166" s="435">
        <v>109200</v>
      </c>
      <c r="K166" s="435">
        <v>93600</v>
      </c>
      <c r="L166" s="451"/>
      <c r="M166" s="451"/>
      <c r="N166" s="435">
        <f>I166*1.1</f>
        <v>154440</v>
      </c>
      <c r="O166" s="435">
        <f>J166*1.1</f>
        <v>120120.00000000001</v>
      </c>
      <c r="P166" s="435">
        <f t="shared" ref="P166" si="0">K166*1.1</f>
        <v>102960.00000000001</v>
      </c>
      <c r="Q166" s="458"/>
      <c r="R166" s="458"/>
      <c r="S166" s="419"/>
    </row>
    <row r="167" spans="1:19" s="448" customFormat="1" ht="24.75" customHeight="1" x14ac:dyDescent="0.25">
      <c r="A167" s="439">
        <f>IF(B167="","",SUBTOTAL(3,B$165:$B167))</f>
        <v>2</v>
      </c>
      <c r="B167" s="440">
        <v>55</v>
      </c>
      <c r="C167" s="419" t="s">
        <v>2664</v>
      </c>
      <c r="D167" s="438"/>
      <c r="E167" s="438"/>
      <c r="F167" s="440"/>
      <c r="G167" s="449">
        <v>1.6</v>
      </c>
      <c r="H167" s="450"/>
      <c r="I167" s="435">
        <v>140400</v>
      </c>
      <c r="J167" s="435">
        <v>109200</v>
      </c>
      <c r="K167" s="435">
        <v>93600</v>
      </c>
      <c r="L167" s="451"/>
      <c r="M167" s="451"/>
      <c r="N167" s="435">
        <f t="shared" ref="N167:N179" si="1">I167*1.1</f>
        <v>154440</v>
      </c>
      <c r="O167" s="435">
        <f t="shared" ref="O167:O179" si="2">J167*1.1</f>
        <v>120120.00000000001</v>
      </c>
      <c r="P167" s="435">
        <f t="shared" ref="P167:P179" si="3">K167*1.1</f>
        <v>102960.00000000001</v>
      </c>
      <c r="Q167" s="458"/>
      <c r="R167" s="458"/>
      <c r="S167" s="419"/>
    </row>
    <row r="168" spans="1:19" s="448" customFormat="1" ht="24.75" customHeight="1" x14ac:dyDescent="0.25">
      <c r="A168" s="439">
        <f>IF(B168="","",SUBTOTAL(3,B$165:$B168))</f>
        <v>3</v>
      </c>
      <c r="B168" s="440">
        <v>56</v>
      </c>
      <c r="C168" s="438" t="s">
        <v>2665</v>
      </c>
      <c r="D168" s="438"/>
      <c r="E168" s="438"/>
      <c r="F168" s="440"/>
      <c r="G168" s="449">
        <v>1.6</v>
      </c>
      <c r="H168" s="450"/>
      <c r="I168" s="435">
        <v>140400</v>
      </c>
      <c r="J168" s="435">
        <v>109200</v>
      </c>
      <c r="K168" s="435">
        <v>93600</v>
      </c>
      <c r="L168" s="451"/>
      <c r="M168" s="451"/>
      <c r="N168" s="435">
        <f t="shared" si="1"/>
        <v>154440</v>
      </c>
      <c r="O168" s="435">
        <f t="shared" si="2"/>
        <v>120120.00000000001</v>
      </c>
      <c r="P168" s="435">
        <f t="shared" si="3"/>
        <v>102960.00000000001</v>
      </c>
      <c r="Q168" s="458"/>
      <c r="R168" s="458"/>
      <c r="S168" s="419"/>
    </row>
    <row r="169" spans="1:19" s="448" customFormat="1" ht="24.75" customHeight="1" x14ac:dyDescent="0.25">
      <c r="A169" s="439">
        <f>IF(B169="","",SUBTOTAL(3,B$165:$B169))</f>
        <v>4</v>
      </c>
      <c r="B169" s="440">
        <v>57</v>
      </c>
      <c r="C169" s="438" t="s">
        <v>2666</v>
      </c>
      <c r="D169" s="438"/>
      <c r="E169" s="438"/>
      <c r="F169" s="440"/>
      <c r="G169" s="449">
        <v>1.6</v>
      </c>
      <c r="H169" s="450"/>
      <c r="I169" s="435">
        <v>140400</v>
      </c>
      <c r="J169" s="435">
        <v>109200</v>
      </c>
      <c r="K169" s="435">
        <v>93600</v>
      </c>
      <c r="L169" s="451"/>
      <c r="M169" s="451"/>
      <c r="N169" s="435">
        <f t="shared" si="1"/>
        <v>154440</v>
      </c>
      <c r="O169" s="435">
        <f t="shared" si="2"/>
        <v>120120.00000000001</v>
      </c>
      <c r="P169" s="435">
        <f t="shared" si="3"/>
        <v>102960.00000000001</v>
      </c>
      <c r="Q169" s="458"/>
      <c r="R169" s="458"/>
      <c r="S169" s="419"/>
    </row>
    <row r="170" spans="1:19" s="448" customFormat="1" ht="24.75" customHeight="1" x14ac:dyDescent="0.25">
      <c r="A170" s="439">
        <f>IF(B170="","",SUBTOTAL(3,B$165:$B170))</f>
        <v>5</v>
      </c>
      <c r="B170" s="440">
        <v>58</v>
      </c>
      <c r="C170" s="438" t="s">
        <v>2667</v>
      </c>
      <c r="D170" s="438"/>
      <c r="E170" s="438"/>
      <c r="F170" s="440"/>
      <c r="G170" s="449">
        <v>1.6</v>
      </c>
      <c r="H170" s="450"/>
      <c r="I170" s="435">
        <v>140400</v>
      </c>
      <c r="J170" s="435">
        <v>109200</v>
      </c>
      <c r="K170" s="435">
        <v>93600</v>
      </c>
      <c r="L170" s="451"/>
      <c r="M170" s="451"/>
      <c r="N170" s="435">
        <f t="shared" si="1"/>
        <v>154440</v>
      </c>
      <c r="O170" s="435">
        <f t="shared" si="2"/>
        <v>120120.00000000001</v>
      </c>
      <c r="P170" s="435">
        <f t="shared" si="3"/>
        <v>102960.00000000001</v>
      </c>
      <c r="Q170" s="458"/>
      <c r="R170" s="458"/>
      <c r="S170" s="419"/>
    </row>
    <row r="171" spans="1:19" s="448" customFormat="1" ht="24.75" customHeight="1" x14ac:dyDescent="0.25">
      <c r="A171" s="439">
        <f>IF(B171="","",SUBTOTAL(3,B$165:$B171))</f>
        <v>6</v>
      </c>
      <c r="B171" s="440">
        <v>59</v>
      </c>
      <c r="C171" s="438" t="s">
        <v>2668</v>
      </c>
      <c r="D171" s="438"/>
      <c r="E171" s="438"/>
      <c r="F171" s="440"/>
      <c r="G171" s="449">
        <v>1.6</v>
      </c>
      <c r="H171" s="450"/>
      <c r="I171" s="435">
        <v>140400</v>
      </c>
      <c r="J171" s="435">
        <v>109200</v>
      </c>
      <c r="K171" s="435">
        <v>93600</v>
      </c>
      <c r="L171" s="451"/>
      <c r="M171" s="451"/>
      <c r="N171" s="435">
        <f t="shared" si="1"/>
        <v>154440</v>
      </c>
      <c r="O171" s="435">
        <f t="shared" si="2"/>
        <v>120120.00000000001</v>
      </c>
      <c r="P171" s="435">
        <f t="shared" si="3"/>
        <v>102960.00000000001</v>
      </c>
      <c r="Q171" s="458"/>
      <c r="R171" s="458"/>
      <c r="S171" s="419"/>
    </row>
    <row r="172" spans="1:19" s="448" customFormat="1" ht="24.75" customHeight="1" x14ac:dyDescent="0.25">
      <c r="A172" s="439">
        <f>IF(B172="","",SUBTOTAL(3,B$165:$B172))</f>
        <v>7</v>
      </c>
      <c r="B172" s="440">
        <v>60</v>
      </c>
      <c r="C172" s="438" t="s">
        <v>2669</v>
      </c>
      <c r="D172" s="438"/>
      <c r="E172" s="438"/>
      <c r="F172" s="440"/>
      <c r="G172" s="449">
        <v>1.6</v>
      </c>
      <c r="H172" s="450"/>
      <c r="I172" s="435">
        <v>140400</v>
      </c>
      <c r="J172" s="435">
        <v>109200</v>
      </c>
      <c r="K172" s="435">
        <v>93600</v>
      </c>
      <c r="L172" s="451"/>
      <c r="M172" s="451"/>
      <c r="N172" s="435">
        <f t="shared" si="1"/>
        <v>154440</v>
      </c>
      <c r="O172" s="435">
        <f t="shared" si="2"/>
        <v>120120.00000000001</v>
      </c>
      <c r="P172" s="435">
        <f t="shared" si="3"/>
        <v>102960.00000000001</v>
      </c>
      <c r="Q172" s="458"/>
      <c r="R172" s="458"/>
      <c r="S172" s="419"/>
    </row>
    <row r="173" spans="1:19" s="448" customFormat="1" ht="24.75" customHeight="1" x14ac:dyDescent="0.25">
      <c r="A173" s="439">
        <f>IF(B173="","",SUBTOTAL(3,B$165:$B173))</f>
        <v>8</v>
      </c>
      <c r="B173" s="440">
        <v>61</v>
      </c>
      <c r="C173" s="438" t="s">
        <v>2670</v>
      </c>
      <c r="D173" s="438"/>
      <c r="E173" s="438"/>
      <c r="F173" s="440"/>
      <c r="G173" s="449">
        <v>1.6</v>
      </c>
      <c r="H173" s="450"/>
      <c r="I173" s="435">
        <v>140400</v>
      </c>
      <c r="J173" s="435">
        <v>109200</v>
      </c>
      <c r="K173" s="435">
        <v>93600</v>
      </c>
      <c r="L173" s="451"/>
      <c r="M173" s="451"/>
      <c r="N173" s="435">
        <f t="shared" si="1"/>
        <v>154440</v>
      </c>
      <c r="O173" s="435">
        <f t="shared" si="2"/>
        <v>120120.00000000001</v>
      </c>
      <c r="P173" s="435">
        <f t="shared" si="3"/>
        <v>102960.00000000001</v>
      </c>
      <c r="Q173" s="458"/>
      <c r="R173" s="458"/>
      <c r="S173" s="419"/>
    </row>
    <row r="174" spans="1:19" s="448" customFormat="1" ht="24.75" customHeight="1" x14ac:dyDescent="0.25">
      <c r="A174" s="439">
        <f>IF(B174="","",SUBTOTAL(3,B$165:$B174))</f>
        <v>9</v>
      </c>
      <c r="B174" s="440">
        <v>62</v>
      </c>
      <c r="C174" s="438" t="s">
        <v>2671</v>
      </c>
      <c r="D174" s="438"/>
      <c r="E174" s="438"/>
      <c r="F174" s="440"/>
      <c r="G174" s="449">
        <v>1.6</v>
      </c>
      <c r="H174" s="450"/>
      <c r="I174" s="435">
        <v>140400</v>
      </c>
      <c r="J174" s="435">
        <v>109200</v>
      </c>
      <c r="K174" s="435">
        <v>93600</v>
      </c>
      <c r="L174" s="451"/>
      <c r="M174" s="451"/>
      <c r="N174" s="435">
        <f t="shared" si="1"/>
        <v>154440</v>
      </c>
      <c r="O174" s="435">
        <f t="shared" si="2"/>
        <v>120120.00000000001</v>
      </c>
      <c r="P174" s="435">
        <f t="shared" si="3"/>
        <v>102960.00000000001</v>
      </c>
      <c r="Q174" s="458"/>
      <c r="R174" s="458"/>
      <c r="S174" s="419"/>
    </row>
    <row r="175" spans="1:19" s="448" customFormat="1" ht="24.75" customHeight="1" x14ac:dyDescent="0.25">
      <c r="A175" s="439">
        <f>IF(B175="","",SUBTOTAL(3,B$165:$B175))</f>
        <v>10</v>
      </c>
      <c r="B175" s="440">
        <v>63</v>
      </c>
      <c r="C175" s="438" t="s">
        <v>2672</v>
      </c>
      <c r="D175" s="438"/>
      <c r="E175" s="438"/>
      <c r="F175" s="440"/>
      <c r="G175" s="449">
        <v>1.6</v>
      </c>
      <c r="H175" s="450"/>
      <c r="I175" s="435">
        <v>140400</v>
      </c>
      <c r="J175" s="435">
        <v>109200</v>
      </c>
      <c r="K175" s="435">
        <v>93600</v>
      </c>
      <c r="L175" s="451"/>
      <c r="M175" s="451"/>
      <c r="N175" s="435">
        <f t="shared" si="1"/>
        <v>154440</v>
      </c>
      <c r="O175" s="435">
        <f t="shared" si="2"/>
        <v>120120.00000000001</v>
      </c>
      <c r="P175" s="435">
        <f t="shared" si="3"/>
        <v>102960.00000000001</v>
      </c>
      <c r="Q175" s="458"/>
      <c r="R175" s="458"/>
      <c r="S175" s="419"/>
    </row>
    <row r="176" spans="1:19" s="448" customFormat="1" ht="24.75" customHeight="1" x14ac:dyDescent="0.25">
      <c r="A176" s="439">
        <f>IF(B176="","",SUBTOTAL(3,B$165:$B176))</f>
        <v>11</v>
      </c>
      <c r="B176" s="440">
        <v>64</v>
      </c>
      <c r="C176" s="438" t="s">
        <v>2673</v>
      </c>
      <c r="D176" s="438"/>
      <c r="E176" s="438"/>
      <c r="F176" s="440"/>
      <c r="G176" s="449">
        <v>1.6</v>
      </c>
      <c r="H176" s="450"/>
      <c r="I176" s="435">
        <v>140400</v>
      </c>
      <c r="J176" s="435">
        <v>109200</v>
      </c>
      <c r="K176" s="435">
        <v>93600</v>
      </c>
      <c r="L176" s="451"/>
      <c r="M176" s="451"/>
      <c r="N176" s="435">
        <f t="shared" si="1"/>
        <v>154440</v>
      </c>
      <c r="O176" s="435">
        <f t="shared" si="2"/>
        <v>120120.00000000001</v>
      </c>
      <c r="P176" s="435">
        <f t="shared" si="3"/>
        <v>102960.00000000001</v>
      </c>
      <c r="Q176" s="458"/>
      <c r="R176" s="458"/>
      <c r="S176" s="419"/>
    </row>
    <row r="177" spans="1:19" s="448" customFormat="1" ht="24.75" customHeight="1" x14ac:dyDescent="0.25">
      <c r="A177" s="439">
        <f>IF(B177="","",SUBTOTAL(3,B$165:$B177))</f>
        <v>12</v>
      </c>
      <c r="B177" s="440">
        <v>65</v>
      </c>
      <c r="C177" s="438" t="s">
        <v>1883</v>
      </c>
      <c r="D177" s="438"/>
      <c r="E177" s="438"/>
      <c r="F177" s="440"/>
      <c r="G177" s="449">
        <v>1.6</v>
      </c>
      <c r="H177" s="450"/>
      <c r="I177" s="435">
        <v>140400</v>
      </c>
      <c r="J177" s="435">
        <v>109200</v>
      </c>
      <c r="K177" s="435">
        <v>93600</v>
      </c>
      <c r="L177" s="451"/>
      <c r="M177" s="451"/>
      <c r="N177" s="435">
        <f t="shared" si="1"/>
        <v>154440</v>
      </c>
      <c r="O177" s="435">
        <f t="shared" si="2"/>
        <v>120120.00000000001</v>
      </c>
      <c r="P177" s="435">
        <f t="shared" si="3"/>
        <v>102960.00000000001</v>
      </c>
      <c r="Q177" s="458"/>
      <c r="R177" s="458"/>
      <c r="S177" s="419"/>
    </row>
    <row r="178" spans="1:19" s="448" customFormat="1" ht="24.75" customHeight="1" x14ac:dyDescent="0.25">
      <c r="A178" s="439">
        <f>IF(B178="","",SUBTOTAL(3,B$165:$B178))</f>
        <v>13</v>
      </c>
      <c r="B178" s="440">
        <v>66</v>
      </c>
      <c r="C178" s="438" t="s">
        <v>2674</v>
      </c>
      <c r="D178" s="438"/>
      <c r="E178" s="438"/>
      <c r="F178" s="440"/>
      <c r="G178" s="449">
        <v>1.6</v>
      </c>
      <c r="H178" s="450"/>
      <c r="I178" s="435">
        <v>140400</v>
      </c>
      <c r="J178" s="435">
        <v>109200</v>
      </c>
      <c r="K178" s="435">
        <v>93600</v>
      </c>
      <c r="L178" s="451"/>
      <c r="M178" s="451"/>
      <c r="N178" s="435">
        <f t="shared" si="1"/>
        <v>154440</v>
      </c>
      <c r="O178" s="435">
        <f t="shared" si="2"/>
        <v>120120.00000000001</v>
      </c>
      <c r="P178" s="435">
        <f t="shared" si="3"/>
        <v>102960.00000000001</v>
      </c>
      <c r="Q178" s="458"/>
      <c r="R178" s="458"/>
      <c r="S178" s="419"/>
    </row>
    <row r="179" spans="1:19" s="448" customFormat="1" ht="41.25" customHeight="1" x14ac:dyDescent="0.25">
      <c r="A179" s="439">
        <f>IF(B179="","",SUBTOTAL(3,B$165:$B179))</f>
        <v>14</v>
      </c>
      <c r="B179" s="440">
        <v>67</v>
      </c>
      <c r="C179" s="438" t="s">
        <v>2675</v>
      </c>
      <c r="D179" s="438"/>
      <c r="E179" s="438"/>
      <c r="F179" s="440"/>
      <c r="G179" s="449">
        <v>1.6</v>
      </c>
      <c r="H179" s="450"/>
      <c r="I179" s="435">
        <v>140400</v>
      </c>
      <c r="J179" s="435">
        <v>109200</v>
      </c>
      <c r="K179" s="435">
        <v>93600</v>
      </c>
      <c r="L179" s="451"/>
      <c r="M179" s="451"/>
      <c r="N179" s="435">
        <f t="shared" si="1"/>
        <v>154440</v>
      </c>
      <c r="O179" s="435">
        <f t="shared" si="2"/>
        <v>120120.00000000001</v>
      </c>
      <c r="P179" s="435">
        <f t="shared" si="3"/>
        <v>102960.00000000001</v>
      </c>
      <c r="Q179" s="458"/>
      <c r="R179" s="458"/>
      <c r="S179" s="419"/>
    </row>
    <row r="180" spans="1:19" ht="23.25" customHeight="1" x14ac:dyDescent="0.25">
      <c r="A180" s="74" t="str">
        <f>IF(B180="","",SUBTOTAL(3,B$165:$B180))</f>
        <v/>
      </c>
      <c r="B180" s="14"/>
      <c r="C180" s="24" t="s">
        <v>2676</v>
      </c>
      <c r="D180" s="1"/>
      <c r="E180" s="1"/>
      <c r="F180" s="3"/>
      <c r="G180" s="57"/>
      <c r="H180" s="29"/>
      <c r="I180" s="78"/>
      <c r="J180" s="78"/>
      <c r="K180" s="78"/>
      <c r="L180" s="80"/>
      <c r="M180" s="80"/>
      <c r="N180" s="20"/>
      <c r="O180" s="20"/>
      <c r="P180" s="20"/>
      <c r="Q180" s="20"/>
      <c r="R180" s="20"/>
      <c r="S180" s="21"/>
    </row>
    <row r="181" spans="1:19" ht="72.75" customHeight="1" x14ac:dyDescent="0.25">
      <c r="A181" s="74">
        <f>IF(B181="","",SUBTOTAL(3,B$165:$B181))</f>
        <v>15</v>
      </c>
      <c r="B181" s="3">
        <v>68</v>
      </c>
      <c r="C181" s="1" t="s">
        <v>2677</v>
      </c>
      <c r="D181" s="1" t="s">
        <v>2678</v>
      </c>
      <c r="E181" s="1" t="s">
        <v>2679</v>
      </c>
      <c r="F181" s="3"/>
      <c r="G181" s="57">
        <v>1.8</v>
      </c>
      <c r="H181" s="29" t="s">
        <v>1627</v>
      </c>
      <c r="I181" s="78">
        <v>596700</v>
      </c>
      <c r="J181" s="78">
        <v>437580</v>
      </c>
      <c r="K181" s="78">
        <v>318240</v>
      </c>
      <c r="L181" s="80"/>
      <c r="M181" s="80"/>
      <c r="N181" s="20">
        <v>656370</v>
      </c>
      <c r="O181" s="20">
        <v>481338.00000000006</v>
      </c>
      <c r="P181" s="20">
        <v>350064</v>
      </c>
      <c r="Q181" s="20"/>
      <c r="R181" s="20"/>
      <c r="S181" s="21"/>
    </row>
    <row r="182" spans="1:19" s="448" customFormat="1" ht="24" customHeight="1" x14ac:dyDescent="0.25">
      <c r="A182" s="439" t="str">
        <f>IF(B182="","",SUBTOTAL(3,B$165:$B182))</f>
        <v/>
      </c>
      <c r="B182" s="440"/>
      <c r="C182" s="575"/>
      <c r="D182" s="438" t="s">
        <v>1437</v>
      </c>
      <c r="E182" s="438"/>
      <c r="F182" s="440"/>
      <c r="G182" s="449">
        <v>1.8</v>
      </c>
      <c r="H182" s="450" t="s">
        <v>1636</v>
      </c>
      <c r="I182" s="435">
        <v>437580</v>
      </c>
      <c r="J182" s="435">
        <v>318240</v>
      </c>
      <c r="K182" s="435">
        <v>238680</v>
      </c>
      <c r="L182" s="451"/>
      <c r="M182" s="451"/>
      <c r="N182" s="458">
        <f>I182*1.1</f>
        <v>481338.00000000006</v>
      </c>
      <c r="O182" s="458">
        <f>J182*1.1</f>
        <v>350064</v>
      </c>
      <c r="P182" s="458">
        <f t="shared" ref="P182" si="4">K182*1.1</f>
        <v>262548</v>
      </c>
      <c r="Q182" s="458"/>
      <c r="R182" s="458"/>
      <c r="S182" s="419"/>
    </row>
    <row r="183" spans="1:19" s="448" customFormat="1" ht="24.75" customHeight="1" x14ac:dyDescent="0.25">
      <c r="A183" s="439">
        <f>IF(B183="","",SUBTOTAL(3,B$165:$B183))</f>
        <v>16</v>
      </c>
      <c r="B183" s="440">
        <v>69</v>
      </c>
      <c r="C183" s="419" t="s">
        <v>2680</v>
      </c>
      <c r="D183" s="438"/>
      <c r="E183" s="438"/>
      <c r="F183" s="440"/>
      <c r="G183" s="449">
        <v>1.8</v>
      </c>
      <c r="H183" s="450" t="s">
        <v>1627</v>
      </c>
      <c r="I183" s="435">
        <v>596700</v>
      </c>
      <c r="J183" s="435">
        <v>437580</v>
      </c>
      <c r="K183" s="435">
        <v>318240</v>
      </c>
      <c r="L183" s="451"/>
      <c r="M183" s="451"/>
      <c r="N183" s="458">
        <v>656370</v>
      </c>
      <c r="O183" s="458">
        <v>481338.00000000006</v>
      </c>
      <c r="P183" s="458">
        <v>350064</v>
      </c>
      <c r="Q183" s="458"/>
      <c r="R183" s="458"/>
      <c r="S183" s="419"/>
    </row>
    <row r="184" spans="1:19" s="448" customFormat="1" ht="24.75" customHeight="1" x14ac:dyDescent="0.25">
      <c r="A184" s="439">
        <f>IF(B184="","",SUBTOTAL(3,B$165:$B184))</f>
        <v>17</v>
      </c>
      <c r="B184" s="440">
        <v>70</v>
      </c>
      <c r="C184" s="419" t="s">
        <v>2681</v>
      </c>
      <c r="D184" s="438"/>
      <c r="E184" s="438"/>
      <c r="F184" s="440"/>
      <c r="G184" s="449">
        <v>1.8</v>
      </c>
      <c r="H184" s="450" t="s">
        <v>1636</v>
      </c>
      <c r="I184" s="435">
        <v>437580</v>
      </c>
      <c r="J184" s="435">
        <v>318240</v>
      </c>
      <c r="K184" s="435">
        <v>238680</v>
      </c>
      <c r="L184" s="451"/>
      <c r="M184" s="451"/>
      <c r="N184" s="458">
        <f>I184*1.1</f>
        <v>481338.00000000006</v>
      </c>
      <c r="O184" s="458">
        <f>J184*1.1</f>
        <v>350064</v>
      </c>
      <c r="P184" s="458">
        <f t="shared" ref="P184" si="5">K184*1.1</f>
        <v>262548</v>
      </c>
      <c r="Q184" s="458"/>
      <c r="R184" s="458"/>
      <c r="S184" s="419"/>
    </row>
    <row r="185" spans="1:19" ht="24.75" customHeight="1" x14ac:dyDescent="0.25">
      <c r="A185" s="74" t="str">
        <f>IF(B185="","",SUBTOTAL(3,B$165:$B185))</f>
        <v/>
      </c>
      <c r="B185" s="3"/>
      <c r="C185" s="24" t="s">
        <v>2682</v>
      </c>
      <c r="D185" s="1"/>
      <c r="E185" s="1"/>
      <c r="F185" s="3"/>
      <c r="G185" s="57"/>
      <c r="H185" s="29"/>
      <c r="I185" s="78"/>
      <c r="J185" s="78"/>
      <c r="K185" s="78"/>
      <c r="L185" s="80"/>
      <c r="M185" s="80"/>
      <c r="N185" s="20"/>
      <c r="O185" s="20"/>
      <c r="P185" s="20"/>
      <c r="Q185" s="20"/>
      <c r="R185" s="20"/>
      <c r="S185" s="21"/>
    </row>
    <row r="186" spans="1:19" s="448" customFormat="1" ht="24.75" customHeight="1" x14ac:dyDescent="0.25">
      <c r="A186" s="439">
        <f>IF(B186="","",SUBTOTAL(3,B$165:$B186))</f>
        <v>18</v>
      </c>
      <c r="B186" s="440">
        <v>71</v>
      </c>
      <c r="C186" s="438" t="s">
        <v>2683</v>
      </c>
      <c r="D186" s="438" t="s">
        <v>2684</v>
      </c>
      <c r="E186" s="438" t="s">
        <v>2685</v>
      </c>
      <c r="F186" s="440"/>
      <c r="G186" s="449">
        <v>0.6</v>
      </c>
      <c r="H186" s="450" t="s">
        <v>1627</v>
      </c>
      <c r="I186" s="435">
        <v>198900</v>
      </c>
      <c r="J186" s="435">
        <v>145860</v>
      </c>
      <c r="K186" s="435">
        <v>106080</v>
      </c>
      <c r="L186" s="451"/>
      <c r="M186" s="451"/>
      <c r="N186" s="458">
        <v>218790.00000000003</v>
      </c>
      <c r="O186" s="458">
        <v>160446</v>
      </c>
      <c r="P186" s="458">
        <v>116688.00000000001</v>
      </c>
      <c r="Q186" s="458"/>
      <c r="R186" s="458"/>
      <c r="S186" s="419"/>
    </row>
    <row r="187" spans="1:19" s="448" customFormat="1" ht="24.75" customHeight="1" x14ac:dyDescent="0.25">
      <c r="A187" s="439" t="str">
        <f>IF(B187="","",SUBTOTAL(3,B$165:$B187))</f>
        <v/>
      </c>
      <c r="B187" s="440"/>
      <c r="C187" s="438"/>
      <c r="D187" s="438" t="s">
        <v>2684</v>
      </c>
      <c r="E187" s="438" t="s">
        <v>2686</v>
      </c>
      <c r="F187" s="440"/>
      <c r="G187" s="449">
        <v>0.7</v>
      </c>
      <c r="H187" s="450" t="s">
        <v>1636</v>
      </c>
      <c r="I187" s="435">
        <v>170170</v>
      </c>
      <c r="J187" s="435">
        <v>123760</v>
      </c>
      <c r="K187" s="435">
        <v>92820</v>
      </c>
      <c r="L187" s="451"/>
      <c r="M187" s="451"/>
      <c r="N187" s="458">
        <f t="shared" ref="N187:P188" si="6">I187*1.1</f>
        <v>187187.00000000003</v>
      </c>
      <c r="O187" s="458">
        <f t="shared" si="6"/>
        <v>136136</v>
      </c>
      <c r="P187" s="458">
        <f t="shared" si="6"/>
        <v>102102.00000000001</v>
      </c>
      <c r="Q187" s="458"/>
      <c r="R187" s="458"/>
      <c r="S187" s="419"/>
    </row>
    <row r="188" spans="1:19" s="448" customFormat="1" ht="24.75" customHeight="1" x14ac:dyDescent="0.25">
      <c r="A188" s="439">
        <f>IF(B188="","",SUBTOTAL(3,B$165:$B188))</f>
        <v>19</v>
      </c>
      <c r="B188" s="440">
        <v>72</v>
      </c>
      <c r="C188" s="419" t="s">
        <v>2687</v>
      </c>
      <c r="D188" s="438"/>
      <c r="E188" s="438"/>
      <c r="F188" s="440"/>
      <c r="G188" s="449">
        <v>0.7</v>
      </c>
      <c r="H188" s="450" t="s">
        <v>1636</v>
      </c>
      <c r="I188" s="435">
        <v>170170</v>
      </c>
      <c r="J188" s="435">
        <v>123760</v>
      </c>
      <c r="K188" s="435">
        <v>92820</v>
      </c>
      <c r="L188" s="451"/>
      <c r="M188" s="451"/>
      <c r="N188" s="458">
        <f t="shared" si="6"/>
        <v>187187.00000000003</v>
      </c>
      <c r="O188" s="458">
        <f t="shared" si="6"/>
        <v>136136</v>
      </c>
      <c r="P188" s="458">
        <f t="shared" si="6"/>
        <v>102102.00000000001</v>
      </c>
      <c r="Q188" s="458"/>
      <c r="R188" s="458"/>
      <c r="S188" s="419"/>
    </row>
    <row r="189" spans="1:19" ht="24.75" customHeight="1" x14ac:dyDescent="0.25">
      <c r="A189" s="74" t="str">
        <f>IF(B189="","",SUBTOTAL(3,B$165:$B189))</f>
        <v/>
      </c>
      <c r="B189" s="14"/>
      <c r="C189" s="24" t="s">
        <v>2688</v>
      </c>
      <c r="D189" s="1"/>
      <c r="E189" s="1"/>
      <c r="F189" s="3"/>
      <c r="G189" s="57"/>
      <c r="H189" s="29"/>
      <c r="I189" s="78"/>
      <c r="J189" s="78"/>
      <c r="K189" s="78"/>
      <c r="L189" s="80"/>
      <c r="M189" s="80"/>
      <c r="N189" s="20"/>
      <c r="O189" s="20"/>
      <c r="P189" s="20"/>
      <c r="Q189" s="20"/>
      <c r="R189" s="20"/>
      <c r="S189" s="21"/>
    </row>
    <row r="190" spans="1:19" ht="24.75" customHeight="1" x14ac:dyDescent="0.25">
      <c r="A190" s="74">
        <f>IF(B190="","",SUBTOTAL(3,B$165:$B190))</f>
        <v>20</v>
      </c>
      <c r="B190" s="3">
        <v>74</v>
      </c>
      <c r="C190" s="21" t="s">
        <v>2689</v>
      </c>
      <c r="D190" s="1"/>
      <c r="E190" s="1"/>
      <c r="F190" s="3"/>
      <c r="G190" s="57">
        <v>0.7</v>
      </c>
      <c r="H190" s="29" t="s">
        <v>1627</v>
      </c>
      <c r="I190" s="78">
        <v>232049.99999999997</v>
      </c>
      <c r="J190" s="78">
        <v>170170</v>
      </c>
      <c r="K190" s="78">
        <v>123759.99999999999</v>
      </c>
      <c r="L190" s="80"/>
      <c r="M190" s="80"/>
      <c r="N190" s="20">
        <v>255255</v>
      </c>
      <c r="O190" s="20">
        <v>187187.00000000003</v>
      </c>
      <c r="P190" s="20">
        <v>136136</v>
      </c>
      <c r="Q190" s="20"/>
      <c r="R190" s="20"/>
      <c r="S190" s="21"/>
    </row>
    <row r="191" spans="1:19" ht="24.75" customHeight="1" x14ac:dyDescent="0.25">
      <c r="A191" s="74">
        <f>IF(B191="","",SUBTOTAL(3,B$165:$B191))</f>
        <v>21</v>
      </c>
      <c r="B191" s="3">
        <v>75</v>
      </c>
      <c r="C191" s="21" t="s">
        <v>2690</v>
      </c>
      <c r="D191" s="1"/>
      <c r="E191" s="1"/>
      <c r="F191" s="3"/>
      <c r="G191" s="57">
        <v>0.7</v>
      </c>
      <c r="H191" s="29" t="s">
        <v>1627</v>
      </c>
      <c r="I191" s="78">
        <v>232049.99999999997</v>
      </c>
      <c r="J191" s="78">
        <v>170170</v>
      </c>
      <c r="K191" s="78">
        <v>123759.99999999999</v>
      </c>
      <c r="L191" s="80"/>
      <c r="M191" s="80"/>
      <c r="N191" s="20">
        <v>255255</v>
      </c>
      <c r="O191" s="20">
        <v>187187.00000000003</v>
      </c>
      <c r="P191" s="20">
        <v>136136</v>
      </c>
      <c r="Q191" s="20"/>
      <c r="R191" s="20"/>
      <c r="S191" s="21"/>
    </row>
    <row r="192" spans="1:19" ht="24.75" customHeight="1" x14ac:dyDescent="0.25">
      <c r="A192" s="74">
        <f>IF(B192="","",SUBTOTAL(3,B$165:$B192))</f>
        <v>22</v>
      </c>
      <c r="B192" s="3">
        <v>76</v>
      </c>
      <c r="C192" s="21" t="s">
        <v>2691</v>
      </c>
      <c r="D192" s="1"/>
      <c r="E192" s="1"/>
      <c r="F192" s="3"/>
      <c r="G192" s="57">
        <v>0.7</v>
      </c>
      <c r="H192" s="29" t="s">
        <v>1636</v>
      </c>
      <c r="I192" s="435">
        <v>170170</v>
      </c>
      <c r="J192" s="435">
        <v>123760</v>
      </c>
      <c r="K192" s="435">
        <v>92820</v>
      </c>
      <c r="L192" s="80"/>
      <c r="M192" s="80"/>
      <c r="N192" s="458">
        <f>I192*1.1</f>
        <v>187187.00000000003</v>
      </c>
      <c r="O192" s="458">
        <f>J192*1.1</f>
        <v>136136</v>
      </c>
      <c r="P192" s="458">
        <f>K192*1.1</f>
        <v>102102.00000000001</v>
      </c>
      <c r="Q192" s="20"/>
      <c r="R192" s="20"/>
      <c r="S192" s="21"/>
    </row>
    <row r="193" spans="1:19" ht="24.75" customHeight="1" x14ac:dyDescent="0.25">
      <c r="A193" s="74" t="str">
        <f>IF(B193="","",SUBTOTAL(3,B$165:$B193))</f>
        <v/>
      </c>
      <c r="B193" s="14"/>
      <c r="C193" s="24" t="s">
        <v>2692</v>
      </c>
      <c r="D193" s="1"/>
      <c r="E193" s="1"/>
      <c r="F193" s="3"/>
      <c r="G193" s="57"/>
      <c r="H193" s="29"/>
      <c r="I193" s="78"/>
      <c r="J193" s="78"/>
      <c r="K193" s="78"/>
      <c r="L193" s="80"/>
      <c r="M193" s="80"/>
      <c r="N193" s="20"/>
      <c r="O193" s="20"/>
      <c r="P193" s="20"/>
      <c r="Q193" s="20"/>
      <c r="R193" s="20"/>
      <c r="S193" s="21"/>
    </row>
    <row r="194" spans="1:19" s="574" customFormat="1" ht="57" customHeight="1" x14ac:dyDescent="0.25">
      <c r="A194" s="568">
        <f>IF(B194="","",SUBTOTAL(3,B$165:$B194))</f>
        <v>23</v>
      </c>
      <c r="B194" s="569">
        <v>77</v>
      </c>
      <c r="C194" s="571" t="s">
        <v>2693</v>
      </c>
      <c r="D194" s="571" t="s">
        <v>6624</v>
      </c>
      <c r="E194" s="571"/>
      <c r="F194" s="569"/>
      <c r="G194" s="572">
        <v>1.4</v>
      </c>
      <c r="H194" s="576"/>
      <c r="I194" s="573">
        <v>340340</v>
      </c>
      <c r="J194" s="573">
        <v>247520</v>
      </c>
      <c r="K194" s="573">
        <v>185640</v>
      </c>
      <c r="L194" s="578"/>
      <c r="M194" s="577"/>
      <c r="N194" s="465">
        <f>I194*1.1</f>
        <v>374374.00000000006</v>
      </c>
      <c r="O194" s="465">
        <f>J194*1.1</f>
        <v>272272</v>
      </c>
      <c r="P194" s="465">
        <f t="shared" ref="P194" si="7">K194*1.1</f>
        <v>204204.00000000003</v>
      </c>
      <c r="Q194" s="579"/>
      <c r="R194" s="465"/>
      <c r="S194" s="570"/>
    </row>
    <row r="195" spans="1:19" s="574" customFormat="1" ht="29.25" customHeight="1" x14ac:dyDescent="0.25">
      <c r="A195" s="568">
        <f>IF(B195="","",SUBTOTAL(3,B$165:$B195))</f>
        <v>24</v>
      </c>
      <c r="B195" s="569">
        <v>78</v>
      </c>
      <c r="C195" s="675" t="s">
        <v>2695</v>
      </c>
      <c r="D195" s="676"/>
      <c r="E195" s="677"/>
      <c r="F195" s="569"/>
      <c r="G195" s="572">
        <v>1.4</v>
      </c>
      <c r="H195" s="576"/>
      <c r="I195" s="573">
        <v>340340</v>
      </c>
      <c r="J195" s="573">
        <v>247520</v>
      </c>
      <c r="K195" s="573">
        <v>185640</v>
      </c>
      <c r="L195" s="577"/>
      <c r="M195" s="580"/>
      <c r="N195" s="465">
        <f>I195*1.1</f>
        <v>374374.00000000006</v>
      </c>
      <c r="O195" s="465">
        <f>J195*1.1</f>
        <v>272272</v>
      </c>
      <c r="P195" s="465">
        <f t="shared" ref="P195" si="8">K195*1.1</f>
        <v>204204.00000000003</v>
      </c>
      <c r="Q195" s="465"/>
      <c r="R195" s="465"/>
      <c r="S195" s="570"/>
    </row>
    <row r="196" spans="1:19" ht="24.75" customHeight="1" x14ac:dyDescent="0.25">
      <c r="A196" s="74">
        <f>IF(B196="","",SUBTOTAL(3,B$165:$B196))</f>
        <v>25</v>
      </c>
      <c r="B196" s="3">
        <v>79</v>
      </c>
      <c r="C196" s="601" t="s">
        <v>2696</v>
      </c>
      <c r="D196" s="603"/>
      <c r="E196" s="1"/>
      <c r="F196" s="3"/>
      <c r="G196" s="57"/>
      <c r="H196" s="29"/>
      <c r="I196" s="78"/>
      <c r="J196" s="78"/>
      <c r="K196" s="78"/>
      <c r="L196" s="80"/>
      <c r="M196" s="80"/>
      <c r="N196" s="20"/>
      <c r="O196" s="20"/>
      <c r="P196" s="20"/>
      <c r="Q196" s="20"/>
      <c r="R196" s="20"/>
      <c r="S196" s="21"/>
    </row>
    <row r="197" spans="1:19" s="448" customFormat="1" ht="26.25" customHeight="1" x14ac:dyDescent="0.25">
      <c r="A197" s="439" t="str">
        <f>IF(B197="","",SUBTOTAL(3,B$165:$B197))</f>
        <v/>
      </c>
      <c r="B197" s="440"/>
      <c r="C197" s="609" t="s">
        <v>2697</v>
      </c>
      <c r="D197" s="610"/>
      <c r="E197" s="611"/>
      <c r="F197" s="440"/>
      <c r="G197" s="454">
        <v>1.4</v>
      </c>
      <c r="H197" s="450" t="s">
        <v>1636</v>
      </c>
      <c r="I197" s="435">
        <v>340340</v>
      </c>
      <c r="J197" s="435">
        <v>247520</v>
      </c>
      <c r="K197" s="435">
        <v>185640</v>
      </c>
      <c r="L197" s="451"/>
      <c r="M197" s="451"/>
      <c r="N197" s="458">
        <f>I197*1.1</f>
        <v>374374.00000000006</v>
      </c>
      <c r="O197" s="458">
        <f t="shared" ref="O197:O198" si="9">J197*1.1</f>
        <v>272272</v>
      </c>
      <c r="P197" s="458">
        <f t="shared" ref="P197:P198" si="10">K197*1.1</f>
        <v>204204.00000000003</v>
      </c>
      <c r="Q197" s="458"/>
      <c r="R197" s="458"/>
      <c r="S197" s="419"/>
    </row>
    <row r="198" spans="1:19" s="448" customFormat="1" ht="26.25" customHeight="1" x14ac:dyDescent="0.25">
      <c r="A198" s="439" t="str">
        <f>IF(B198="","",SUBTOTAL(3,B$165:$B198))</f>
        <v/>
      </c>
      <c r="B198" s="440"/>
      <c r="C198" s="609" t="s">
        <v>2698</v>
      </c>
      <c r="D198" s="610"/>
      <c r="E198" s="611"/>
      <c r="F198" s="440"/>
      <c r="G198" s="454">
        <v>1.4</v>
      </c>
      <c r="H198" s="450" t="s">
        <v>1636</v>
      </c>
      <c r="I198" s="435">
        <v>340340</v>
      </c>
      <c r="J198" s="435">
        <v>247520</v>
      </c>
      <c r="K198" s="435">
        <v>185640</v>
      </c>
      <c r="L198" s="451"/>
      <c r="M198" s="451"/>
      <c r="N198" s="458">
        <f>I198*1.1</f>
        <v>374374.00000000006</v>
      </c>
      <c r="O198" s="458">
        <f t="shared" si="9"/>
        <v>272272</v>
      </c>
      <c r="P198" s="458">
        <f t="shared" si="10"/>
        <v>204204.00000000003</v>
      </c>
      <c r="Q198" s="458"/>
      <c r="R198" s="458"/>
      <c r="S198" s="419"/>
    </row>
    <row r="199" spans="1:19" ht="26.25" customHeight="1" x14ac:dyDescent="0.25">
      <c r="A199" s="74" t="str">
        <f>IF(B199="","",SUBTOTAL(3,B$165:$B199))</f>
        <v/>
      </c>
      <c r="B199" s="14"/>
      <c r="C199" s="24" t="s">
        <v>2707</v>
      </c>
      <c r="D199" s="1"/>
      <c r="E199" s="1"/>
      <c r="F199" s="3"/>
      <c r="G199" s="57"/>
      <c r="H199" s="29"/>
      <c r="I199" s="78"/>
      <c r="J199" s="78"/>
      <c r="K199" s="78"/>
      <c r="L199" s="80"/>
      <c r="M199" s="80"/>
      <c r="N199" s="20"/>
      <c r="O199" s="20"/>
      <c r="P199" s="20"/>
      <c r="Q199" s="20"/>
      <c r="R199" s="20"/>
      <c r="S199" s="21"/>
    </row>
    <row r="200" spans="1:19" ht="26.25" customHeight="1" x14ac:dyDescent="0.25">
      <c r="A200" s="74">
        <f>IF(B200="","",SUBTOTAL(3,B$165:$B200))</f>
        <v>26</v>
      </c>
      <c r="B200" s="3">
        <v>80</v>
      </c>
      <c r="C200" s="21" t="s">
        <v>2708</v>
      </c>
      <c r="D200" s="1" t="s">
        <v>2709</v>
      </c>
      <c r="E200" s="1" t="s">
        <v>2710</v>
      </c>
      <c r="F200" s="3"/>
      <c r="G200" s="57">
        <v>0.8</v>
      </c>
      <c r="H200" s="29" t="s">
        <v>1627</v>
      </c>
      <c r="I200" s="78">
        <v>265200</v>
      </c>
      <c r="J200" s="78">
        <v>194480</v>
      </c>
      <c r="K200" s="78">
        <v>141440</v>
      </c>
      <c r="L200" s="80"/>
      <c r="M200" s="76"/>
      <c r="N200" s="20">
        <v>291720</v>
      </c>
      <c r="O200" s="20">
        <v>213928.00000000003</v>
      </c>
      <c r="P200" s="20">
        <v>155584</v>
      </c>
      <c r="Q200" s="20"/>
      <c r="R200" s="20"/>
      <c r="S200" s="21"/>
    </row>
    <row r="201" spans="1:19" ht="26.25" customHeight="1" x14ac:dyDescent="0.25">
      <c r="A201" s="74" t="str">
        <f>IF(B201="","",SUBTOTAL(3,B$165:$B201))</f>
        <v/>
      </c>
      <c r="B201" s="3"/>
      <c r="D201" s="21" t="s">
        <v>2694</v>
      </c>
      <c r="E201" s="1"/>
      <c r="F201" s="3"/>
      <c r="G201" s="57">
        <v>0.8</v>
      </c>
      <c r="H201" s="29" t="s">
        <v>1636</v>
      </c>
      <c r="I201" s="78">
        <v>194480</v>
      </c>
      <c r="J201" s="78">
        <v>141440</v>
      </c>
      <c r="K201" s="78">
        <v>106080</v>
      </c>
      <c r="L201" s="80"/>
      <c r="M201" s="80"/>
      <c r="N201" s="458">
        <f>I201*1.1</f>
        <v>213928.00000000003</v>
      </c>
      <c r="O201" s="458">
        <f>J201*1.1</f>
        <v>155584</v>
      </c>
      <c r="P201" s="458">
        <f>K201*1.1</f>
        <v>116688.00000000001</v>
      </c>
      <c r="Q201" s="20"/>
      <c r="R201" s="20"/>
      <c r="S201" s="21"/>
    </row>
    <row r="202" spans="1:19" ht="26.25" customHeight="1" x14ac:dyDescent="0.25">
      <c r="A202" s="74">
        <f>IF(B202="","",SUBTOTAL(3,B$165:$B202))</f>
        <v>27</v>
      </c>
      <c r="B202" s="440">
        <v>81</v>
      </c>
      <c r="C202" s="21" t="s">
        <v>2711</v>
      </c>
      <c r="D202" s="1" t="s">
        <v>958</v>
      </c>
      <c r="E202" s="1" t="s">
        <v>2712</v>
      </c>
      <c r="F202" s="3"/>
      <c r="G202" s="57">
        <v>0.8</v>
      </c>
      <c r="H202" s="29" t="s">
        <v>1627</v>
      </c>
      <c r="I202" s="78">
        <v>265200</v>
      </c>
      <c r="J202" s="78">
        <v>194480</v>
      </c>
      <c r="K202" s="78">
        <v>141440</v>
      </c>
      <c r="L202" s="80"/>
      <c r="M202" s="80"/>
      <c r="N202" s="20">
        <v>291720</v>
      </c>
      <c r="O202" s="20">
        <v>213928.00000000003</v>
      </c>
      <c r="P202" s="20">
        <v>155584</v>
      </c>
      <c r="Q202" s="20"/>
      <c r="R202" s="20"/>
      <c r="S202" s="21"/>
    </row>
    <row r="203" spans="1:19" s="448" customFormat="1" ht="26.25" customHeight="1" x14ac:dyDescent="0.25">
      <c r="A203" s="439" t="str">
        <f>IF(B203="","",SUBTOTAL(3,B$165:$B203))</f>
        <v/>
      </c>
      <c r="B203" s="440"/>
      <c r="C203" s="575"/>
      <c r="D203" s="419" t="s">
        <v>2694</v>
      </c>
      <c r="E203" s="438"/>
      <c r="F203" s="440"/>
      <c r="G203" s="449">
        <v>0.8</v>
      </c>
      <c r="H203" s="450" t="s">
        <v>1636</v>
      </c>
      <c r="I203" s="435">
        <v>194480</v>
      </c>
      <c r="J203" s="435">
        <v>141440</v>
      </c>
      <c r="K203" s="435">
        <v>106080</v>
      </c>
      <c r="L203" s="451"/>
      <c r="M203" s="451"/>
      <c r="N203" s="458">
        <f>I203*1.1</f>
        <v>213928.00000000003</v>
      </c>
      <c r="O203" s="458">
        <f t="shared" ref="O203:P203" si="11">J203*1.1</f>
        <v>155584</v>
      </c>
      <c r="P203" s="458">
        <f t="shared" si="11"/>
        <v>116688.00000000001</v>
      </c>
      <c r="Q203" s="458"/>
      <c r="R203" s="458"/>
      <c r="S203" s="419"/>
    </row>
    <row r="204" spans="1:19" ht="26.25" customHeight="1" x14ac:dyDescent="0.25">
      <c r="A204" s="74" t="str">
        <f>IF(B204="","",SUBTOTAL(3,B$165:$B204))</f>
        <v/>
      </c>
      <c r="B204" s="14"/>
      <c r="C204" s="24" t="s">
        <v>2719</v>
      </c>
      <c r="D204" s="1"/>
      <c r="E204" s="1"/>
      <c r="F204" s="3"/>
      <c r="G204" s="57"/>
      <c r="H204" s="29"/>
      <c r="I204" s="78"/>
      <c r="J204" s="78"/>
      <c r="K204" s="78"/>
      <c r="L204" s="80"/>
      <c r="M204" s="80"/>
      <c r="N204" s="20"/>
      <c r="O204" s="20"/>
      <c r="P204" s="20"/>
      <c r="Q204" s="20"/>
      <c r="R204" s="20"/>
      <c r="S204" s="21"/>
    </row>
    <row r="205" spans="1:19" ht="26.25" customHeight="1" x14ac:dyDescent="0.25">
      <c r="A205" s="74">
        <f>IF(B205="","",SUBTOTAL(3,B$165:$B205))</f>
        <v>28</v>
      </c>
      <c r="B205" s="3">
        <v>82</v>
      </c>
      <c r="C205" s="21" t="s">
        <v>2153</v>
      </c>
      <c r="D205" s="1"/>
      <c r="E205" s="1"/>
      <c r="F205" s="3"/>
      <c r="G205" s="57">
        <v>1</v>
      </c>
      <c r="H205" s="29" t="s">
        <v>1627</v>
      </c>
      <c r="I205" s="78">
        <v>331500</v>
      </c>
      <c r="J205" s="78">
        <v>243100</v>
      </c>
      <c r="K205" s="78">
        <v>176800</v>
      </c>
      <c r="L205" s="80"/>
      <c r="M205" s="80"/>
      <c r="N205" s="20">
        <v>364650.00000000006</v>
      </c>
      <c r="O205" s="20">
        <v>267410</v>
      </c>
      <c r="P205" s="20">
        <v>194480.00000000003</v>
      </c>
      <c r="Q205" s="20"/>
      <c r="R205" s="20"/>
      <c r="S205" s="21"/>
    </row>
    <row r="206" spans="1:19" ht="26.25" customHeight="1" x14ac:dyDescent="0.25">
      <c r="A206" s="74">
        <f>IF(B206="","",SUBTOTAL(3,B$165:$B206))</f>
        <v>29</v>
      </c>
      <c r="B206" s="3">
        <v>83</v>
      </c>
      <c r="C206" s="21" t="s">
        <v>2720</v>
      </c>
      <c r="D206" s="1"/>
      <c r="E206" s="1"/>
      <c r="F206" s="3"/>
      <c r="G206" s="57">
        <v>1</v>
      </c>
      <c r="H206" s="29" t="s">
        <v>1627</v>
      </c>
      <c r="I206" s="78">
        <v>331500</v>
      </c>
      <c r="J206" s="78">
        <v>243100</v>
      </c>
      <c r="K206" s="78">
        <v>176800</v>
      </c>
      <c r="L206" s="80"/>
      <c r="M206" s="80"/>
      <c r="N206" s="20">
        <v>364650.00000000006</v>
      </c>
      <c r="O206" s="20">
        <v>267410</v>
      </c>
      <c r="P206" s="20">
        <v>194480.00000000003</v>
      </c>
      <c r="Q206" s="20"/>
      <c r="R206" s="20"/>
      <c r="S206" s="21"/>
    </row>
    <row r="207" spans="1:19" ht="26.25" customHeight="1" x14ac:dyDescent="0.25">
      <c r="A207" s="74">
        <f>IF(B207="","",SUBTOTAL(3,B$165:$B207))</f>
        <v>30</v>
      </c>
      <c r="B207" s="3">
        <v>84</v>
      </c>
      <c r="C207" s="21" t="s">
        <v>2154</v>
      </c>
      <c r="D207" s="1"/>
      <c r="E207" s="1"/>
      <c r="F207" s="3"/>
      <c r="G207" s="57">
        <v>1</v>
      </c>
      <c r="H207" s="29" t="s">
        <v>1627</v>
      </c>
      <c r="I207" s="78">
        <v>331500</v>
      </c>
      <c r="J207" s="78">
        <v>243100</v>
      </c>
      <c r="K207" s="78">
        <v>176800</v>
      </c>
      <c r="L207" s="80"/>
      <c r="M207" s="80"/>
      <c r="N207" s="20">
        <v>364650.00000000006</v>
      </c>
      <c r="O207" s="20">
        <v>267410</v>
      </c>
      <c r="P207" s="20">
        <v>194480.00000000003</v>
      </c>
      <c r="Q207" s="20"/>
      <c r="R207" s="20"/>
      <c r="S207" s="21"/>
    </row>
    <row r="208" spans="1:19" ht="44.25" customHeight="1" x14ac:dyDescent="0.25">
      <c r="A208" s="74">
        <f>IF(B208="","",SUBTOTAL(3,B$165:$B208))</f>
        <v>31</v>
      </c>
      <c r="B208" s="3">
        <v>85</v>
      </c>
      <c r="C208" s="1" t="s">
        <v>2721</v>
      </c>
      <c r="D208" s="607" t="s">
        <v>2722</v>
      </c>
      <c r="E208" s="608"/>
      <c r="F208" s="3"/>
      <c r="G208" s="57">
        <v>1</v>
      </c>
      <c r="H208" s="29" t="s">
        <v>1627</v>
      </c>
      <c r="I208" s="78">
        <v>331500</v>
      </c>
      <c r="J208" s="78">
        <v>243100</v>
      </c>
      <c r="K208" s="78">
        <v>176800</v>
      </c>
      <c r="L208" s="80"/>
      <c r="M208" s="80"/>
      <c r="N208" s="20">
        <v>364650.00000000006</v>
      </c>
      <c r="O208" s="20">
        <v>267410</v>
      </c>
      <c r="P208" s="20">
        <v>194480.00000000003</v>
      </c>
      <c r="Q208" s="20"/>
      <c r="R208" s="20"/>
      <c r="S208" s="21"/>
    </row>
    <row r="209" spans="1:19" s="448" customFormat="1" ht="26.25" customHeight="1" x14ac:dyDescent="0.25">
      <c r="A209" s="439" t="str">
        <f>IF(B209="","",SUBTOTAL(3,B$165:$B209))</f>
        <v/>
      </c>
      <c r="B209" s="440"/>
      <c r="D209" s="419" t="s">
        <v>2723</v>
      </c>
      <c r="E209" s="438"/>
      <c r="F209" s="440"/>
      <c r="G209" s="449">
        <v>1</v>
      </c>
      <c r="H209" s="450" t="s">
        <v>1636</v>
      </c>
      <c r="I209" s="435">
        <v>243100</v>
      </c>
      <c r="J209" s="435">
        <v>176800</v>
      </c>
      <c r="K209" s="435">
        <v>132600</v>
      </c>
      <c r="L209" s="451"/>
      <c r="M209" s="451"/>
      <c r="N209" s="458">
        <f>I209*1.1</f>
        <v>267410</v>
      </c>
      <c r="O209" s="458">
        <f t="shared" ref="O209:P209" si="12">J209*1.1</f>
        <v>194480.00000000003</v>
      </c>
      <c r="P209" s="458">
        <f t="shared" si="12"/>
        <v>145860</v>
      </c>
      <c r="Q209" s="458"/>
      <c r="R209" s="458"/>
      <c r="S209" s="419"/>
    </row>
    <row r="210" spans="1:19" s="448" customFormat="1" ht="26.25" customHeight="1" x14ac:dyDescent="0.25">
      <c r="A210" s="439">
        <f>IF(B210="","",SUBTOTAL(3,B$165:$B210))</f>
        <v>32</v>
      </c>
      <c r="B210" s="440">
        <v>86</v>
      </c>
      <c r="C210" s="419" t="s">
        <v>2093</v>
      </c>
      <c r="D210" s="438"/>
      <c r="E210" s="438"/>
      <c r="F210" s="440"/>
      <c r="G210" s="449">
        <v>1</v>
      </c>
      <c r="H210" s="450" t="s">
        <v>1636</v>
      </c>
      <c r="I210" s="435">
        <v>243100</v>
      </c>
      <c r="J210" s="435">
        <v>176800</v>
      </c>
      <c r="K210" s="435">
        <v>132600</v>
      </c>
      <c r="L210" s="451"/>
      <c r="M210" s="451"/>
      <c r="N210" s="458">
        <f>I210*1.1</f>
        <v>267410</v>
      </c>
      <c r="O210" s="458">
        <f t="shared" ref="O210" si="13">J210*1.1</f>
        <v>194480.00000000003</v>
      </c>
      <c r="P210" s="458">
        <f t="shared" ref="P210" si="14">K210*1.1</f>
        <v>145860</v>
      </c>
      <c r="Q210" s="458"/>
      <c r="R210" s="458"/>
      <c r="S210" s="419"/>
    </row>
    <row r="211" spans="1:19" s="448" customFormat="1" ht="26.25" customHeight="1" x14ac:dyDescent="0.25">
      <c r="A211" s="439">
        <f>IF(B211="","",SUBTOTAL(3,B$165:$B211))</f>
        <v>33</v>
      </c>
      <c r="B211" s="440">
        <v>87</v>
      </c>
      <c r="C211" s="419" t="s">
        <v>2724</v>
      </c>
      <c r="D211" s="438"/>
      <c r="E211" s="438"/>
      <c r="F211" s="440"/>
      <c r="G211" s="449">
        <v>1</v>
      </c>
      <c r="H211" s="450" t="s">
        <v>1636</v>
      </c>
      <c r="I211" s="435">
        <v>243100</v>
      </c>
      <c r="J211" s="435">
        <v>176800</v>
      </c>
      <c r="K211" s="435">
        <v>132600</v>
      </c>
      <c r="L211" s="451"/>
      <c r="M211" s="451"/>
      <c r="N211" s="458">
        <f>I211*1.1</f>
        <v>267410</v>
      </c>
      <c r="O211" s="458">
        <f t="shared" ref="O211" si="15">J211*1.1</f>
        <v>194480.00000000003</v>
      </c>
      <c r="P211" s="458">
        <f t="shared" ref="P211" si="16">K211*1.1</f>
        <v>145860</v>
      </c>
      <c r="Q211" s="458"/>
      <c r="R211" s="458"/>
      <c r="S211" s="419"/>
    </row>
    <row r="212" spans="1:19" ht="26.25" customHeight="1" x14ac:dyDescent="0.25">
      <c r="A212" s="74">
        <f>IF(B212="","",SUBTOTAL(3,B$165:$B212))</f>
        <v>34</v>
      </c>
      <c r="B212" s="440">
        <v>88</v>
      </c>
      <c r="C212" s="1" t="s">
        <v>2725</v>
      </c>
      <c r="D212" s="1"/>
      <c r="E212" s="1"/>
      <c r="F212" s="3"/>
      <c r="G212" s="57">
        <v>1</v>
      </c>
      <c r="H212" s="29" t="s">
        <v>1627</v>
      </c>
      <c r="I212" s="78">
        <v>331500</v>
      </c>
      <c r="J212" s="78">
        <v>243100</v>
      </c>
      <c r="K212" s="78">
        <v>176800</v>
      </c>
      <c r="L212" s="80"/>
      <c r="M212" s="80"/>
      <c r="N212" s="20">
        <v>364650.00000000006</v>
      </c>
      <c r="O212" s="20">
        <v>267410</v>
      </c>
      <c r="P212" s="20">
        <v>194480.00000000003</v>
      </c>
      <c r="Q212" s="20"/>
      <c r="R212" s="20"/>
      <c r="S212" s="21"/>
    </row>
    <row r="213" spans="1:19" ht="26.25" customHeight="1" x14ac:dyDescent="0.25">
      <c r="A213" s="74">
        <f>IF(B213="","",SUBTOTAL(3,B$165:$B213))</f>
        <v>35</v>
      </c>
      <c r="B213" s="440">
        <v>89</v>
      </c>
      <c r="C213" s="1" t="s">
        <v>2095</v>
      </c>
      <c r="D213" s="1"/>
      <c r="E213" s="1"/>
      <c r="F213" s="3"/>
      <c r="G213" s="57">
        <v>1</v>
      </c>
      <c r="H213" s="29" t="s">
        <v>1627</v>
      </c>
      <c r="I213" s="78">
        <v>331500</v>
      </c>
      <c r="J213" s="78">
        <v>243100</v>
      </c>
      <c r="K213" s="78">
        <v>176800</v>
      </c>
      <c r="L213" s="80"/>
      <c r="M213" s="80"/>
      <c r="N213" s="20">
        <v>364650.00000000006</v>
      </c>
      <c r="O213" s="20">
        <v>267410</v>
      </c>
      <c r="P213" s="20">
        <v>194480.00000000003</v>
      </c>
      <c r="Q213" s="20"/>
      <c r="R213" s="20"/>
      <c r="S213" s="21"/>
    </row>
    <row r="214" spans="1:19" ht="26.25" customHeight="1" x14ac:dyDescent="0.25">
      <c r="A214" s="74" t="str">
        <f>IF(B214="","",SUBTOTAL(3,B$165:$B214))</f>
        <v/>
      </c>
      <c r="B214" s="14"/>
      <c r="C214" s="24" t="s">
        <v>2733</v>
      </c>
      <c r="D214" s="1"/>
      <c r="E214" s="1"/>
      <c r="F214" s="3"/>
      <c r="G214" s="57"/>
      <c r="H214" s="29"/>
      <c r="I214" s="78"/>
      <c r="J214" s="78"/>
      <c r="K214" s="78"/>
      <c r="L214" s="80"/>
      <c r="M214" s="80"/>
      <c r="N214" s="20"/>
      <c r="O214" s="20"/>
      <c r="P214" s="20"/>
      <c r="Q214" s="20"/>
      <c r="R214" s="20"/>
      <c r="S214" s="21"/>
    </row>
    <row r="215" spans="1:19" s="448" customFormat="1" ht="26.25" customHeight="1" x14ac:dyDescent="0.25">
      <c r="A215" s="439">
        <f>IF(B215="","",SUBTOTAL(3,B$165:$B215))</f>
        <v>36</v>
      </c>
      <c r="B215" s="440">
        <v>90</v>
      </c>
      <c r="C215" s="419" t="s">
        <v>2734</v>
      </c>
      <c r="D215" s="438"/>
      <c r="E215" s="438"/>
      <c r="F215" s="440"/>
      <c r="G215" s="449">
        <v>2.4</v>
      </c>
      <c r="H215" s="29" t="s">
        <v>1766</v>
      </c>
      <c r="I215" s="435">
        <v>210600</v>
      </c>
      <c r="J215" s="435">
        <v>163800</v>
      </c>
      <c r="K215" s="435">
        <v>140400</v>
      </c>
      <c r="L215" s="451"/>
      <c r="M215" s="451"/>
      <c r="N215" s="458">
        <f>I215*1.1</f>
        <v>231660.00000000003</v>
      </c>
      <c r="O215" s="458">
        <f t="shared" ref="O215:P215" si="17">J215*1.1</f>
        <v>180180</v>
      </c>
      <c r="P215" s="458">
        <f t="shared" si="17"/>
        <v>154440</v>
      </c>
      <c r="Q215" s="458"/>
      <c r="R215" s="458"/>
      <c r="S215" s="419"/>
    </row>
    <row r="216" spans="1:19" s="448" customFormat="1" ht="26.25" customHeight="1" x14ac:dyDescent="0.25">
      <c r="A216" s="439">
        <f>IF(B216="","",SUBTOTAL(3,B$165:$B216))</f>
        <v>37</v>
      </c>
      <c r="B216" s="440">
        <v>91</v>
      </c>
      <c r="C216" s="419" t="s">
        <v>2735</v>
      </c>
      <c r="D216" s="438"/>
      <c r="E216" s="438"/>
      <c r="F216" s="440"/>
      <c r="G216" s="449">
        <v>2.4</v>
      </c>
      <c r="H216" s="29" t="s">
        <v>1766</v>
      </c>
      <c r="I216" s="435">
        <v>210600</v>
      </c>
      <c r="J216" s="435">
        <v>163800</v>
      </c>
      <c r="K216" s="435">
        <v>140400</v>
      </c>
      <c r="L216" s="451"/>
      <c r="M216" s="451"/>
      <c r="N216" s="458">
        <f>I216*1.1</f>
        <v>231660.00000000003</v>
      </c>
      <c r="O216" s="458">
        <f t="shared" ref="O216:O217" si="18">J216*1.1</f>
        <v>180180</v>
      </c>
      <c r="P216" s="458">
        <f t="shared" ref="P216:P217" si="19">K216*1.1</f>
        <v>154440</v>
      </c>
      <c r="Q216" s="458"/>
      <c r="R216" s="458"/>
      <c r="S216" s="419"/>
    </row>
    <row r="217" spans="1:19" s="448" customFormat="1" ht="26.25" customHeight="1" x14ac:dyDescent="0.25">
      <c r="A217" s="439">
        <f>IF(B217="","",SUBTOTAL(3,B$165:$B217))</f>
        <v>38</v>
      </c>
      <c r="B217" s="440">
        <v>92</v>
      </c>
      <c r="C217" s="419" t="s">
        <v>2737</v>
      </c>
      <c r="D217" s="438"/>
      <c r="E217" s="438"/>
      <c r="F217" s="440"/>
      <c r="G217" s="449">
        <v>2.4</v>
      </c>
      <c r="H217" s="450" t="s">
        <v>1768</v>
      </c>
      <c r="I217" s="435">
        <v>163800</v>
      </c>
      <c r="J217" s="435">
        <v>140400</v>
      </c>
      <c r="K217" s="435">
        <v>117000</v>
      </c>
      <c r="L217" s="451"/>
      <c r="M217" s="451"/>
      <c r="N217" s="458">
        <f>I217*1.1</f>
        <v>180180</v>
      </c>
      <c r="O217" s="458">
        <f t="shared" si="18"/>
        <v>154440</v>
      </c>
      <c r="P217" s="458">
        <f t="shared" si="19"/>
        <v>128700.00000000001</v>
      </c>
      <c r="Q217" s="458"/>
      <c r="R217" s="458"/>
      <c r="S217" s="419"/>
    </row>
    <row r="218" spans="1:19" ht="27" customHeight="1" x14ac:dyDescent="0.25">
      <c r="A218" s="74" t="str">
        <f>IF(B218="","",SUBTOTAL(3,B$165:$B218))</f>
        <v/>
      </c>
      <c r="B218" s="14"/>
      <c r="C218" s="24" t="s">
        <v>2739</v>
      </c>
      <c r="D218" s="1"/>
      <c r="E218" s="1"/>
      <c r="F218" s="3"/>
      <c r="G218" s="57"/>
      <c r="H218" s="29"/>
      <c r="I218" s="78"/>
      <c r="J218" s="78"/>
      <c r="K218" s="78"/>
      <c r="L218" s="80"/>
      <c r="M218" s="80"/>
      <c r="N218" s="20"/>
      <c r="O218" s="20"/>
      <c r="P218" s="20"/>
      <c r="Q218" s="20"/>
      <c r="R218" s="20"/>
      <c r="S218" s="21"/>
    </row>
    <row r="219" spans="1:19" ht="27.75" customHeight="1" x14ac:dyDescent="0.25">
      <c r="A219" s="74">
        <f>IF(B219="","",SUBTOTAL(3,B$165:$B219))</f>
        <v>39</v>
      </c>
      <c r="B219" s="3">
        <v>93</v>
      </c>
      <c r="C219" s="607" t="s">
        <v>2742</v>
      </c>
      <c r="D219" s="608"/>
      <c r="E219" s="1"/>
      <c r="F219" s="3"/>
      <c r="G219" s="57">
        <v>1</v>
      </c>
      <c r="H219" s="29" t="s">
        <v>1766</v>
      </c>
      <c r="I219" s="78">
        <v>87750</v>
      </c>
      <c r="J219" s="78">
        <v>68250</v>
      </c>
      <c r="K219" s="78">
        <v>58500</v>
      </c>
      <c r="L219" s="80"/>
      <c r="M219" s="80"/>
      <c r="N219" s="20">
        <v>96525.000000000015</v>
      </c>
      <c r="O219" s="20">
        <v>75075</v>
      </c>
      <c r="P219" s="20">
        <v>64350.000000000007</v>
      </c>
      <c r="Q219" s="20"/>
      <c r="R219" s="20"/>
      <c r="S219" s="21" t="s">
        <v>6233</v>
      </c>
    </row>
    <row r="220" spans="1:19" ht="24.75" customHeight="1" x14ac:dyDescent="0.25">
      <c r="A220" s="74" t="str">
        <f>IF(B220="","",SUBTOTAL(3,B$165:$B220))</f>
        <v/>
      </c>
      <c r="B220" s="14"/>
      <c r="C220" s="12" t="s">
        <v>2518</v>
      </c>
      <c r="D220" s="1"/>
      <c r="E220" s="1"/>
      <c r="F220" s="3"/>
      <c r="G220" s="86"/>
      <c r="H220" s="3"/>
      <c r="I220" s="78"/>
      <c r="J220" s="78"/>
      <c r="K220" s="78"/>
      <c r="L220" s="80"/>
      <c r="M220" s="80"/>
      <c r="N220" s="20"/>
      <c r="O220" s="20"/>
      <c r="P220" s="20"/>
      <c r="Q220" s="20"/>
      <c r="R220" s="20"/>
      <c r="S220" s="31"/>
    </row>
    <row r="221" spans="1:19" ht="24.75" customHeight="1" x14ac:dyDescent="0.25">
      <c r="A221" s="74">
        <f>IF(B221="","",SUBTOTAL(3,B$165:$B221))</f>
        <v>40</v>
      </c>
      <c r="B221" s="3">
        <v>94</v>
      </c>
      <c r="C221" s="8" t="s">
        <v>2746</v>
      </c>
      <c r="D221" s="1"/>
      <c r="E221" s="1"/>
      <c r="F221" s="3"/>
      <c r="G221" s="86"/>
      <c r="H221" s="3"/>
      <c r="I221" s="78"/>
      <c r="J221" s="78"/>
      <c r="K221" s="78"/>
      <c r="L221" s="80"/>
      <c r="M221" s="80"/>
      <c r="N221" s="20"/>
      <c r="O221" s="20"/>
      <c r="P221" s="20"/>
      <c r="Q221" s="20"/>
      <c r="R221" s="20"/>
      <c r="S221" s="21"/>
    </row>
    <row r="222" spans="1:19" ht="24.75" customHeight="1" x14ac:dyDescent="0.25">
      <c r="A222" s="74" t="str">
        <f>IF(B222="","",SUBTOTAL(3,B$165:$B222))</f>
        <v/>
      </c>
      <c r="B222" s="3"/>
      <c r="C222" s="1"/>
      <c r="D222" s="1" t="s">
        <v>6625</v>
      </c>
      <c r="E222" s="1" t="s">
        <v>2752</v>
      </c>
      <c r="F222" s="3">
        <v>1</v>
      </c>
      <c r="G222" s="57">
        <v>0.9</v>
      </c>
      <c r="H222" s="3"/>
      <c r="I222" s="78">
        <v>3672000</v>
      </c>
      <c r="J222" s="78">
        <v>1836000</v>
      </c>
      <c r="K222" s="78">
        <v>1101600</v>
      </c>
      <c r="L222" s="80"/>
      <c r="M222" s="80"/>
      <c r="N222" s="20">
        <v>3672000</v>
      </c>
      <c r="O222" s="20">
        <v>1836000</v>
      </c>
      <c r="P222" s="20">
        <v>1101600</v>
      </c>
      <c r="Q222" s="20"/>
      <c r="R222" s="20"/>
      <c r="S222" s="21"/>
    </row>
    <row r="223" spans="1:19" ht="24.75" customHeight="1" x14ac:dyDescent="0.25">
      <c r="A223" s="74" t="str">
        <f>IF(B223="","",SUBTOTAL(3,B$165:$B223))</f>
        <v/>
      </c>
      <c r="B223" s="3"/>
      <c r="C223" s="1"/>
      <c r="D223" s="1" t="s">
        <v>618</v>
      </c>
      <c r="E223" s="1" t="s">
        <v>2753</v>
      </c>
      <c r="F223" s="3">
        <v>2</v>
      </c>
      <c r="G223" s="57">
        <v>1.01</v>
      </c>
      <c r="H223" s="3"/>
      <c r="I223" s="78">
        <v>2060400</v>
      </c>
      <c r="J223" s="78">
        <v>1030200</v>
      </c>
      <c r="K223" s="78">
        <v>618120</v>
      </c>
      <c r="L223" s="80"/>
      <c r="M223" s="80"/>
      <c r="N223" s="20">
        <v>2060400</v>
      </c>
      <c r="O223" s="20">
        <v>1030200</v>
      </c>
      <c r="P223" s="20">
        <v>618120</v>
      </c>
      <c r="Q223" s="20"/>
      <c r="R223" s="20"/>
      <c r="S223" s="21"/>
    </row>
    <row r="224" spans="1:19" ht="24.75" customHeight="1" x14ac:dyDescent="0.25">
      <c r="A224" s="74" t="str">
        <f>IF(B224="","",SUBTOTAL(3,B$165:$B224))</f>
        <v/>
      </c>
      <c r="B224" s="3"/>
      <c r="C224" s="1"/>
      <c r="D224" s="1" t="s">
        <v>618</v>
      </c>
      <c r="E224" s="1" t="s">
        <v>2754</v>
      </c>
      <c r="F224" s="3">
        <v>2</v>
      </c>
      <c r="G224" s="57">
        <v>0.6</v>
      </c>
      <c r="H224" s="3"/>
      <c r="I224" s="78">
        <v>1224000</v>
      </c>
      <c r="J224" s="78">
        <v>612000</v>
      </c>
      <c r="K224" s="78">
        <v>367200</v>
      </c>
      <c r="L224" s="80"/>
      <c r="M224" s="80"/>
      <c r="N224" s="20">
        <v>1224000</v>
      </c>
      <c r="O224" s="20">
        <v>612000</v>
      </c>
      <c r="P224" s="20">
        <v>367200</v>
      </c>
      <c r="Q224" s="20"/>
      <c r="R224" s="20"/>
      <c r="S224" s="21"/>
    </row>
    <row r="225" spans="1:19" ht="41.25" customHeight="1" x14ac:dyDescent="0.25">
      <c r="A225" s="74" t="str">
        <f>IF(B225="","",SUBTOTAL(3,B$165:$B225))</f>
        <v/>
      </c>
      <c r="B225" s="3"/>
      <c r="C225" s="1"/>
      <c r="D225" s="1" t="s">
        <v>2755</v>
      </c>
      <c r="E225" s="1" t="s">
        <v>2756</v>
      </c>
      <c r="F225" s="3">
        <v>3</v>
      </c>
      <c r="G225" s="57">
        <v>0.9</v>
      </c>
      <c r="H225" s="3"/>
      <c r="I225" s="78">
        <v>918000</v>
      </c>
      <c r="J225" s="78">
        <v>459000</v>
      </c>
      <c r="K225" s="78">
        <v>275400</v>
      </c>
      <c r="L225" s="80"/>
      <c r="M225" s="80"/>
      <c r="N225" s="20">
        <v>918000</v>
      </c>
      <c r="O225" s="20">
        <v>459000</v>
      </c>
      <c r="P225" s="20">
        <v>275400</v>
      </c>
      <c r="Q225" s="20"/>
      <c r="R225" s="20"/>
      <c r="S225" s="21"/>
    </row>
    <row r="226" spans="1:19" ht="28.5" customHeight="1" x14ac:dyDescent="0.25">
      <c r="A226" s="74" t="str">
        <f>IF(B226="","",SUBTOTAL(3,B$165:$B226))</f>
        <v/>
      </c>
      <c r="B226" s="3"/>
      <c r="C226" s="1"/>
      <c r="D226" s="1" t="s">
        <v>618</v>
      </c>
      <c r="E226" s="1" t="s">
        <v>2757</v>
      </c>
      <c r="F226" s="3">
        <v>3</v>
      </c>
      <c r="G226" s="57">
        <v>0.95</v>
      </c>
      <c r="H226" s="3"/>
      <c r="I226" s="78">
        <v>969000</v>
      </c>
      <c r="J226" s="78">
        <v>484500</v>
      </c>
      <c r="K226" s="78">
        <v>290700</v>
      </c>
      <c r="L226" s="80"/>
      <c r="M226" s="80"/>
      <c r="N226" s="20">
        <v>969000</v>
      </c>
      <c r="O226" s="20">
        <v>484500</v>
      </c>
      <c r="P226" s="20">
        <v>290700</v>
      </c>
      <c r="Q226" s="20"/>
      <c r="R226" s="20"/>
      <c r="S226" s="21"/>
    </row>
    <row r="227" spans="1:19" ht="39.75" customHeight="1" x14ac:dyDescent="0.25">
      <c r="A227" s="74" t="str">
        <f>IF(B227="","",SUBTOTAL(3,B$165:$B227))</f>
        <v/>
      </c>
      <c r="B227" s="3"/>
      <c r="C227" s="1"/>
      <c r="D227" s="1" t="s">
        <v>2758</v>
      </c>
      <c r="E227" s="1" t="s">
        <v>2759</v>
      </c>
      <c r="F227" s="3">
        <v>3</v>
      </c>
      <c r="G227" s="57">
        <v>0.95</v>
      </c>
      <c r="H227" s="3"/>
      <c r="I227" s="78">
        <v>969000</v>
      </c>
      <c r="J227" s="78">
        <v>484500</v>
      </c>
      <c r="K227" s="78">
        <v>290700</v>
      </c>
      <c r="L227" s="80"/>
      <c r="M227" s="80"/>
      <c r="N227" s="20">
        <v>969000</v>
      </c>
      <c r="O227" s="20">
        <v>484500</v>
      </c>
      <c r="P227" s="20">
        <v>290700</v>
      </c>
      <c r="Q227" s="20"/>
      <c r="R227" s="20"/>
      <c r="S227" s="21"/>
    </row>
    <row r="228" spans="1:19" ht="27" customHeight="1" x14ac:dyDescent="0.25">
      <c r="A228" s="74" t="str">
        <f>IF(B228="","",SUBTOTAL(3,B$165:$B228))</f>
        <v/>
      </c>
      <c r="B228" s="3"/>
      <c r="C228" s="1"/>
      <c r="D228" s="1" t="s">
        <v>618</v>
      </c>
      <c r="E228" s="1" t="s">
        <v>2760</v>
      </c>
      <c r="F228" s="3">
        <v>2</v>
      </c>
      <c r="G228" s="57">
        <v>0.6</v>
      </c>
      <c r="H228" s="3"/>
      <c r="I228" s="78">
        <v>1224000</v>
      </c>
      <c r="J228" s="78">
        <v>612000</v>
      </c>
      <c r="K228" s="78">
        <v>367200</v>
      </c>
      <c r="L228" s="80"/>
      <c r="M228" s="80"/>
      <c r="N228" s="20">
        <v>1224000</v>
      </c>
      <c r="O228" s="20">
        <v>612000</v>
      </c>
      <c r="P228" s="20">
        <v>367200</v>
      </c>
      <c r="Q228" s="20"/>
      <c r="R228" s="20"/>
      <c r="S228" s="21"/>
    </row>
    <row r="229" spans="1:19" ht="27" customHeight="1" x14ac:dyDescent="0.25">
      <c r="A229" s="74" t="str">
        <f>IF(B229="","",SUBTOTAL(3,B$165:$B229))</f>
        <v/>
      </c>
      <c r="B229" s="3"/>
      <c r="C229" s="1"/>
      <c r="D229" s="1" t="s">
        <v>618</v>
      </c>
      <c r="E229" s="1" t="s">
        <v>2761</v>
      </c>
      <c r="F229" s="3">
        <v>2</v>
      </c>
      <c r="G229" s="57">
        <v>1.05</v>
      </c>
      <c r="H229" s="3"/>
      <c r="I229" s="78">
        <v>2142000</v>
      </c>
      <c r="J229" s="78">
        <v>1071000</v>
      </c>
      <c r="K229" s="78">
        <v>642600</v>
      </c>
      <c r="L229" s="80"/>
      <c r="M229" s="80"/>
      <c r="N229" s="20">
        <v>2142000</v>
      </c>
      <c r="O229" s="20">
        <v>1071000</v>
      </c>
      <c r="P229" s="20">
        <v>642600</v>
      </c>
      <c r="Q229" s="20"/>
      <c r="R229" s="20"/>
      <c r="S229" s="21"/>
    </row>
    <row r="230" spans="1:19" ht="39.75" customHeight="1" x14ac:dyDescent="0.25">
      <c r="A230" s="74" t="str">
        <f>IF(B230="","",SUBTOTAL(3,B$165:$B230))</f>
        <v/>
      </c>
      <c r="B230" s="3"/>
      <c r="C230" s="1"/>
      <c r="D230" s="1" t="s">
        <v>2762</v>
      </c>
      <c r="E230" s="1" t="s">
        <v>2763</v>
      </c>
      <c r="F230" s="3">
        <v>2</v>
      </c>
      <c r="G230" s="57">
        <v>1.05</v>
      </c>
      <c r="H230" s="3"/>
      <c r="I230" s="78">
        <v>2142000</v>
      </c>
      <c r="J230" s="78">
        <v>1071000</v>
      </c>
      <c r="K230" s="78">
        <v>642600</v>
      </c>
      <c r="L230" s="80"/>
      <c r="M230" s="80"/>
      <c r="N230" s="20">
        <v>2142000</v>
      </c>
      <c r="O230" s="20">
        <v>1071000</v>
      </c>
      <c r="P230" s="20">
        <v>642600</v>
      </c>
      <c r="Q230" s="20"/>
      <c r="R230" s="20"/>
      <c r="S230" s="21"/>
    </row>
    <row r="231" spans="1:19" ht="39.75" customHeight="1" x14ac:dyDescent="0.25">
      <c r="A231" s="74" t="str">
        <f>IF(B231="","",SUBTOTAL(3,B$165:$B231))</f>
        <v/>
      </c>
      <c r="B231" s="3"/>
      <c r="C231" s="21"/>
      <c r="D231" s="1" t="s">
        <v>2764</v>
      </c>
      <c r="E231" s="1" t="s">
        <v>2765</v>
      </c>
      <c r="F231" s="3">
        <v>2</v>
      </c>
      <c r="G231" s="57">
        <v>1.2</v>
      </c>
      <c r="H231" s="3"/>
      <c r="I231" s="78">
        <v>2448000</v>
      </c>
      <c r="J231" s="78">
        <v>1224000</v>
      </c>
      <c r="K231" s="78">
        <v>734400</v>
      </c>
      <c r="L231" s="80"/>
      <c r="M231" s="80"/>
      <c r="N231" s="20">
        <v>2448000</v>
      </c>
      <c r="O231" s="20">
        <v>1224000</v>
      </c>
      <c r="P231" s="20">
        <v>734400</v>
      </c>
      <c r="Q231" s="20"/>
      <c r="R231" s="20"/>
      <c r="S231" s="21"/>
    </row>
    <row r="232" spans="1:19" ht="39.75" customHeight="1" x14ac:dyDescent="0.25">
      <c r="A232" s="74" t="str">
        <f>IF(B232="","",SUBTOTAL(3,B$165:$B232))</f>
        <v/>
      </c>
      <c r="B232" s="3"/>
      <c r="C232" s="21"/>
      <c r="D232" s="1" t="s">
        <v>618</v>
      </c>
      <c r="E232" s="1" t="s">
        <v>2766</v>
      </c>
      <c r="F232" s="3">
        <v>2</v>
      </c>
      <c r="G232" s="57">
        <v>0.7</v>
      </c>
      <c r="H232" s="3"/>
      <c r="I232" s="78">
        <v>1428000</v>
      </c>
      <c r="J232" s="78">
        <v>714000</v>
      </c>
      <c r="K232" s="78">
        <v>428400</v>
      </c>
      <c r="L232" s="80"/>
      <c r="M232" s="80"/>
      <c r="N232" s="20">
        <v>1428000</v>
      </c>
      <c r="O232" s="20">
        <v>714000</v>
      </c>
      <c r="P232" s="20">
        <v>428400</v>
      </c>
      <c r="Q232" s="20"/>
      <c r="R232" s="20"/>
      <c r="S232" s="21"/>
    </row>
    <row r="233" spans="1:19" ht="25.5" customHeight="1" x14ac:dyDescent="0.25">
      <c r="A233" s="74">
        <f>IF(B233="","",SUBTOTAL(3,B$165:$B233))</f>
        <v>41</v>
      </c>
      <c r="B233" s="3">
        <v>95</v>
      </c>
      <c r="C233" s="601" t="s">
        <v>2767</v>
      </c>
      <c r="D233" s="602"/>
      <c r="E233" s="603"/>
      <c r="F233" s="3"/>
      <c r="G233" s="57"/>
      <c r="H233" s="3"/>
      <c r="I233" s="78"/>
      <c r="J233" s="78"/>
      <c r="K233" s="78"/>
      <c r="L233" s="80"/>
      <c r="M233" s="80"/>
      <c r="N233" s="20"/>
      <c r="O233" s="20"/>
      <c r="P233" s="20"/>
      <c r="Q233" s="20"/>
      <c r="R233" s="20"/>
      <c r="S233" s="21"/>
    </row>
    <row r="234" spans="1:19" ht="24.75" customHeight="1" x14ac:dyDescent="0.25">
      <c r="A234" s="74" t="str">
        <f>IF(B234="","",SUBTOTAL(3,B$165:$B234))</f>
        <v/>
      </c>
      <c r="B234" s="3"/>
      <c r="C234" s="21"/>
      <c r="D234" s="1" t="s">
        <v>958</v>
      </c>
      <c r="E234" s="1" t="s">
        <v>2768</v>
      </c>
      <c r="F234" s="3">
        <v>3</v>
      </c>
      <c r="G234" s="57">
        <v>0.5</v>
      </c>
      <c r="H234" s="3"/>
      <c r="I234" s="78">
        <v>510000</v>
      </c>
      <c r="J234" s="78">
        <v>255000</v>
      </c>
      <c r="K234" s="78">
        <v>153000</v>
      </c>
      <c r="L234" s="80"/>
      <c r="M234" s="80"/>
      <c r="N234" s="20">
        <v>510000</v>
      </c>
      <c r="O234" s="20">
        <v>255000</v>
      </c>
      <c r="P234" s="20">
        <v>153000</v>
      </c>
      <c r="Q234" s="20"/>
      <c r="R234" s="20"/>
      <c r="S234" s="21"/>
    </row>
    <row r="235" spans="1:19" ht="24.75" customHeight="1" x14ac:dyDescent="0.25">
      <c r="A235" s="74" t="str">
        <f>IF(B235="","",SUBTOTAL(3,B$165:$B235))</f>
        <v/>
      </c>
      <c r="B235" s="3"/>
      <c r="C235" s="21"/>
      <c r="D235" s="1" t="s">
        <v>618</v>
      </c>
      <c r="E235" s="1" t="s">
        <v>2769</v>
      </c>
      <c r="F235" s="3">
        <v>3</v>
      </c>
      <c r="G235" s="57">
        <v>0.4</v>
      </c>
      <c r="H235" s="3"/>
      <c r="I235" s="78">
        <v>408000</v>
      </c>
      <c r="J235" s="78">
        <v>204000</v>
      </c>
      <c r="K235" s="78">
        <v>122400</v>
      </c>
      <c r="L235" s="80"/>
      <c r="M235" s="80"/>
      <c r="N235" s="20">
        <v>408000</v>
      </c>
      <c r="O235" s="20">
        <v>204000</v>
      </c>
      <c r="P235" s="20">
        <v>122400</v>
      </c>
      <c r="Q235" s="20"/>
      <c r="R235" s="20"/>
      <c r="S235" s="21"/>
    </row>
    <row r="236" spans="1:19" ht="24.75" customHeight="1" x14ac:dyDescent="0.25">
      <c r="A236" s="74" t="str">
        <f>IF(B236="","",SUBTOTAL(3,B$165:$B236))</f>
        <v/>
      </c>
      <c r="B236" s="3"/>
      <c r="C236" s="21"/>
      <c r="D236" s="1" t="s">
        <v>618</v>
      </c>
      <c r="E236" s="1" t="s">
        <v>2770</v>
      </c>
      <c r="F236" s="3">
        <v>3</v>
      </c>
      <c r="G236" s="57">
        <v>0.6</v>
      </c>
      <c r="H236" s="3"/>
      <c r="I236" s="78">
        <v>612000</v>
      </c>
      <c r="J236" s="78">
        <v>306000</v>
      </c>
      <c r="K236" s="78">
        <v>183600</v>
      </c>
      <c r="L236" s="80"/>
      <c r="M236" s="80"/>
      <c r="N236" s="20">
        <v>612000</v>
      </c>
      <c r="O236" s="20">
        <v>306000</v>
      </c>
      <c r="P236" s="20">
        <v>183600</v>
      </c>
      <c r="Q236" s="20"/>
      <c r="R236" s="20"/>
      <c r="S236" s="21"/>
    </row>
    <row r="237" spans="1:19" ht="42" customHeight="1" x14ac:dyDescent="0.25">
      <c r="A237" s="74" t="str">
        <f>IF(B237="","",SUBTOTAL(3,B$165:$B237))</f>
        <v/>
      </c>
      <c r="B237" s="3"/>
      <c r="C237" s="21"/>
      <c r="D237" s="1" t="s">
        <v>618</v>
      </c>
      <c r="E237" s="1" t="s">
        <v>2771</v>
      </c>
      <c r="F237" s="3">
        <v>3</v>
      </c>
      <c r="G237" s="57">
        <v>0.5</v>
      </c>
      <c r="H237" s="3"/>
      <c r="I237" s="78">
        <v>510000</v>
      </c>
      <c r="J237" s="78">
        <v>255000</v>
      </c>
      <c r="K237" s="78">
        <v>153000</v>
      </c>
      <c r="L237" s="80"/>
      <c r="M237" s="80"/>
      <c r="N237" s="20">
        <v>510000</v>
      </c>
      <c r="O237" s="20">
        <v>255000</v>
      </c>
      <c r="P237" s="20">
        <v>153000</v>
      </c>
      <c r="Q237" s="20"/>
      <c r="R237" s="20"/>
      <c r="S237" s="21"/>
    </row>
    <row r="238" spans="1:19" ht="40.5" customHeight="1" x14ac:dyDescent="0.25">
      <c r="A238" s="74" t="str">
        <f>IF(B238="","",SUBTOTAL(3,B$165:$B238))</f>
        <v/>
      </c>
      <c r="B238" s="3"/>
      <c r="C238" s="21"/>
      <c r="D238" s="1" t="s">
        <v>2772</v>
      </c>
      <c r="E238" s="1" t="s">
        <v>2773</v>
      </c>
      <c r="F238" s="3">
        <v>3</v>
      </c>
      <c r="G238" s="57">
        <v>0.5</v>
      </c>
      <c r="H238" s="3"/>
      <c r="I238" s="78">
        <v>510000</v>
      </c>
      <c r="J238" s="78">
        <v>255000</v>
      </c>
      <c r="K238" s="78">
        <v>153000</v>
      </c>
      <c r="L238" s="80"/>
      <c r="M238" s="80"/>
      <c r="N238" s="20">
        <v>510000</v>
      </c>
      <c r="O238" s="20">
        <v>255000</v>
      </c>
      <c r="P238" s="20">
        <v>153000</v>
      </c>
      <c r="Q238" s="20"/>
      <c r="R238" s="20"/>
      <c r="S238" s="21"/>
    </row>
    <row r="239" spans="1:19" ht="24.75" customHeight="1" x14ac:dyDescent="0.25">
      <c r="A239" s="74" t="str">
        <f>IF(B239="","",SUBTOTAL(3,B$165:$B239))</f>
        <v/>
      </c>
      <c r="B239" s="3"/>
      <c r="C239" s="21"/>
      <c r="D239" s="1" t="s">
        <v>2774</v>
      </c>
      <c r="E239" s="1" t="s">
        <v>2775</v>
      </c>
      <c r="F239" s="3">
        <v>3</v>
      </c>
      <c r="G239" s="57">
        <v>0.95</v>
      </c>
      <c r="H239" s="3"/>
      <c r="I239" s="78">
        <v>969000</v>
      </c>
      <c r="J239" s="78">
        <v>484500</v>
      </c>
      <c r="K239" s="78">
        <v>290700</v>
      </c>
      <c r="L239" s="80"/>
      <c r="M239" s="80"/>
      <c r="N239" s="20">
        <v>969000</v>
      </c>
      <c r="O239" s="20">
        <v>484500</v>
      </c>
      <c r="P239" s="20">
        <v>290700</v>
      </c>
      <c r="Q239" s="20"/>
      <c r="R239" s="20"/>
      <c r="S239" s="21"/>
    </row>
    <row r="240" spans="1:19" ht="24.75" customHeight="1" x14ac:dyDescent="0.25">
      <c r="A240" s="74" t="str">
        <f>IF(B240="","",SUBTOTAL(3,B$165:$B240))</f>
        <v/>
      </c>
      <c r="B240" s="3"/>
      <c r="C240" s="21"/>
      <c r="D240" s="1" t="s">
        <v>618</v>
      </c>
      <c r="E240" s="1" t="s">
        <v>2776</v>
      </c>
      <c r="F240" s="3">
        <v>3</v>
      </c>
      <c r="G240" s="57">
        <v>0.5</v>
      </c>
      <c r="H240" s="3"/>
      <c r="I240" s="78">
        <v>510000</v>
      </c>
      <c r="J240" s="78">
        <v>255000</v>
      </c>
      <c r="K240" s="78">
        <v>153000</v>
      </c>
      <c r="L240" s="80"/>
      <c r="M240" s="80"/>
      <c r="N240" s="20">
        <v>510000</v>
      </c>
      <c r="O240" s="20">
        <v>255000</v>
      </c>
      <c r="P240" s="20">
        <v>153000</v>
      </c>
      <c r="Q240" s="20"/>
      <c r="R240" s="20"/>
      <c r="S240" s="21"/>
    </row>
    <row r="241" spans="1:19" ht="40.5" customHeight="1" x14ac:dyDescent="0.25">
      <c r="A241" s="74" t="str">
        <f>IF(B241="","",SUBTOTAL(3,B$165:$B241))</f>
        <v/>
      </c>
      <c r="B241" s="3"/>
      <c r="C241" s="21"/>
      <c r="D241" s="1" t="s">
        <v>618</v>
      </c>
      <c r="E241" s="1" t="s">
        <v>2777</v>
      </c>
      <c r="F241" s="3">
        <v>3</v>
      </c>
      <c r="G241" s="57">
        <v>0.5</v>
      </c>
      <c r="H241" s="3"/>
      <c r="I241" s="78">
        <v>510000</v>
      </c>
      <c r="J241" s="78">
        <v>255000</v>
      </c>
      <c r="K241" s="78">
        <v>153000</v>
      </c>
      <c r="L241" s="80"/>
      <c r="M241" s="80"/>
      <c r="N241" s="20">
        <v>510000</v>
      </c>
      <c r="O241" s="20">
        <v>255000</v>
      </c>
      <c r="P241" s="20">
        <v>153000</v>
      </c>
      <c r="Q241" s="20"/>
      <c r="R241" s="20"/>
      <c r="S241" s="21"/>
    </row>
    <row r="242" spans="1:19" ht="24.75" customHeight="1" x14ac:dyDescent="0.25">
      <c r="A242" s="74">
        <f>IF(B242="","",SUBTOTAL(3,B$165:$B242))</f>
        <v>42</v>
      </c>
      <c r="B242" s="3">
        <v>96</v>
      </c>
      <c r="C242" s="24" t="s">
        <v>2780</v>
      </c>
      <c r="D242" s="1"/>
      <c r="E242" s="1"/>
      <c r="F242" s="3"/>
      <c r="G242" s="57"/>
      <c r="H242" s="3"/>
      <c r="I242" s="78"/>
      <c r="J242" s="78"/>
      <c r="K242" s="78"/>
      <c r="L242" s="80"/>
      <c r="M242" s="80"/>
      <c r="N242" s="20"/>
      <c r="O242" s="20"/>
      <c r="P242" s="20"/>
      <c r="Q242" s="20"/>
      <c r="R242" s="20"/>
      <c r="S242" s="21"/>
    </row>
    <row r="243" spans="1:19" ht="44.25" customHeight="1" x14ac:dyDescent="0.25">
      <c r="A243" s="74" t="str">
        <f>IF(B243="","",SUBTOTAL(3,B$165:$B243))</f>
        <v/>
      </c>
      <c r="B243" s="3"/>
      <c r="C243" s="21"/>
      <c r="D243" s="1" t="s">
        <v>6626</v>
      </c>
      <c r="E243" s="1" t="s">
        <v>2781</v>
      </c>
      <c r="F243" s="3">
        <v>3</v>
      </c>
      <c r="G243" s="57">
        <v>0.6</v>
      </c>
      <c r="H243" s="3"/>
      <c r="I243" s="78">
        <v>612000</v>
      </c>
      <c r="J243" s="78">
        <v>306000</v>
      </c>
      <c r="K243" s="78">
        <v>183600</v>
      </c>
      <c r="L243" s="80"/>
      <c r="M243" s="80"/>
      <c r="N243" s="20">
        <v>612000</v>
      </c>
      <c r="O243" s="20">
        <v>306000</v>
      </c>
      <c r="P243" s="20">
        <v>183600</v>
      </c>
      <c r="Q243" s="20"/>
      <c r="R243" s="20"/>
      <c r="S243" s="21"/>
    </row>
    <row r="244" spans="1:19" ht="40.5" customHeight="1" x14ac:dyDescent="0.25">
      <c r="A244" s="74" t="str">
        <f>IF(B244="","",SUBTOTAL(3,B$165:$B244))</f>
        <v/>
      </c>
      <c r="B244" s="3"/>
      <c r="D244" s="21" t="s">
        <v>1437</v>
      </c>
      <c r="E244" s="25"/>
      <c r="F244" s="3"/>
      <c r="G244" s="75"/>
      <c r="H244" s="38"/>
      <c r="I244" s="664" t="s">
        <v>1789</v>
      </c>
      <c r="J244" s="665"/>
      <c r="K244" s="666"/>
      <c r="L244" s="78"/>
      <c r="M244" s="81"/>
      <c r="N244" s="641" t="s">
        <v>1789</v>
      </c>
      <c r="O244" s="642"/>
      <c r="P244" s="643"/>
      <c r="Q244" s="20"/>
      <c r="R244" s="20"/>
      <c r="S244" s="21"/>
    </row>
    <row r="245" spans="1:19" ht="27.75" customHeight="1" x14ac:dyDescent="0.25">
      <c r="A245" s="74" t="str">
        <f>IF(B245="","",SUBTOTAL(3,B$165:$B245))</f>
        <v/>
      </c>
      <c r="B245" s="14"/>
      <c r="C245" s="601" t="s">
        <v>2796</v>
      </c>
      <c r="D245" s="602"/>
      <c r="E245" s="603"/>
      <c r="F245" s="3"/>
      <c r="G245" s="57"/>
      <c r="H245" s="3"/>
      <c r="I245" s="78"/>
      <c r="J245" s="78"/>
      <c r="K245" s="78"/>
      <c r="L245" s="80"/>
      <c r="M245" s="80"/>
      <c r="N245" s="20"/>
      <c r="O245" s="20"/>
      <c r="P245" s="20"/>
      <c r="Q245" s="20"/>
      <c r="R245" s="20"/>
      <c r="S245" s="10"/>
    </row>
    <row r="246" spans="1:19" ht="24.75" customHeight="1" x14ac:dyDescent="0.25">
      <c r="A246" s="74" t="str">
        <f>IF(B246="","",SUBTOTAL(3,B$165:$B246))</f>
        <v/>
      </c>
      <c r="B246" s="14"/>
      <c r="C246" s="24" t="s">
        <v>2662</v>
      </c>
      <c r="D246" s="1"/>
      <c r="E246" s="1"/>
      <c r="F246" s="3"/>
      <c r="G246" s="57"/>
      <c r="H246" s="3"/>
      <c r="I246" s="78"/>
      <c r="J246" s="78"/>
      <c r="K246" s="78"/>
      <c r="L246" s="80"/>
      <c r="M246" s="80"/>
      <c r="N246" s="20"/>
      <c r="O246" s="20"/>
      <c r="P246" s="20"/>
      <c r="Q246" s="20"/>
      <c r="R246" s="20"/>
      <c r="S246" s="21"/>
    </row>
    <row r="247" spans="1:19" ht="39.75" customHeight="1" x14ac:dyDescent="0.25">
      <c r="A247" s="74">
        <f>IF(B247="","",SUBTOTAL(3,B$165:$B247))</f>
        <v>43</v>
      </c>
      <c r="B247" s="3">
        <v>97</v>
      </c>
      <c r="C247" s="21"/>
      <c r="D247" s="1" t="s">
        <v>2797</v>
      </c>
      <c r="E247" s="1" t="s">
        <v>2798</v>
      </c>
      <c r="F247" s="3">
        <v>3</v>
      </c>
      <c r="G247" s="57">
        <v>0.7</v>
      </c>
      <c r="H247" s="3"/>
      <c r="I247" s="78">
        <v>714000</v>
      </c>
      <c r="J247" s="78">
        <v>357000</v>
      </c>
      <c r="K247" s="78">
        <v>214200</v>
      </c>
      <c r="L247" s="80"/>
      <c r="M247" s="80"/>
      <c r="N247" s="20">
        <v>714000</v>
      </c>
      <c r="O247" s="20">
        <v>357000</v>
      </c>
      <c r="P247" s="20">
        <v>214200</v>
      </c>
      <c r="Q247" s="20"/>
      <c r="R247" s="20"/>
      <c r="S247" s="21"/>
    </row>
    <row r="248" spans="1:19" ht="54.75" customHeight="1" x14ac:dyDescent="0.25">
      <c r="A248" s="74">
        <f>IF(B248="","",SUBTOTAL(3,B$165:$B248))</f>
        <v>44</v>
      </c>
      <c r="B248" s="3">
        <v>98</v>
      </c>
      <c r="C248" s="1"/>
      <c r="D248" s="1" t="s">
        <v>2799</v>
      </c>
      <c r="E248" s="1" t="s">
        <v>2800</v>
      </c>
      <c r="F248" s="3">
        <v>2</v>
      </c>
      <c r="G248" s="57">
        <v>0.9</v>
      </c>
      <c r="H248" s="3"/>
      <c r="I248" s="78">
        <v>1836000</v>
      </c>
      <c r="J248" s="78">
        <v>918000</v>
      </c>
      <c r="K248" s="78">
        <v>550800</v>
      </c>
      <c r="L248" s="80"/>
      <c r="M248" s="80"/>
      <c r="N248" s="20">
        <v>1836000</v>
      </c>
      <c r="O248" s="20">
        <v>918000</v>
      </c>
      <c r="P248" s="20">
        <v>550800</v>
      </c>
      <c r="Q248" s="20"/>
      <c r="R248" s="20"/>
      <c r="S248" s="21"/>
    </row>
    <row r="249" spans="1:19" ht="29.25" customHeight="1" x14ac:dyDescent="0.25">
      <c r="A249" s="74">
        <f>IF(B249="","",SUBTOTAL(3,B$165:$B249))</f>
        <v>45</v>
      </c>
      <c r="B249" s="3">
        <v>99</v>
      </c>
      <c r="C249" s="607" t="s">
        <v>2801</v>
      </c>
      <c r="D249" s="615"/>
      <c r="E249" s="608"/>
      <c r="F249" s="3">
        <v>2</v>
      </c>
      <c r="G249" s="57">
        <v>0.9</v>
      </c>
      <c r="H249" s="3"/>
      <c r="I249" s="78">
        <v>1836000</v>
      </c>
      <c r="J249" s="78">
        <v>918000</v>
      </c>
      <c r="K249" s="78">
        <v>550800</v>
      </c>
      <c r="L249" s="80"/>
      <c r="M249" s="80"/>
      <c r="N249" s="20">
        <v>1836000</v>
      </c>
      <c r="O249" s="20">
        <v>918000</v>
      </c>
      <c r="P249" s="20">
        <v>550800</v>
      </c>
      <c r="Q249" s="20"/>
      <c r="R249" s="20"/>
      <c r="S249" s="21"/>
    </row>
    <row r="250" spans="1:19" ht="45" customHeight="1" x14ac:dyDescent="0.25">
      <c r="A250" s="74">
        <f>IF(B250="","",SUBTOTAL(3,B$165:$B250))</f>
        <v>46</v>
      </c>
      <c r="B250" s="3">
        <v>100</v>
      </c>
      <c r="C250" s="607" t="s">
        <v>2802</v>
      </c>
      <c r="D250" s="615"/>
      <c r="E250" s="608"/>
      <c r="F250" s="3">
        <v>2</v>
      </c>
      <c r="G250" s="57">
        <v>0.85</v>
      </c>
      <c r="H250" s="3"/>
      <c r="I250" s="78">
        <v>1734000</v>
      </c>
      <c r="J250" s="78">
        <v>867000</v>
      </c>
      <c r="K250" s="78">
        <v>520200</v>
      </c>
      <c r="L250" s="80"/>
      <c r="M250" s="80"/>
      <c r="N250" s="20">
        <v>1734000</v>
      </c>
      <c r="O250" s="20">
        <v>867000</v>
      </c>
      <c r="P250" s="20">
        <v>520200</v>
      </c>
      <c r="Q250" s="20"/>
      <c r="R250" s="20"/>
      <c r="S250" s="21"/>
    </row>
    <row r="251" spans="1:19" ht="30.75" customHeight="1" x14ac:dyDescent="0.25">
      <c r="A251" s="74">
        <f>IF(B251="","",SUBTOTAL(3,B$165:$B251))</f>
        <v>47</v>
      </c>
      <c r="B251" s="3">
        <v>101</v>
      </c>
      <c r="C251" s="607" t="s">
        <v>2803</v>
      </c>
      <c r="D251" s="615"/>
      <c r="E251" s="608"/>
      <c r="F251" s="14"/>
      <c r="G251" s="85"/>
      <c r="H251" s="3"/>
      <c r="I251" s="78"/>
      <c r="J251" s="78"/>
      <c r="K251" s="78"/>
      <c r="L251" s="80"/>
      <c r="M251" s="80"/>
      <c r="N251" s="20"/>
      <c r="O251" s="20"/>
      <c r="P251" s="20"/>
      <c r="Q251" s="20"/>
      <c r="R251" s="20"/>
      <c r="S251" s="21"/>
    </row>
    <row r="252" spans="1:19" ht="43.5" customHeight="1" x14ac:dyDescent="0.25">
      <c r="A252" s="74">
        <f>IF(B252="","",SUBTOTAL(3,B$165:$B252))</f>
        <v>48</v>
      </c>
      <c r="B252" s="3">
        <v>102</v>
      </c>
      <c r="C252" s="601" t="s">
        <v>2804</v>
      </c>
      <c r="D252" s="602"/>
      <c r="E252" s="603"/>
      <c r="F252" s="14"/>
      <c r="G252" s="85"/>
      <c r="H252" s="3"/>
      <c r="I252" s="78"/>
      <c r="J252" s="78"/>
      <c r="K252" s="78"/>
      <c r="L252" s="80"/>
      <c r="M252" s="80"/>
      <c r="N252" s="20"/>
      <c r="O252" s="20"/>
      <c r="P252" s="20"/>
      <c r="Q252" s="20"/>
      <c r="R252" s="20"/>
      <c r="S252" s="21"/>
    </row>
    <row r="253" spans="1:19" ht="28.5" customHeight="1" x14ac:dyDescent="0.25">
      <c r="A253" s="74" t="str">
        <f>IF(B253="","",SUBTOTAL(3,B$165:$B253))</f>
        <v/>
      </c>
      <c r="B253" s="3"/>
      <c r="C253" s="607" t="s">
        <v>2805</v>
      </c>
      <c r="D253" s="615"/>
      <c r="E253" s="608"/>
      <c r="F253" s="3">
        <v>3</v>
      </c>
      <c r="G253" s="57">
        <v>0.85</v>
      </c>
      <c r="H253" s="3"/>
      <c r="I253" s="78">
        <v>867000</v>
      </c>
      <c r="J253" s="78">
        <v>433500</v>
      </c>
      <c r="K253" s="78">
        <v>260100</v>
      </c>
      <c r="L253" s="80"/>
      <c r="M253" s="80"/>
      <c r="N253" s="20">
        <v>867000</v>
      </c>
      <c r="O253" s="20">
        <v>433500</v>
      </c>
      <c r="P253" s="20">
        <v>260100</v>
      </c>
      <c r="Q253" s="20"/>
      <c r="R253" s="20"/>
      <c r="S253" s="21"/>
    </row>
    <row r="254" spans="1:19" ht="28.5" customHeight="1" x14ac:dyDescent="0.25">
      <c r="A254" s="74" t="str">
        <f>IF(B254="","",SUBTOTAL(3,B$165:$B254))</f>
        <v/>
      </c>
      <c r="B254" s="3"/>
      <c r="C254" s="607" t="s">
        <v>2806</v>
      </c>
      <c r="D254" s="615"/>
      <c r="E254" s="608"/>
      <c r="F254" s="3">
        <v>3</v>
      </c>
      <c r="G254" s="57">
        <v>0.7</v>
      </c>
      <c r="H254" s="3"/>
      <c r="I254" s="78">
        <v>714000</v>
      </c>
      <c r="J254" s="78">
        <v>357000</v>
      </c>
      <c r="K254" s="78">
        <v>214200</v>
      </c>
      <c r="L254" s="80"/>
      <c r="M254" s="80"/>
      <c r="N254" s="20">
        <v>714000</v>
      </c>
      <c r="O254" s="20">
        <v>357000</v>
      </c>
      <c r="P254" s="20">
        <v>214200</v>
      </c>
      <c r="Q254" s="20"/>
      <c r="R254" s="20"/>
      <c r="S254" s="21"/>
    </row>
    <row r="255" spans="1:19" ht="28.5" customHeight="1" x14ac:dyDescent="0.25">
      <c r="A255" s="74" t="str">
        <f>IF(B255="","",SUBTOTAL(3,B$165:$B255))</f>
        <v/>
      </c>
      <c r="B255" s="3"/>
      <c r="C255" s="607" t="s">
        <v>2807</v>
      </c>
      <c r="D255" s="615"/>
      <c r="E255" s="608"/>
      <c r="F255" s="3">
        <v>3</v>
      </c>
      <c r="G255" s="57">
        <v>0.7</v>
      </c>
      <c r="H255" s="3"/>
      <c r="I255" s="78">
        <v>714000</v>
      </c>
      <c r="J255" s="78">
        <v>357000</v>
      </c>
      <c r="K255" s="78">
        <v>214200</v>
      </c>
      <c r="L255" s="80"/>
      <c r="M255" s="80"/>
      <c r="N255" s="20">
        <v>714000</v>
      </c>
      <c r="O255" s="20">
        <v>357000</v>
      </c>
      <c r="P255" s="20">
        <v>214200</v>
      </c>
      <c r="Q255" s="20"/>
      <c r="R255" s="20"/>
      <c r="S255" s="21"/>
    </row>
    <row r="256" spans="1:19" ht="28.5" customHeight="1" x14ac:dyDescent="0.25">
      <c r="A256" s="74" t="str">
        <f>IF(B256="","",SUBTOTAL(3,B$165:$B256))</f>
        <v/>
      </c>
      <c r="B256" s="3"/>
      <c r="C256" s="607" t="s">
        <v>2808</v>
      </c>
      <c r="D256" s="615"/>
      <c r="E256" s="608"/>
      <c r="F256" s="3">
        <v>3</v>
      </c>
      <c r="G256" s="57">
        <v>0.55000000000000004</v>
      </c>
      <c r="H256" s="3"/>
      <c r="I256" s="78">
        <v>561000</v>
      </c>
      <c r="J256" s="78">
        <v>280500</v>
      </c>
      <c r="K256" s="78">
        <v>168300</v>
      </c>
      <c r="L256" s="80"/>
      <c r="M256" s="80"/>
      <c r="N256" s="20">
        <v>561000</v>
      </c>
      <c r="O256" s="20">
        <v>280500</v>
      </c>
      <c r="P256" s="20">
        <v>168300</v>
      </c>
      <c r="Q256" s="20"/>
      <c r="R256" s="20"/>
      <c r="S256" s="21"/>
    </row>
    <row r="257" spans="1:19" ht="28.5" customHeight="1" x14ac:dyDescent="0.25">
      <c r="A257" s="74" t="str">
        <f>IF(B257="","",SUBTOTAL(3,B$165:$B257))</f>
        <v/>
      </c>
      <c r="B257" s="3"/>
      <c r="C257" s="607" t="s">
        <v>2809</v>
      </c>
      <c r="D257" s="615"/>
      <c r="E257" s="608"/>
      <c r="F257" s="3">
        <v>3</v>
      </c>
      <c r="G257" s="57">
        <v>0.5</v>
      </c>
      <c r="H257" s="3"/>
      <c r="I257" s="78">
        <v>510000</v>
      </c>
      <c r="J257" s="78">
        <v>255000</v>
      </c>
      <c r="K257" s="78">
        <v>153000</v>
      </c>
      <c r="L257" s="80"/>
      <c r="M257" s="80"/>
      <c r="N257" s="20">
        <v>510000</v>
      </c>
      <c r="O257" s="20">
        <v>255000</v>
      </c>
      <c r="P257" s="20">
        <v>153000</v>
      </c>
      <c r="Q257" s="20"/>
      <c r="R257" s="20"/>
      <c r="S257" s="21"/>
    </row>
    <row r="258" spans="1:19" ht="42" customHeight="1" x14ac:dyDescent="0.25">
      <c r="A258" s="74" t="str">
        <f>IF(B258="","",SUBTOTAL(3,B$165:$B258))</f>
        <v/>
      </c>
      <c r="B258" s="3"/>
      <c r="C258" s="658" t="s">
        <v>2810</v>
      </c>
      <c r="D258" s="659"/>
      <c r="E258" s="660"/>
      <c r="F258" s="3"/>
      <c r="G258" s="57"/>
      <c r="H258" s="3"/>
      <c r="I258" s="78"/>
      <c r="J258" s="78"/>
      <c r="K258" s="78"/>
      <c r="L258" s="80"/>
      <c r="M258" s="80"/>
      <c r="N258" s="20"/>
      <c r="O258" s="20"/>
      <c r="P258" s="20"/>
      <c r="Q258" s="20"/>
      <c r="R258" s="20"/>
      <c r="S258" s="21"/>
    </row>
    <row r="259" spans="1:19" ht="26.25" customHeight="1" x14ac:dyDescent="0.25">
      <c r="A259" s="74" t="str">
        <f>IF(B259="","",SUBTOTAL(3,B$165:$B259))</f>
        <v/>
      </c>
      <c r="B259" s="14"/>
      <c r="C259" s="24" t="s">
        <v>2676</v>
      </c>
      <c r="D259" s="1"/>
      <c r="E259" s="1"/>
      <c r="F259" s="3"/>
      <c r="G259" s="57"/>
      <c r="H259" s="3"/>
      <c r="I259" s="78"/>
      <c r="J259" s="78"/>
      <c r="K259" s="78"/>
      <c r="L259" s="80"/>
      <c r="M259" s="80"/>
      <c r="N259" s="20"/>
      <c r="O259" s="20"/>
      <c r="P259" s="20"/>
      <c r="Q259" s="20"/>
      <c r="R259" s="20"/>
      <c r="S259" s="21"/>
    </row>
    <row r="260" spans="1:19" ht="25.5" customHeight="1" x14ac:dyDescent="0.25">
      <c r="A260" s="74">
        <f>IF(B260="","",SUBTOTAL(3,B$165:$B260))</f>
        <v>49</v>
      </c>
      <c r="B260" s="3">
        <v>103</v>
      </c>
      <c r="C260" s="607" t="s">
        <v>2811</v>
      </c>
      <c r="D260" s="615"/>
      <c r="E260" s="608"/>
      <c r="F260" s="3">
        <v>3</v>
      </c>
      <c r="G260" s="57">
        <v>1.2</v>
      </c>
      <c r="H260" s="3"/>
      <c r="I260" s="78">
        <v>1224000</v>
      </c>
      <c r="J260" s="78">
        <v>612000</v>
      </c>
      <c r="K260" s="78">
        <v>367200</v>
      </c>
      <c r="L260" s="80"/>
      <c r="M260" s="80"/>
      <c r="N260" s="20">
        <v>1224000</v>
      </c>
      <c r="O260" s="20">
        <v>612000</v>
      </c>
      <c r="P260" s="20">
        <v>367200</v>
      </c>
      <c r="Q260" s="20"/>
      <c r="R260" s="20"/>
      <c r="S260" s="21"/>
    </row>
    <row r="261" spans="1:19" ht="27" customHeight="1" x14ac:dyDescent="0.25">
      <c r="A261" s="74">
        <f>IF(B261="","",SUBTOTAL(3,B$165:$B261))</f>
        <v>50</v>
      </c>
      <c r="B261" s="3">
        <v>104</v>
      </c>
      <c r="C261" s="21" t="s">
        <v>2812</v>
      </c>
      <c r="D261" s="1"/>
      <c r="E261" s="1"/>
      <c r="F261" s="3"/>
      <c r="G261" s="57"/>
      <c r="H261" s="3"/>
      <c r="I261" s="78"/>
      <c r="J261" s="78"/>
      <c r="K261" s="78"/>
      <c r="L261" s="80"/>
      <c r="M261" s="80"/>
      <c r="N261" s="20"/>
      <c r="O261" s="20"/>
      <c r="P261" s="20"/>
      <c r="Q261" s="20"/>
      <c r="R261" s="20"/>
      <c r="S261" s="21"/>
    </row>
    <row r="262" spans="1:19" ht="36" customHeight="1" x14ac:dyDescent="0.25">
      <c r="A262" s="74" t="str">
        <f>IF(B262="","",SUBTOTAL(3,B$165:$B262))</f>
        <v/>
      </c>
      <c r="B262" s="3"/>
      <c r="C262" s="21"/>
      <c r="D262" s="1" t="s">
        <v>2764</v>
      </c>
      <c r="E262" s="1" t="s">
        <v>2813</v>
      </c>
      <c r="F262" s="3">
        <v>3</v>
      </c>
      <c r="G262" s="57">
        <v>0.9</v>
      </c>
      <c r="H262" s="3"/>
      <c r="I262" s="78">
        <v>918000</v>
      </c>
      <c r="J262" s="78">
        <v>459000</v>
      </c>
      <c r="K262" s="78">
        <v>275400</v>
      </c>
      <c r="L262" s="80"/>
      <c r="M262" s="80"/>
      <c r="N262" s="20">
        <v>918000</v>
      </c>
      <c r="O262" s="20">
        <v>459000</v>
      </c>
      <c r="P262" s="20">
        <v>275400</v>
      </c>
      <c r="Q262" s="20"/>
      <c r="R262" s="20"/>
      <c r="S262" s="21"/>
    </row>
    <row r="263" spans="1:19" ht="43.5" customHeight="1" x14ac:dyDescent="0.25">
      <c r="A263" s="74" t="str">
        <f>IF(B263="","",SUBTOTAL(3,B$165:$B263))</f>
        <v/>
      </c>
      <c r="B263" s="3"/>
      <c r="C263" s="21"/>
      <c r="D263" s="21" t="s">
        <v>6627</v>
      </c>
      <c r="E263" s="21" t="s">
        <v>2625</v>
      </c>
      <c r="F263" s="3">
        <v>3</v>
      </c>
      <c r="G263" s="57">
        <v>0.7</v>
      </c>
      <c r="H263" s="3"/>
      <c r="I263" s="78">
        <v>714000</v>
      </c>
      <c r="J263" s="78">
        <v>357000</v>
      </c>
      <c r="K263" s="78">
        <v>214200</v>
      </c>
      <c r="L263" s="80"/>
      <c r="M263" s="80"/>
      <c r="N263" s="20">
        <v>714000</v>
      </c>
      <c r="O263" s="20">
        <v>357000</v>
      </c>
      <c r="P263" s="20">
        <v>214200</v>
      </c>
      <c r="Q263" s="20"/>
      <c r="R263" s="20"/>
      <c r="S263" s="21"/>
    </row>
    <row r="264" spans="1:19" ht="32.25" customHeight="1" x14ac:dyDescent="0.25">
      <c r="A264" s="74">
        <f>IF(B264="","",SUBTOTAL(3,B$165:$B264))</f>
        <v>51</v>
      </c>
      <c r="B264" s="3">
        <v>105</v>
      </c>
      <c r="C264" s="607" t="s">
        <v>5958</v>
      </c>
      <c r="D264" s="615"/>
      <c r="E264" s="608"/>
      <c r="F264" s="3">
        <v>1</v>
      </c>
      <c r="G264" s="57">
        <v>0.65</v>
      </c>
      <c r="H264" s="3"/>
      <c r="I264" s="78">
        <v>2652000</v>
      </c>
      <c r="J264" s="78">
        <v>1326000</v>
      </c>
      <c r="K264" s="78">
        <v>795600</v>
      </c>
      <c r="L264" s="80"/>
      <c r="M264" s="80"/>
      <c r="N264" s="20">
        <v>2652000</v>
      </c>
      <c r="O264" s="20">
        <v>1326000</v>
      </c>
      <c r="P264" s="20">
        <v>795600</v>
      </c>
      <c r="Q264" s="20"/>
      <c r="R264" s="20"/>
      <c r="S264" s="21"/>
    </row>
    <row r="265" spans="1:19" ht="33" customHeight="1" x14ac:dyDescent="0.25">
      <c r="A265" s="74">
        <f>IF(B265="","",SUBTOTAL(3,B$165:$B265))</f>
        <v>52</v>
      </c>
      <c r="B265" s="3">
        <v>106</v>
      </c>
      <c r="C265" s="607" t="s">
        <v>5957</v>
      </c>
      <c r="D265" s="615"/>
      <c r="E265" s="608"/>
      <c r="F265" s="3"/>
      <c r="G265" s="57"/>
      <c r="H265" s="3"/>
      <c r="I265" s="78"/>
      <c r="J265" s="78"/>
      <c r="K265" s="78"/>
      <c r="L265" s="80"/>
      <c r="M265" s="80"/>
      <c r="N265" s="20"/>
      <c r="O265" s="20"/>
      <c r="P265" s="20"/>
      <c r="Q265" s="20"/>
      <c r="R265" s="20"/>
      <c r="S265" s="21"/>
    </row>
    <row r="266" spans="1:19" ht="40.5" customHeight="1" x14ac:dyDescent="0.25">
      <c r="A266" s="74" t="str">
        <f>IF(B266="","",SUBTOTAL(3,B$165:$B266))</f>
        <v/>
      </c>
      <c r="B266" s="3"/>
      <c r="C266" s="21"/>
      <c r="D266" s="1" t="s">
        <v>958</v>
      </c>
      <c r="E266" s="1" t="s">
        <v>2814</v>
      </c>
      <c r="F266" s="3">
        <v>3</v>
      </c>
      <c r="G266" s="57">
        <v>0.7</v>
      </c>
      <c r="H266" s="3"/>
      <c r="I266" s="78">
        <v>714000</v>
      </c>
      <c r="J266" s="78">
        <v>357000</v>
      </c>
      <c r="K266" s="78">
        <v>214200</v>
      </c>
      <c r="L266" s="80"/>
      <c r="M266" s="80"/>
      <c r="N266" s="20">
        <v>714000</v>
      </c>
      <c r="O266" s="20">
        <v>357000</v>
      </c>
      <c r="P266" s="20">
        <v>214200</v>
      </c>
      <c r="Q266" s="20"/>
      <c r="R266" s="20"/>
      <c r="S266" s="21"/>
    </row>
    <row r="267" spans="1:19" ht="40.5" customHeight="1" x14ac:dyDescent="0.25">
      <c r="A267" s="74" t="str">
        <f>IF(B267="","",SUBTOTAL(3,B$165:$B267))</f>
        <v/>
      </c>
      <c r="B267" s="3"/>
      <c r="C267" s="21"/>
      <c r="D267" s="1" t="s">
        <v>2815</v>
      </c>
      <c r="E267" s="1" t="s">
        <v>2816</v>
      </c>
      <c r="F267" s="3">
        <v>3</v>
      </c>
      <c r="G267" s="57">
        <v>0.45</v>
      </c>
      <c r="H267" s="3"/>
      <c r="I267" s="78">
        <v>459000</v>
      </c>
      <c r="J267" s="78">
        <v>229500</v>
      </c>
      <c r="K267" s="78">
        <v>137700</v>
      </c>
      <c r="L267" s="80"/>
      <c r="M267" s="80"/>
      <c r="N267" s="20">
        <v>459000</v>
      </c>
      <c r="O267" s="20">
        <v>229500</v>
      </c>
      <c r="P267" s="20">
        <v>137700</v>
      </c>
      <c r="Q267" s="20"/>
      <c r="R267" s="20"/>
      <c r="S267" s="21"/>
    </row>
    <row r="268" spans="1:19" ht="26.25" customHeight="1" x14ac:dyDescent="0.25">
      <c r="A268" s="74">
        <f>IF(B268="","",SUBTOTAL(3,B$165:$B268))</f>
        <v>53</v>
      </c>
      <c r="B268" s="3">
        <v>107</v>
      </c>
      <c r="C268" s="21" t="s">
        <v>2817</v>
      </c>
      <c r="D268" s="1"/>
      <c r="E268" s="1"/>
      <c r="F268" s="3"/>
      <c r="G268" s="57"/>
      <c r="H268" s="3"/>
      <c r="I268" s="78"/>
      <c r="J268" s="78"/>
      <c r="K268" s="78"/>
      <c r="L268" s="80"/>
      <c r="M268" s="80"/>
      <c r="N268" s="20"/>
      <c r="O268" s="403"/>
      <c r="P268" s="403"/>
      <c r="Q268" s="20"/>
      <c r="R268" s="20"/>
      <c r="S268" s="21"/>
    </row>
    <row r="269" spans="1:19" ht="26.25" customHeight="1" x14ac:dyDescent="0.25">
      <c r="A269" s="74" t="str">
        <f>IF(B269="","",SUBTOTAL(3,B$165:$B269))</f>
        <v/>
      </c>
      <c r="B269" s="3"/>
      <c r="C269" s="21"/>
      <c r="D269" s="1" t="s">
        <v>2818</v>
      </c>
      <c r="E269" s="1" t="s">
        <v>2819</v>
      </c>
      <c r="F269" s="3">
        <v>3</v>
      </c>
      <c r="G269" s="57">
        <v>0.7</v>
      </c>
      <c r="H269" s="3"/>
      <c r="I269" s="78">
        <v>714000</v>
      </c>
      <c r="J269" s="78">
        <v>357000</v>
      </c>
      <c r="K269" s="78">
        <v>214200</v>
      </c>
      <c r="L269" s="80"/>
      <c r="M269" s="80"/>
      <c r="N269" s="20">
        <v>714000</v>
      </c>
      <c r="O269" s="403">
        <v>357000</v>
      </c>
      <c r="P269" s="403">
        <v>214200</v>
      </c>
      <c r="Q269" s="20"/>
      <c r="R269" s="20"/>
      <c r="S269" s="21" t="s">
        <v>6234</v>
      </c>
    </row>
    <row r="270" spans="1:19" ht="26.25" customHeight="1" x14ac:dyDescent="0.25">
      <c r="A270" s="74" t="str">
        <f>IF(B270="","",SUBTOTAL(3,B$165:$B270))</f>
        <v/>
      </c>
      <c r="B270" s="3"/>
      <c r="C270" s="21"/>
      <c r="D270" s="1" t="s">
        <v>2820</v>
      </c>
      <c r="E270" s="1" t="s">
        <v>2821</v>
      </c>
      <c r="F270" s="3">
        <v>3</v>
      </c>
      <c r="G270" s="57">
        <v>0.45</v>
      </c>
      <c r="H270" s="3"/>
      <c r="I270" s="78">
        <v>459000</v>
      </c>
      <c r="J270" s="78">
        <v>229500</v>
      </c>
      <c r="K270" s="78">
        <v>137700</v>
      </c>
      <c r="L270" s="80"/>
      <c r="M270" s="80"/>
      <c r="N270" s="20">
        <v>459000</v>
      </c>
      <c r="O270" s="403">
        <v>229500</v>
      </c>
      <c r="P270" s="403">
        <v>137700</v>
      </c>
      <c r="Q270" s="20"/>
      <c r="R270" s="20"/>
      <c r="S270" s="21" t="s">
        <v>6234</v>
      </c>
    </row>
    <row r="271" spans="1:19" ht="33.75" customHeight="1" x14ac:dyDescent="0.25">
      <c r="A271" s="74">
        <f>IF(B271="","",SUBTOTAL(3,B$165:$B271))</f>
        <v>54</v>
      </c>
      <c r="B271" s="3">
        <v>108</v>
      </c>
      <c r="C271" s="607" t="s">
        <v>6235</v>
      </c>
      <c r="D271" s="615"/>
      <c r="E271" s="608"/>
      <c r="F271" s="3"/>
      <c r="G271" s="57"/>
      <c r="H271" s="3"/>
      <c r="I271" s="78"/>
      <c r="J271" s="78"/>
      <c r="K271" s="78"/>
      <c r="L271" s="80"/>
      <c r="M271" s="80"/>
      <c r="N271" s="20"/>
      <c r="O271" s="403"/>
      <c r="P271" s="403"/>
      <c r="Q271" s="20"/>
      <c r="R271" s="20"/>
      <c r="S271" s="21"/>
    </row>
    <row r="272" spans="1:19" ht="57.75" customHeight="1" x14ac:dyDescent="0.25">
      <c r="A272" s="74" t="str">
        <f>IF(B272="","",SUBTOTAL(3,B$165:$B272))</f>
        <v/>
      </c>
      <c r="B272" s="3"/>
      <c r="C272" s="1"/>
      <c r="D272" s="1" t="s">
        <v>6628</v>
      </c>
      <c r="E272" s="1" t="s">
        <v>6629</v>
      </c>
      <c r="F272" s="3">
        <v>3</v>
      </c>
      <c r="G272" s="57">
        <v>1</v>
      </c>
      <c r="H272" s="3"/>
      <c r="I272" s="78">
        <v>1020000</v>
      </c>
      <c r="J272" s="78">
        <v>510000</v>
      </c>
      <c r="K272" s="78">
        <v>306000</v>
      </c>
      <c r="L272" s="80"/>
      <c r="M272" s="80"/>
      <c r="N272" s="20">
        <v>1020000</v>
      </c>
      <c r="O272" s="20">
        <v>510000</v>
      </c>
      <c r="P272" s="20">
        <v>306000</v>
      </c>
      <c r="Q272" s="20"/>
      <c r="R272" s="20"/>
      <c r="S272" s="21"/>
    </row>
    <row r="273" spans="1:19" ht="28.5" customHeight="1" x14ac:dyDescent="0.25">
      <c r="A273" s="74" t="str">
        <f>IF(B273="","",SUBTOTAL(3,B$165:$B273))</f>
        <v/>
      </c>
      <c r="B273" s="14"/>
      <c r="C273" s="24" t="s">
        <v>2682</v>
      </c>
      <c r="D273" s="1"/>
      <c r="E273" s="1"/>
      <c r="F273" s="3"/>
      <c r="G273" s="57"/>
      <c r="H273" s="3"/>
      <c r="I273" s="78"/>
      <c r="J273" s="78"/>
      <c r="K273" s="78"/>
      <c r="L273" s="80"/>
      <c r="M273" s="80"/>
      <c r="N273" s="20"/>
      <c r="O273" s="20"/>
      <c r="P273" s="20"/>
      <c r="Q273" s="20"/>
      <c r="R273" s="20"/>
      <c r="S273" s="21"/>
    </row>
    <row r="274" spans="1:19" ht="31.5" customHeight="1" x14ac:dyDescent="0.25">
      <c r="A274" s="74">
        <f>IF(B274="","",SUBTOTAL(3,B$165:$B274))</f>
        <v>55</v>
      </c>
      <c r="B274" s="3">
        <v>109</v>
      </c>
      <c r="C274" s="607" t="s">
        <v>2822</v>
      </c>
      <c r="D274" s="615"/>
      <c r="E274" s="608"/>
      <c r="F274" s="3"/>
      <c r="G274" s="57"/>
      <c r="H274" s="3"/>
      <c r="I274" s="78"/>
      <c r="J274" s="78"/>
      <c r="K274" s="78"/>
      <c r="L274" s="80"/>
      <c r="M274" s="80"/>
      <c r="N274" s="20"/>
      <c r="O274" s="20"/>
      <c r="P274" s="20"/>
      <c r="Q274" s="20"/>
      <c r="R274" s="20"/>
      <c r="S274" s="21"/>
    </row>
    <row r="275" spans="1:19" ht="39.75" customHeight="1" x14ac:dyDescent="0.25">
      <c r="A275" s="74" t="str">
        <f>IF(B275="","",SUBTOTAL(3,B$165:$B275))</f>
        <v/>
      </c>
      <c r="B275" s="3"/>
      <c r="C275" s="21"/>
      <c r="D275" s="1" t="s">
        <v>2823</v>
      </c>
      <c r="E275" s="1" t="s">
        <v>2824</v>
      </c>
      <c r="F275" s="3">
        <v>3</v>
      </c>
      <c r="G275" s="57">
        <v>0.9</v>
      </c>
      <c r="H275" s="3"/>
      <c r="I275" s="78">
        <v>918000</v>
      </c>
      <c r="J275" s="78">
        <v>459000</v>
      </c>
      <c r="K275" s="78">
        <v>275400</v>
      </c>
      <c r="L275" s="80"/>
      <c r="M275" s="80"/>
      <c r="N275" s="20">
        <v>918000</v>
      </c>
      <c r="O275" s="20">
        <v>459000</v>
      </c>
      <c r="P275" s="20">
        <v>275400</v>
      </c>
      <c r="Q275" s="20"/>
      <c r="R275" s="20"/>
      <c r="S275" s="21"/>
    </row>
    <row r="276" spans="1:19" ht="39.75" customHeight="1" x14ac:dyDescent="0.25">
      <c r="A276" s="74" t="str">
        <f>IF(B276="","",SUBTOTAL(3,B$165:$B276))</f>
        <v/>
      </c>
      <c r="B276" s="3"/>
      <c r="C276" s="21"/>
      <c r="D276" s="1" t="s">
        <v>2825</v>
      </c>
      <c r="E276" s="1" t="s">
        <v>2761</v>
      </c>
      <c r="F276" s="3">
        <v>3</v>
      </c>
      <c r="G276" s="57">
        <v>0.7</v>
      </c>
      <c r="H276" s="3"/>
      <c r="I276" s="78">
        <v>714000</v>
      </c>
      <c r="J276" s="78">
        <v>357000</v>
      </c>
      <c r="K276" s="78">
        <v>214200</v>
      </c>
      <c r="L276" s="80"/>
      <c r="M276" s="80"/>
      <c r="N276" s="20">
        <v>714000</v>
      </c>
      <c r="O276" s="20">
        <v>357000</v>
      </c>
      <c r="P276" s="20">
        <v>214200</v>
      </c>
      <c r="Q276" s="20"/>
      <c r="R276" s="20"/>
      <c r="S276" s="21"/>
    </row>
    <row r="277" spans="1:19" ht="28.5" customHeight="1" x14ac:dyDescent="0.25">
      <c r="A277" s="74" t="str">
        <f>IF(B277="","",SUBTOTAL(3,B$165:$B277))</f>
        <v/>
      </c>
      <c r="B277" s="14"/>
      <c r="C277" s="24" t="s">
        <v>2688</v>
      </c>
      <c r="D277" s="1"/>
      <c r="E277" s="1"/>
      <c r="F277" s="3"/>
      <c r="G277" s="57"/>
      <c r="H277" s="3"/>
      <c r="I277" s="78"/>
      <c r="J277" s="78"/>
      <c r="K277" s="78"/>
      <c r="L277" s="80"/>
      <c r="M277" s="80"/>
      <c r="N277" s="20"/>
      <c r="O277" s="20"/>
      <c r="P277" s="20"/>
      <c r="Q277" s="20"/>
      <c r="R277" s="20"/>
      <c r="S277" s="21"/>
    </row>
    <row r="278" spans="1:19" ht="33" customHeight="1" x14ac:dyDescent="0.25">
      <c r="A278" s="74">
        <f>IF(B278="","",SUBTOTAL(3,B$165:$B278))</f>
        <v>56</v>
      </c>
      <c r="B278" s="3">
        <v>110</v>
      </c>
      <c r="C278" s="607" t="s">
        <v>2826</v>
      </c>
      <c r="D278" s="615"/>
      <c r="E278" s="608"/>
      <c r="F278" s="3"/>
      <c r="G278" s="57"/>
      <c r="H278" s="3"/>
      <c r="I278" s="78"/>
      <c r="J278" s="78"/>
      <c r="K278" s="78"/>
      <c r="L278" s="80"/>
      <c r="M278" s="80"/>
      <c r="N278" s="20"/>
      <c r="O278" s="20"/>
      <c r="P278" s="20"/>
      <c r="Q278" s="20"/>
      <c r="R278" s="20"/>
      <c r="S278" s="21"/>
    </row>
    <row r="279" spans="1:19" ht="43.5" customHeight="1" x14ac:dyDescent="0.25">
      <c r="A279" s="74" t="str">
        <f>IF(B279="","",SUBTOTAL(3,B$165:$B279))</f>
        <v/>
      </c>
      <c r="B279" s="3"/>
      <c r="C279" s="21"/>
      <c r="D279" s="1" t="s">
        <v>2827</v>
      </c>
      <c r="E279" s="1" t="s">
        <v>2828</v>
      </c>
      <c r="F279" s="3">
        <v>3</v>
      </c>
      <c r="G279" s="57">
        <v>0.8</v>
      </c>
      <c r="H279" s="3"/>
      <c r="I279" s="78">
        <v>816000</v>
      </c>
      <c r="J279" s="78">
        <v>408000</v>
      </c>
      <c r="K279" s="78">
        <v>244800</v>
      </c>
      <c r="L279" s="80"/>
      <c r="M279" s="80"/>
      <c r="N279" s="20">
        <v>816000</v>
      </c>
      <c r="O279" s="20">
        <v>408000</v>
      </c>
      <c r="P279" s="20">
        <v>244800</v>
      </c>
      <c r="Q279" s="20"/>
      <c r="R279" s="20"/>
      <c r="S279" s="21"/>
    </row>
    <row r="280" spans="1:19" ht="29.25" customHeight="1" x14ac:dyDescent="0.25">
      <c r="A280" s="74" t="str">
        <f>IF(B280="","",SUBTOTAL(3,B$165:$B280))</f>
        <v/>
      </c>
      <c r="B280" s="3"/>
      <c r="C280" s="21"/>
      <c r="D280" s="1" t="s">
        <v>948</v>
      </c>
      <c r="E280" s="1" t="s">
        <v>2829</v>
      </c>
      <c r="F280" s="3">
        <v>3</v>
      </c>
      <c r="G280" s="57">
        <v>0.6</v>
      </c>
      <c r="H280" s="3"/>
      <c r="I280" s="78">
        <v>612000</v>
      </c>
      <c r="J280" s="78">
        <v>306000</v>
      </c>
      <c r="K280" s="78">
        <v>183600</v>
      </c>
      <c r="L280" s="80"/>
      <c r="M280" s="80"/>
      <c r="N280" s="20">
        <v>612000</v>
      </c>
      <c r="O280" s="20">
        <v>306000</v>
      </c>
      <c r="P280" s="20">
        <v>183600</v>
      </c>
      <c r="Q280" s="20"/>
      <c r="R280" s="20"/>
      <c r="S280" s="21"/>
    </row>
    <row r="281" spans="1:19" s="448" customFormat="1" ht="38.25" customHeight="1" x14ac:dyDescent="0.25">
      <c r="A281" s="439"/>
      <c r="B281" s="440">
        <v>111</v>
      </c>
      <c r="C281" s="419" t="s">
        <v>1526</v>
      </c>
      <c r="D281" s="438" t="s">
        <v>2827</v>
      </c>
      <c r="E281" s="438" t="s">
        <v>6236</v>
      </c>
      <c r="F281" s="440"/>
      <c r="G281" s="449"/>
      <c r="H281" s="440"/>
      <c r="I281" s="435"/>
      <c r="J281" s="435"/>
      <c r="K281" s="435"/>
      <c r="L281" s="451"/>
      <c r="M281" s="451"/>
      <c r="N281" s="458">
        <v>510000</v>
      </c>
      <c r="O281" s="446">
        <v>255000</v>
      </c>
      <c r="P281" s="446">
        <v>153000</v>
      </c>
      <c r="Q281" s="458"/>
      <c r="R281" s="458"/>
      <c r="S281" s="419" t="s">
        <v>462</v>
      </c>
    </row>
    <row r="282" spans="1:19" ht="27.75" customHeight="1" x14ac:dyDescent="0.25">
      <c r="A282" s="74">
        <f>IF(B282="","",SUBTOTAL(3,B$165:$B282))</f>
        <v>58</v>
      </c>
      <c r="B282" s="3">
        <v>112</v>
      </c>
      <c r="C282" s="607" t="s">
        <v>2830</v>
      </c>
      <c r="D282" s="615"/>
      <c r="E282" s="608"/>
      <c r="F282" s="3"/>
      <c r="G282" s="57"/>
      <c r="H282" s="3"/>
      <c r="I282" s="78"/>
      <c r="J282" s="78"/>
      <c r="K282" s="78"/>
      <c r="L282" s="80"/>
      <c r="M282" s="80"/>
      <c r="N282" s="20"/>
      <c r="O282" s="20"/>
      <c r="P282" s="20"/>
      <c r="Q282" s="20"/>
      <c r="R282" s="20"/>
      <c r="S282" s="21"/>
    </row>
    <row r="283" spans="1:19" ht="43.5" customHeight="1" x14ac:dyDescent="0.25">
      <c r="A283" s="74" t="str">
        <f>IF(B283="","",SUBTOTAL(3,B$165:$B283))</f>
        <v/>
      </c>
      <c r="B283" s="3"/>
      <c r="C283" s="21"/>
      <c r="D283" s="1" t="s">
        <v>2827</v>
      </c>
      <c r="E283" s="1" t="s">
        <v>2831</v>
      </c>
      <c r="F283" s="3">
        <v>3</v>
      </c>
      <c r="G283" s="57">
        <v>0.5</v>
      </c>
      <c r="H283" s="3"/>
      <c r="I283" s="78">
        <v>510000</v>
      </c>
      <c r="J283" s="78">
        <v>255000</v>
      </c>
      <c r="K283" s="78">
        <v>153000</v>
      </c>
      <c r="L283" s="80"/>
      <c r="M283" s="80"/>
      <c r="N283" s="20">
        <v>510000</v>
      </c>
      <c r="O283" s="20">
        <v>255000</v>
      </c>
      <c r="P283" s="20">
        <v>153000</v>
      </c>
      <c r="Q283" s="20"/>
      <c r="R283" s="20"/>
      <c r="S283" s="21"/>
    </row>
    <row r="284" spans="1:19" ht="27" customHeight="1" x14ac:dyDescent="0.25">
      <c r="A284" s="74" t="str">
        <f>IF(B284="","",SUBTOTAL(3,B$165:$B284))</f>
        <v/>
      </c>
      <c r="B284" s="14"/>
      <c r="C284" s="24" t="s">
        <v>2692</v>
      </c>
      <c r="D284" s="1"/>
      <c r="E284" s="1"/>
      <c r="F284" s="3"/>
      <c r="G284" s="57"/>
      <c r="H284" s="3"/>
      <c r="I284" s="78"/>
      <c r="J284" s="78"/>
      <c r="K284" s="78"/>
      <c r="L284" s="80"/>
      <c r="M284" s="80"/>
      <c r="N284" s="20"/>
      <c r="O284" s="20"/>
      <c r="P284" s="20"/>
      <c r="Q284" s="20"/>
      <c r="R284" s="20"/>
      <c r="S284" s="21"/>
    </row>
    <row r="285" spans="1:19" ht="28.5" customHeight="1" x14ac:dyDescent="0.25">
      <c r="A285" s="74">
        <f>IF(B285="","",SUBTOTAL(3,B$165:$B285))</f>
        <v>59</v>
      </c>
      <c r="B285" s="3">
        <v>113</v>
      </c>
      <c r="C285" s="607" t="s">
        <v>2811</v>
      </c>
      <c r="D285" s="608"/>
      <c r="E285" s="1"/>
      <c r="F285" s="3">
        <v>3</v>
      </c>
      <c r="G285" s="57">
        <v>1.1499999999999999</v>
      </c>
      <c r="H285" s="3"/>
      <c r="I285" s="78">
        <v>1173000</v>
      </c>
      <c r="J285" s="78">
        <v>586500</v>
      </c>
      <c r="K285" s="78">
        <v>351900</v>
      </c>
      <c r="L285" s="80"/>
      <c r="M285" s="80"/>
      <c r="N285" s="20">
        <v>1173000</v>
      </c>
      <c r="O285" s="20">
        <v>586500</v>
      </c>
      <c r="P285" s="20">
        <v>351900</v>
      </c>
      <c r="Q285" s="20"/>
      <c r="R285" s="20"/>
      <c r="S285" s="21"/>
    </row>
    <row r="286" spans="1:19" ht="26.25" customHeight="1" x14ac:dyDescent="0.25">
      <c r="A286" s="74">
        <f>IF(B286="","",SUBTOTAL(3,B$165:$B286))</f>
        <v>60</v>
      </c>
      <c r="B286" s="3">
        <v>114</v>
      </c>
      <c r="C286" s="607" t="s">
        <v>6630</v>
      </c>
      <c r="D286" s="615"/>
      <c r="E286" s="608"/>
      <c r="F286" s="3">
        <v>3</v>
      </c>
      <c r="G286" s="57">
        <v>0.4</v>
      </c>
      <c r="H286" s="3"/>
      <c r="I286" s="78">
        <v>408000</v>
      </c>
      <c r="J286" s="78">
        <v>204000</v>
      </c>
      <c r="K286" s="78">
        <v>122400</v>
      </c>
      <c r="L286" s="80"/>
      <c r="M286" s="80"/>
      <c r="N286" s="20">
        <v>408000</v>
      </c>
      <c r="O286" s="20">
        <v>204000</v>
      </c>
      <c r="P286" s="20">
        <v>122400</v>
      </c>
      <c r="Q286" s="20"/>
      <c r="R286" s="20"/>
      <c r="S286" s="21"/>
    </row>
    <row r="287" spans="1:19" ht="28.5" customHeight="1" x14ac:dyDescent="0.25">
      <c r="A287" s="74" t="str">
        <f>IF(B287="","",SUBTOTAL(3,B$165:$B287))</f>
        <v/>
      </c>
      <c r="B287" s="14"/>
      <c r="C287" s="24" t="s">
        <v>2707</v>
      </c>
      <c r="D287" s="1"/>
      <c r="E287" s="1"/>
      <c r="F287" s="3"/>
      <c r="G287" s="57"/>
      <c r="H287" s="3"/>
      <c r="I287" s="78"/>
      <c r="J287" s="78"/>
      <c r="K287" s="78"/>
      <c r="L287" s="80"/>
      <c r="M287" s="80"/>
      <c r="N287" s="20"/>
      <c r="O287" s="20"/>
      <c r="P287" s="20"/>
      <c r="Q287" s="20"/>
      <c r="R287" s="20"/>
      <c r="S287" s="21"/>
    </row>
    <row r="288" spans="1:19" ht="30.75" customHeight="1" x14ac:dyDescent="0.25">
      <c r="A288" s="74">
        <f>IF(B288="","",SUBTOTAL(3,B$165:$B288))</f>
        <v>61</v>
      </c>
      <c r="B288" s="3">
        <v>115</v>
      </c>
      <c r="C288" s="607" t="s">
        <v>2832</v>
      </c>
      <c r="D288" s="615"/>
      <c r="E288" s="608"/>
      <c r="F288" s="11">
        <v>3</v>
      </c>
      <c r="G288" s="57">
        <v>0.4</v>
      </c>
      <c r="H288" s="3"/>
      <c r="I288" s="78">
        <v>408000</v>
      </c>
      <c r="J288" s="78">
        <v>204000</v>
      </c>
      <c r="K288" s="78">
        <v>122400</v>
      </c>
      <c r="L288" s="80"/>
      <c r="M288" s="80"/>
      <c r="N288" s="20">
        <v>408000</v>
      </c>
      <c r="O288" s="20">
        <v>204000</v>
      </c>
      <c r="P288" s="20">
        <v>122400</v>
      </c>
      <c r="Q288" s="20"/>
      <c r="R288" s="20"/>
      <c r="S288" s="21"/>
    </row>
    <row r="289" spans="1:19" ht="28.5" customHeight="1" x14ac:dyDescent="0.25">
      <c r="A289" s="74" t="str">
        <f>IF(B289="","",SUBTOTAL(3,B$165:$B289))</f>
        <v/>
      </c>
      <c r="B289" s="14"/>
      <c r="C289" s="24" t="s">
        <v>2719</v>
      </c>
      <c r="D289" s="1"/>
      <c r="E289" s="1"/>
      <c r="F289" s="3"/>
      <c r="G289" s="57"/>
      <c r="H289" s="3"/>
      <c r="I289" s="78"/>
      <c r="J289" s="78"/>
      <c r="K289" s="78"/>
      <c r="L289" s="80"/>
      <c r="M289" s="80"/>
      <c r="N289" s="20"/>
      <c r="O289" s="20"/>
      <c r="P289" s="20"/>
      <c r="Q289" s="20"/>
      <c r="R289" s="20"/>
      <c r="S289" s="21"/>
    </row>
    <row r="290" spans="1:19" ht="33" customHeight="1" x14ac:dyDescent="0.25">
      <c r="A290" s="74">
        <f>IF(B290="","",SUBTOTAL(3,B$165:$B290))</f>
        <v>62</v>
      </c>
      <c r="B290" s="3">
        <v>116</v>
      </c>
      <c r="C290" s="607" t="s">
        <v>2834</v>
      </c>
      <c r="D290" s="615"/>
      <c r="E290" s="608"/>
      <c r="F290" s="3"/>
      <c r="G290" s="57"/>
      <c r="H290" s="3"/>
      <c r="I290" s="78"/>
      <c r="J290" s="78"/>
      <c r="K290" s="78"/>
      <c r="L290" s="80"/>
      <c r="M290" s="80"/>
      <c r="N290" s="20"/>
      <c r="O290" s="20"/>
      <c r="P290" s="20"/>
      <c r="Q290" s="20"/>
      <c r="R290" s="20"/>
      <c r="S290" s="21"/>
    </row>
    <row r="291" spans="1:19" ht="42.75" customHeight="1" x14ac:dyDescent="0.25">
      <c r="A291" s="74" t="str">
        <f>IF(B291="","",SUBTOTAL(3,B$165:$B291))</f>
        <v/>
      </c>
      <c r="B291" s="3"/>
      <c r="C291" s="21"/>
      <c r="D291" s="1" t="s">
        <v>958</v>
      </c>
      <c r="E291" s="1" t="s">
        <v>2835</v>
      </c>
      <c r="F291" s="3">
        <v>3</v>
      </c>
      <c r="G291" s="57">
        <v>0.95</v>
      </c>
      <c r="H291" s="3"/>
      <c r="I291" s="78">
        <v>969000</v>
      </c>
      <c r="J291" s="78">
        <v>484500</v>
      </c>
      <c r="K291" s="78">
        <v>290700</v>
      </c>
      <c r="L291" s="80"/>
      <c r="M291" s="80"/>
      <c r="N291" s="20">
        <v>969000</v>
      </c>
      <c r="O291" s="20">
        <v>484500</v>
      </c>
      <c r="P291" s="20">
        <v>290700</v>
      </c>
      <c r="Q291" s="20"/>
      <c r="R291" s="20"/>
      <c r="S291" s="21"/>
    </row>
    <row r="292" spans="1:19" ht="62.25" customHeight="1" x14ac:dyDescent="0.25">
      <c r="A292" s="74" t="str">
        <f>IF(B292="","",SUBTOTAL(3,B$165:$B292))</f>
        <v/>
      </c>
      <c r="B292" s="3"/>
      <c r="C292" s="21"/>
      <c r="D292" s="1" t="s">
        <v>2836</v>
      </c>
      <c r="E292" s="1" t="s">
        <v>2837</v>
      </c>
      <c r="F292" s="3">
        <v>3</v>
      </c>
      <c r="G292" s="57">
        <v>0.8</v>
      </c>
      <c r="H292" s="3"/>
      <c r="I292" s="78">
        <v>816000</v>
      </c>
      <c r="J292" s="78">
        <v>408000</v>
      </c>
      <c r="K292" s="78">
        <v>244800</v>
      </c>
      <c r="L292" s="80"/>
      <c r="M292" s="80"/>
      <c r="N292" s="20">
        <v>816000</v>
      </c>
      <c r="O292" s="20">
        <v>408000</v>
      </c>
      <c r="P292" s="20">
        <v>244800</v>
      </c>
      <c r="Q292" s="20"/>
      <c r="R292" s="20"/>
      <c r="S292" s="21"/>
    </row>
    <row r="293" spans="1:19" ht="41.25" customHeight="1" x14ac:dyDescent="0.25">
      <c r="A293" s="74" t="str">
        <f>IF(B293="","",SUBTOTAL(3,B$165:$B293))</f>
        <v/>
      </c>
      <c r="B293" s="3"/>
      <c r="C293" s="21"/>
      <c r="D293" s="1" t="s">
        <v>2838</v>
      </c>
      <c r="E293" s="1" t="s">
        <v>2795</v>
      </c>
      <c r="F293" s="3">
        <v>3</v>
      </c>
      <c r="G293" s="57">
        <v>0.6</v>
      </c>
      <c r="H293" s="3"/>
      <c r="I293" s="78">
        <v>612000</v>
      </c>
      <c r="J293" s="78">
        <v>306000</v>
      </c>
      <c r="K293" s="78">
        <v>183600</v>
      </c>
      <c r="L293" s="80"/>
      <c r="M293" s="80"/>
      <c r="N293" s="20">
        <v>612000</v>
      </c>
      <c r="O293" s="20">
        <v>306000</v>
      </c>
      <c r="P293" s="20">
        <v>183600</v>
      </c>
      <c r="Q293" s="20"/>
      <c r="R293" s="20"/>
      <c r="S293" s="21"/>
    </row>
    <row r="294" spans="1:19" ht="41.25" customHeight="1" x14ac:dyDescent="0.25">
      <c r="A294" s="74" t="str">
        <f>IF(B294="","",SUBTOTAL(3,B$165:$B294))</f>
        <v/>
      </c>
      <c r="B294" s="3"/>
      <c r="C294" s="1"/>
      <c r="D294" s="1" t="s">
        <v>2839</v>
      </c>
      <c r="E294" s="1" t="s">
        <v>2840</v>
      </c>
      <c r="F294" s="3">
        <v>3</v>
      </c>
      <c r="G294" s="57">
        <v>0.8</v>
      </c>
      <c r="H294" s="3"/>
      <c r="I294" s="78">
        <v>816000</v>
      </c>
      <c r="J294" s="78">
        <v>408000</v>
      </c>
      <c r="K294" s="78">
        <v>244800</v>
      </c>
      <c r="L294" s="80"/>
      <c r="M294" s="80"/>
      <c r="N294" s="20">
        <v>816000</v>
      </c>
      <c r="O294" s="20">
        <v>408000</v>
      </c>
      <c r="P294" s="20">
        <v>244800</v>
      </c>
      <c r="Q294" s="20"/>
      <c r="R294" s="20"/>
      <c r="S294" s="21"/>
    </row>
    <row r="295" spans="1:19" ht="29.25" customHeight="1" x14ac:dyDescent="0.25">
      <c r="A295" s="74">
        <f>IF(B295="","",SUBTOTAL(3,B$165:$B295))</f>
        <v>63</v>
      </c>
      <c r="B295" s="3">
        <v>117</v>
      </c>
      <c r="C295" s="607" t="s">
        <v>2841</v>
      </c>
      <c r="D295" s="615"/>
      <c r="E295" s="608"/>
      <c r="F295" s="3"/>
      <c r="G295" s="57"/>
      <c r="H295" s="3"/>
      <c r="I295" s="78"/>
      <c r="J295" s="78"/>
      <c r="K295" s="78"/>
      <c r="L295" s="80"/>
      <c r="M295" s="80"/>
      <c r="N295" s="20"/>
      <c r="O295" s="20"/>
      <c r="P295" s="20"/>
      <c r="Q295" s="20"/>
      <c r="R295" s="20"/>
      <c r="S295" s="21"/>
    </row>
    <row r="296" spans="1:19" ht="27" customHeight="1" x14ac:dyDescent="0.25">
      <c r="A296" s="74" t="str">
        <f>IF(B296="","",SUBTOTAL(3,B$165:$B296))</f>
        <v/>
      </c>
      <c r="B296" s="3"/>
      <c r="C296" s="21"/>
      <c r="D296" s="1" t="s">
        <v>958</v>
      </c>
      <c r="E296" s="1" t="s">
        <v>2842</v>
      </c>
      <c r="F296" s="3">
        <v>3</v>
      </c>
      <c r="G296" s="57">
        <v>0.8</v>
      </c>
      <c r="H296" s="3"/>
      <c r="I296" s="78">
        <v>816000</v>
      </c>
      <c r="J296" s="78">
        <v>408000</v>
      </c>
      <c r="K296" s="78">
        <v>244800</v>
      </c>
      <c r="L296" s="80"/>
      <c r="M296" s="80"/>
      <c r="N296" s="20">
        <v>816000</v>
      </c>
      <c r="O296" s="20">
        <v>408000</v>
      </c>
      <c r="P296" s="20">
        <v>244800</v>
      </c>
      <c r="Q296" s="20"/>
      <c r="R296" s="20"/>
      <c r="S296" s="21"/>
    </row>
    <row r="297" spans="1:19" ht="39.75" customHeight="1" x14ac:dyDescent="0.25">
      <c r="A297" s="74" t="str">
        <f>IF(B297="","",SUBTOTAL(3,B$165:$B297))</f>
        <v/>
      </c>
      <c r="B297" s="3"/>
      <c r="C297" s="21"/>
      <c r="D297" s="1" t="s">
        <v>2843</v>
      </c>
      <c r="E297" s="1" t="s">
        <v>2844</v>
      </c>
      <c r="F297" s="3">
        <v>3</v>
      </c>
      <c r="G297" s="57">
        <v>0.5</v>
      </c>
      <c r="H297" s="3"/>
      <c r="I297" s="78">
        <v>510000</v>
      </c>
      <c r="J297" s="78">
        <v>255000</v>
      </c>
      <c r="K297" s="78">
        <v>153000</v>
      </c>
      <c r="L297" s="80"/>
      <c r="M297" s="80"/>
      <c r="N297" s="20">
        <v>510000</v>
      </c>
      <c r="O297" s="20">
        <v>255000</v>
      </c>
      <c r="P297" s="20">
        <v>153000</v>
      </c>
      <c r="Q297" s="20"/>
      <c r="R297" s="20"/>
      <c r="S297" s="21"/>
    </row>
    <row r="298" spans="1:19" ht="26.25" customHeight="1" x14ac:dyDescent="0.25">
      <c r="A298" s="74">
        <f>IF(B298="","",SUBTOTAL(3,B$165:$B298))</f>
        <v>64</v>
      </c>
      <c r="B298" s="3">
        <v>118</v>
      </c>
      <c r="C298" s="21" t="s">
        <v>2845</v>
      </c>
      <c r="D298" s="1"/>
      <c r="E298" s="1"/>
      <c r="F298" s="3"/>
      <c r="G298" s="57"/>
      <c r="H298" s="3"/>
      <c r="I298" s="78"/>
      <c r="J298" s="78"/>
      <c r="K298" s="78"/>
      <c r="L298" s="80"/>
      <c r="M298" s="80"/>
      <c r="N298" s="20"/>
      <c r="O298" s="20"/>
      <c r="P298" s="20"/>
      <c r="Q298" s="20"/>
      <c r="R298" s="20"/>
      <c r="S298" s="21"/>
    </row>
    <row r="299" spans="1:19" ht="26.25" customHeight="1" x14ac:dyDescent="0.25">
      <c r="A299" s="74" t="str">
        <f>IF(B299="","",SUBTOTAL(3,B$165:$B299))</f>
        <v/>
      </c>
      <c r="B299" s="3"/>
      <c r="C299" s="21"/>
      <c r="D299" s="1" t="s">
        <v>958</v>
      </c>
      <c r="E299" s="1" t="s">
        <v>2846</v>
      </c>
      <c r="F299" s="3">
        <v>3</v>
      </c>
      <c r="G299" s="57">
        <v>0.7</v>
      </c>
      <c r="H299" s="3"/>
      <c r="I299" s="78">
        <v>714000</v>
      </c>
      <c r="J299" s="78">
        <v>357000</v>
      </c>
      <c r="K299" s="78">
        <v>214200</v>
      </c>
      <c r="L299" s="80"/>
      <c r="M299" s="80"/>
      <c r="N299" s="20">
        <v>714000</v>
      </c>
      <c r="O299" s="20">
        <v>357000</v>
      </c>
      <c r="P299" s="20">
        <v>214200</v>
      </c>
      <c r="Q299" s="20"/>
      <c r="R299" s="20"/>
      <c r="S299" s="21"/>
    </row>
    <row r="300" spans="1:19" ht="26.25" customHeight="1" x14ac:dyDescent="0.25">
      <c r="A300" s="74" t="str">
        <f>IF(B300="","",SUBTOTAL(3,B$165:$B300))</f>
        <v/>
      </c>
      <c r="B300" s="3"/>
      <c r="D300" s="21" t="s">
        <v>1437</v>
      </c>
      <c r="E300" s="1"/>
      <c r="F300" s="3">
        <v>3</v>
      </c>
      <c r="G300" s="57">
        <v>0.6</v>
      </c>
      <c r="H300" s="3"/>
      <c r="I300" s="78">
        <v>612000</v>
      </c>
      <c r="J300" s="78">
        <v>306000</v>
      </c>
      <c r="K300" s="78">
        <v>183600</v>
      </c>
      <c r="L300" s="80"/>
      <c r="M300" s="80"/>
      <c r="N300" s="20">
        <v>612000</v>
      </c>
      <c r="O300" s="20">
        <v>306000</v>
      </c>
      <c r="P300" s="20">
        <v>183600</v>
      </c>
      <c r="Q300" s="20"/>
      <c r="R300" s="20"/>
      <c r="S300" s="21"/>
    </row>
    <row r="301" spans="1:19" ht="26.25" customHeight="1" x14ac:dyDescent="0.25">
      <c r="A301" s="74">
        <f>IF(B301="","",SUBTOTAL(3,B$165:$B301))</f>
        <v>65</v>
      </c>
      <c r="B301" s="3">
        <v>119</v>
      </c>
      <c r="C301" s="1" t="s">
        <v>2847</v>
      </c>
      <c r="D301" s="1"/>
      <c r="E301" s="1"/>
      <c r="F301" s="3">
        <v>3</v>
      </c>
      <c r="G301" s="57">
        <v>0.4</v>
      </c>
      <c r="H301" s="3"/>
      <c r="I301" s="78">
        <v>408000</v>
      </c>
      <c r="J301" s="78">
        <v>204000</v>
      </c>
      <c r="K301" s="78">
        <v>122400</v>
      </c>
      <c r="L301" s="80"/>
      <c r="M301" s="80"/>
      <c r="N301" s="20">
        <v>408000</v>
      </c>
      <c r="O301" s="20">
        <v>204000</v>
      </c>
      <c r="P301" s="20">
        <v>122400</v>
      </c>
      <c r="Q301" s="20"/>
      <c r="R301" s="20"/>
      <c r="S301" s="21"/>
    </row>
    <row r="302" spans="1:19" ht="26.25" customHeight="1" x14ac:dyDescent="0.25">
      <c r="A302" s="74">
        <f>IF(B302="","",SUBTOTAL(3,B$165:$B302))</f>
        <v>66</v>
      </c>
      <c r="B302" s="3">
        <v>120</v>
      </c>
      <c r="C302" s="1" t="s">
        <v>2848</v>
      </c>
      <c r="D302" s="1"/>
      <c r="E302" s="1"/>
      <c r="F302" s="3">
        <v>3</v>
      </c>
      <c r="G302" s="57">
        <v>0.8</v>
      </c>
      <c r="H302" s="3"/>
      <c r="I302" s="78">
        <v>816000</v>
      </c>
      <c r="J302" s="78">
        <v>408000</v>
      </c>
      <c r="K302" s="78">
        <v>244800</v>
      </c>
      <c r="L302" s="80"/>
      <c r="M302" s="80"/>
      <c r="N302" s="20">
        <v>816000</v>
      </c>
      <c r="O302" s="20">
        <v>408000</v>
      </c>
      <c r="P302" s="20">
        <v>244800</v>
      </c>
      <c r="Q302" s="20"/>
      <c r="R302" s="20"/>
      <c r="S302" s="21"/>
    </row>
    <row r="303" spans="1:19" ht="26.25" customHeight="1" x14ac:dyDescent="0.25">
      <c r="A303" s="74" t="str">
        <f>IF(B303="","",SUBTOTAL(3,B$165:$B303))</f>
        <v/>
      </c>
      <c r="B303" s="14"/>
      <c r="C303" s="8" t="s">
        <v>2658</v>
      </c>
      <c r="D303" s="1"/>
      <c r="E303" s="1"/>
      <c r="F303" s="3"/>
      <c r="G303" s="57"/>
      <c r="H303" s="3"/>
      <c r="I303" s="78"/>
      <c r="J303" s="78"/>
      <c r="K303" s="78"/>
      <c r="L303" s="80"/>
      <c r="M303" s="80"/>
      <c r="N303" s="20"/>
      <c r="O303" s="20"/>
      <c r="P303" s="20"/>
      <c r="Q303" s="20"/>
      <c r="R303" s="20"/>
      <c r="S303" s="21"/>
    </row>
    <row r="304" spans="1:19" ht="26.25" customHeight="1" x14ac:dyDescent="0.25">
      <c r="A304" s="74">
        <f>IF(B304="","",SUBTOTAL(3,B$165:$B304))</f>
        <v>67</v>
      </c>
      <c r="B304" s="3">
        <v>121</v>
      </c>
      <c r="C304" s="1" t="s">
        <v>2847</v>
      </c>
      <c r="D304" s="1"/>
      <c r="E304" s="1"/>
      <c r="F304" s="3">
        <v>3</v>
      </c>
      <c r="G304" s="57">
        <v>0.4</v>
      </c>
      <c r="H304" s="3"/>
      <c r="I304" s="78">
        <v>408000</v>
      </c>
      <c r="J304" s="78">
        <v>204000</v>
      </c>
      <c r="K304" s="78">
        <v>122400</v>
      </c>
      <c r="L304" s="80"/>
      <c r="M304" s="80"/>
      <c r="N304" s="20">
        <v>408000</v>
      </c>
      <c r="O304" s="20">
        <v>204000</v>
      </c>
      <c r="P304" s="20">
        <v>122400</v>
      </c>
      <c r="Q304" s="20"/>
      <c r="R304" s="20"/>
      <c r="S304" s="21"/>
    </row>
    <row r="306" spans="3:13" x14ac:dyDescent="0.25">
      <c r="C306" s="411" t="s">
        <v>6450</v>
      </c>
      <c r="D306"/>
      <c r="E306"/>
      <c r="F306"/>
      <c r="G306"/>
      <c r="H306"/>
      <c r="I306"/>
      <c r="J306"/>
      <c r="K306"/>
      <c r="L306"/>
    </row>
    <row r="307" spans="3:13" x14ac:dyDescent="0.25">
      <c r="C307" s="593" t="s">
        <v>6451</v>
      </c>
      <c r="D307" s="593"/>
      <c r="E307" s="593"/>
      <c r="F307" s="593"/>
      <c r="G307" s="593"/>
      <c r="H307" s="593"/>
      <c r="I307" s="593"/>
      <c r="J307" s="593"/>
      <c r="K307" s="593"/>
      <c r="L307" s="593"/>
    </row>
    <row r="308" spans="3:13" ht="16.5" customHeight="1" x14ac:dyDescent="0.25">
      <c r="C308" s="593" t="s">
        <v>6452</v>
      </c>
      <c r="D308" s="593"/>
      <c r="E308" s="593"/>
      <c r="F308" s="593"/>
      <c r="G308" s="593"/>
      <c r="H308" s="593"/>
      <c r="I308" s="593"/>
      <c r="J308" s="593"/>
      <c r="K308" s="593"/>
      <c r="L308" s="593"/>
      <c r="M308" s="593"/>
    </row>
  </sheetData>
  <autoFilter ref="A21:S304"/>
  <mergeCells count="69">
    <mergeCell ref="C290:E290"/>
    <mergeCell ref="C295:E295"/>
    <mergeCell ref="C278:E278"/>
    <mergeCell ref="C282:E282"/>
    <mergeCell ref="C285:D285"/>
    <mergeCell ref="C288:E288"/>
    <mergeCell ref="C286:E286"/>
    <mergeCell ref="C260:E260"/>
    <mergeCell ref="C264:E264"/>
    <mergeCell ref="C265:E265"/>
    <mergeCell ref="C271:E271"/>
    <mergeCell ref="C274:E274"/>
    <mergeCell ref="C251:E251"/>
    <mergeCell ref="C253:E253"/>
    <mergeCell ref="C258:E258"/>
    <mergeCell ref="C252:E252"/>
    <mergeCell ref="C254:E254"/>
    <mergeCell ref="C255:E255"/>
    <mergeCell ref="C256:E256"/>
    <mergeCell ref="C257:E257"/>
    <mergeCell ref="I244:K244"/>
    <mergeCell ref="N244:P244"/>
    <mergeCell ref="C245:E245"/>
    <mergeCell ref="C249:E249"/>
    <mergeCell ref="C250:E250"/>
    <mergeCell ref="C197:E197"/>
    <mergeCell ref="C198:E198"/>
    <mergeCell ref="D208:E208"/>
    <mergeCell ref="C219:D219"/>
    <mergeCell ref="C233:E233"/>
    <mergeCell ref="C161:E161"/>
    <mergeCell ref="C162:E162"/>
    <mergeCell ref="C163:E163"/>
    <mergeCell ref="C196:D196"/>
    <mergeCell ref="C195:E195"/>
    <mergeCell ref="C160:D160"/>
    <mergeCell ref="C159:D159"/>
    <mergeCell ref="C119:E119"/>
    <mergeCell ref="C121:E121"/>
    <mergeCell ref="D152:E152"/>
    <mergeCell ref="C158:E158"/>
    <mergeCell ref="C142:E142"/>
    <mergeCell ref="C144:E144"/>
    <mergeCell ref="D146:E146"/>
    <mergeCell ref="C147:E147"/>
    <mergeCell ref="D149:E149"/>
    <mergeCell ref="C150:E150"/>
    <mergeCell ref="D86:E86"/>
    <mergeCell ref="D60:E60"/>
    <mergeCell ref="C72:E72"/>
    <mergeCell ref="D81:E81"/>
    <mergeCell ref="C33:E33"/>
    <mergeCell ref="D47:E47"/>
    <mergeCell ref="C308:M308"/>
    <mergeCell ref="E7:F7"/>
    <mergeCell ref="C307:L307"/>
    <mergeCell ref="B4:S4"/>
    <mergeCell ref="B5:S5"/>
    <mergeCell ref="Q17:R17"/>
    <mergeCell ref="B18:B19"/>
    <mergeCell ref="C18:C19"/>
    <mergeCell ref="D18:E18"/>
    <mergeCell ref="F18:M18"/>
    <mergeCell ref="N18:R18"/>
    <mergeCell ref="C8:C9"/>
    <mergeCell ref="D8:E8"/>
    <mergeCell ref="D50:E50"/>
    <mergeCell ref="C22:E22"/>
    <mergeCell ref="D83:E83"/>
  </mergeCells>
  <pageMargins left="0.27559055118110237" right="0.19685039370078741" top="0.43307086614173229" bottom="0.39" header="0.31496062992125984" footer="0.25"/>
  <pageSetup paperSize="9" scale="46" orientation="landscape" r:id="rId1"/>
  <headerFooter>
    <oddFooter>&amp;R&amp;"Times New Roman,Regular"&amp;13&amp;P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9"/>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7109375" style="32" customWidth="1"/>
    <col min="6" max="6" width="7.85546875" style="33" hidden="1" customWidth="1"/>
    <col min="7" max="7" width="7.85546875" style="100" hidden="1" customWidth="1"/>
    <col min="8" max="8" width="8.1406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5703125" style="34" customWidth="1"/>
    <col min="20" max="16384" width="8.85546875" style="33"/>
  </cols>
  <sheetData>
    <row r="1" spans="1:19" x14ac:dyDescent="0.25">
      <c r="B1" s="153" t="s">
        <v>6432</v>
      </c>
    </row>
    <row r="2" spans="1:19" x14ac:dyDescent="0.25">
      <c r="B2" s="153" t="s">
        <v>282</v>
      </c>
      <c r="S2" s="398"/>
    </row>
    <row r="3" spans="1:19" s="383" customFormat="1" ht="19.5" x14ac:dyDescent="0.3">
      <c r="A3" s="381"/>
      <c r="B3" s="381"/>
      <c r="C3" s="382"/>
      <c r="D3" s="382"/>
      <c r="E3" s="382"/>
      <c r="G3" s="386"/>
      <c r="I3" s="387"/>
      <c r="J3" s="387"/>
      <c r="K3" s="387"/>
      <c r="L3" s="387"/>
      <c r="M3" s="387"/>
      <c r="S3" s="398"/>
    </row>
    <row r="4" spans="1:19" s="383" customFormat="1" ht="19.5" x14ac:dyDescent="0.3">
      <c r="A4" s="381"/>
      <c r="B4" s="594" t="s">
        <v>6412</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1.7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42" customHeight="1"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ht="18.75" x14ac:dyDescent="0.25">
      <c r="B15" s="88"/>
      <c r="C15" s="552" t="s">
        <v>6460</v>
      </c>
      <c r="D15" s="551">
        <v>36000</v>
      </c>
      <c r="E15" s="551">
        <v>27000</v>
      </c>
      <c r="F15" s="550"/>
      <c r="G15" s="76"/>
      <c r="I15" s="33"/>
      <c r="J15" s="33"/>
      <c r="K15" s="33"/>
    </row>
    <row r="16" spans="1:19" ht="18.75" x14ac:dyDescent="0.25">
      <c r="B16" s="88"/>
      <c r="C16" s="413"/>
      <c r="D16" s="414"/>
      <c r="E16" s="414"/>
      <c r="F16" s="561"/>
      <c r="G16" s="562"/>
      <c r="H16" s="563"/>
      <c r="I16" s="563"/>
      <c r="J16" s="564"/>
      <c r="K16" s="564"/>
    </row>
    <row r="17" spans="1:19" ht="19.5" x14ac:dyDescent="0.25">
      <c r="C17" s="34" t="s">
        <v>6449</v>
      </c>
      <c r="D17" s="34"/>
      <c r="E17" s="34"/>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t="26.25" customHeight="1" x14ac:dyDescent="0.25">
      <c r="A20" s="74" t="str">
        <f>IF(B20="","",SUBTOTAL(3,B$20:$B20))</f>
        <v/>
      </c>
      <c r="B20" s="14"/>
      <c r="C20" s="24" t="s">
        <v>2652</v>
      </c>
      <c r="D20" s="1"/>
      <c r="E20" s="1"/>
      <c r="F20" s="3"/>
      <c r="G20" s="86"/>
      <c r="H20" s="3"/>
      <c r="I20" s="78"/>
      <c r="J20" s="78"/>
      <c r="K20" s="78"/>
      <c r="L20" s="80"/>
      <c r="M20" s="80"/>
      <c r="N20" s="6"/>
      <c r="O20" s="20"/>
      <c r="P20" s="20"/>
      <c r="Q20" s="20"/>
      <c r="R20" s="20"/>
      <c r="S20" s="19"/>
    </row>
    <row r="21" spans="1:19" ht="26.25" customHeight="1" x14ac:dyDescent="0.25">
      <c r="A21" s="74">
        <f>IF(B21="","",SUBTOTAL(3,B$21:$B21))</f>
        <v>1</v>
      </c>
      <c r="B21" s="3">
        <v>1</v>
      </c>
      <c r="C21" s="21" t="s">
        <v>2653</v>
      </c>
      <c r="D21" s="1"/>
      <c r="E21" s="1"/>
      <c r="F21" s="3"/>
      <c r="G21" s="57">
        <v>0.5</v>
      </c>
      <c r="H21" s="29" t="s">
        <v>1627</v>
      </c>
      <c r="I21" s="78">
        <v>165750</v>
      </c>
      <c r="J21" s="78">
        <v>121550</v>
      </c>
      <c r="K21" s="78">
        <v>88400</v>
      </c>
      <c r="L21" s="80"/>
      <c r="M21" s="80"/>
      <c r="N21" s="6">
        <v>165750</v>
      </c>
      <c r="O21" s="403">
        <v>121550</v>
      </c>
      <c r="P21" s="403">
        <v>88400</v>
      </c>
      <c r="Q21" s="20"/>
      <c r="R21" s="20"/>
      <c r="S21" s="19"/>
    </row>
    <row r="22" spans="1:19" ht="26.25" customHeight="1" x14ac:dyDescent="0.25">
      <c r="A22" s="74">
        <f>IF(B22="","",SUBTOTAL(3,B$21:$B22))</f>
        <v>2</v>
      </c>
      <c r="B22" s="3">
        <v>2</v>
      </c>
      <c r="C22" s="21" t="s">
        <v>2654</v>
      </c>
      <c r="D22" s="1"/>
      <c r="E22" s="1"/>
      <c r="F22" s="3"/>
      <c r="G22" s="57">
        <v>0.5</v>
      </c>
      <c r="H22" s="29" t="s">
        <v>1627</v>
      </c>
      <c r="I22" s="78">
        <v>165750</v>
      </c>
      <c r="J22" s="78">
        <v>121550</v>
      </c>
      <c r="K22" s="78">
        <v>88400</v>
      </c>
      <c r="L22" s="80"/>
      <c r="M22" s="80"/>
      <c r="N22" s="6">
        <v>165750</v>
      </c>
      <c r="O22" s="403">
        <v>121550</v>
      </c>
      <c r="P22" s="403">
        <v>88400</v>
      </c>
      <c r="Q22" s="20"/>
      <c r="R22" s="20"/>
      <c r="S22" s="19"/>
    </row>
    <row r="23" spans="1:19" ht="26.25" customHeight="1" x14ac:dyDescent="0.25">
      <c r="A23" s="74">
        <f>IF(B23="","",SUBTOTAL(3,B$21:$B23))</f>
        <v>3</v>
      </c>
      <c r="B23" s="3">
        <v>3</v>
      </c>
      <c r="C23" s="21" t="s">
        <v>2655</v>
      </c>
      <c r="D23" s="1"/>
      <c r="E23" s="1"/>
      <c r="F23" s="3"/>
      <c r="G23" s="57">
        <v>0.5</v>
      </c>
      <c r="H23" s="29" t="s">
        <v>1627</v>
      </c>
      <c r="I23" s="78">
        <v>165750</v>
      </c>
      <c r="J23" s="78">
        <v>121550</v>
      </c>
      <c r="K23" s="78">
        <v>88400</v>
      </c>
      <c r="L23" s="80"/>
      <c r="M23" s="80"/>
      <c r="N23" s="6">
        <v>165750</v>
      </c>
      <c r="O23" s="403">
        <v>121550</v>
      </c>
      <c r="P23" s="403">
        <v>88400</v>
      </c>
      <c r="Q23" s="20"/>
      <c r="R23" s="20"/>
      <c r="S23" s="19"/>
    </row>
    <row r="24" spans="1:19" ht="26.25" customHeight="1" x14ac:dyDescent="0.25">
      <c r="A24" s="74">
        <f>IF(B24="","",SUBTOTAL(3,B$21:$B24))</f>
        <v>4</v>
      </c>
      <c r="B24" s="3">
        <v>4</v>
      </c>
      <c r="C24" s="21" t="s">
        <v>2656</v>
      </c>
      <c r="D24" s="1"/>
      <c r="E24" s="1"/>
      <c r="F24" s="3"/>
      <c r="G24" s="57">
        <v>0.5</v>
      </c>
      <c r="H24" s="29" t="s">
        <v>1627</v>
      </c>
      <c r="I24" s="78">
        <v>165750</v>
      </c>
      <c r="J24" s="78">
        <v>121550</v>
      </c>
      <c r="K24" s="78">
        <v>88400</v>
      </c>
      <c r="L24" s="80"/>
      <c r="M24" s="80"/>
      <c r="N24" s="6">
        <v>165750</v>
      </c>
      <c r="O24" s="403">
        <v>121550</v>
      </c>
      <c r="P24" s="403">
        <v>88400</v>
      </c>
      <c r="Q24" s="20"/>
      <c r="R24" s="20"/>
      <c r="S24" s="19"/>
    </row>
    <row r="25" spans="1:19" ht="26.25" customHeight="1" x14ac:dyDescent="0.25">
      <c r="A25" s="74">
        <f>IF(B25="","",SUBTOTAL(3,B$21:$B25))</f>
        <v>5</v>
      </c>
      <c r="B25" s="3">
        <v>5</v>
      </c>
      <c r="C25" s="21" t="s">
        <v>2657</v>
      </c>
      <c r="D25" s="1"/>
      <c r="E25" s="1"/>
      <c r="F25" s="3"/>
      <c r="G25" s="57">
        <v>0.5</v>
      </c>
      <c r="H25" s="29" t="s">
        <v>1627</v>
      </c>
      <c r="I25" s="78">
        <v>165750</v>
      </c>
      <c r="J25" s="78">
        <v>121550</v>
      </c>
      <c r="K25" s="78">
        <v>88400</v>
      </c>
      <c r="L25" s="80"/>
      <c r="M25" s="80"/>
      <c r="N25" s="6">
        <v>165750</v>
      </c>
      <c r="O25" s="403">
        <v>121550</v>
      </c>
      <c r="P25" s="403">
        <v>88400</v>
      </c>
      <c r="Q25" s="20"/>
      <c r="R25" s="20"/>
      <c r="S25" s="19"/>
    </row>
    <row r="26" spans="1:19" ht="26.25" customHeight="1" x14ac:dyDescent="0.25">
      <c r="A26" s="74" t="str">
        <f>IF(B26="","",SUBTOTAL(3,B$21:$B26))</f>
        <v/>
      </c>
      <c r="B26" s="14"/>
      <c r="C26" s="24" t="s">
        <v>2658</v>
      </c>
      <c r="D26" s="1"/>
      <c r="E26" s="1"/>
      <c r="F26" s="3"/>
      <c r="G26" s="57"/>
      <c r="H26" s="29"/>
      <c r="I26" s="78"/>
      <c r="J26" s="78"/>
      <c r="K26" s="78"/>
      <c r="L26" s="80"/>
      <c r="M26" s="80"/>
      <c r="N26" s="6"/>
      <c r="O26" s="403"/>
      <c r="P26" s="403"/>
      <c r="Q26" s="20"/>
      <c r="R26" s="20"/>
      <c r="S26" s="19"/>
    </row>
    <row r="27" spans="1:19" ht="26.25" customHeight="1" x14ac:dyDescent="0.25">
      <c r="A27" s="74">
        <f>IF(B27="","",SUBTOTAL(3,B$21:$B27))</f>
        <v>6</v>
      </c>
      <c r="B27" s="3">
        <v>6</v>
      </c>
      <c r="C27" s="21" t="s">
        <v>2659</v>
      </c>
      <c r="D27" s="1"/>
      <c r="E27" s="1"/>
      <c r="F27" s="3"/>
      <c r="G27" s="57">
        <v>0.6</v>
      </c>
      <c r="H27" s="29" t="s">
        <v>1627</v>
      </c>
      <c r="I27" s="78">
        <v>198900</v>
      </c>
      <c r="J27" s="78">
        <v>145860</v>
      </c>
      <c r="K27" s="78">
        <v>106080</v>
      </c>
      <c r="L27" s="80"/>
      <c r="M27" s="80"/>
      <c r="N27" s="6">
        <v>198900</v>
      </c>
      <c r="O27" s="403">
        <v>145860</v>
      </c>
      <c r="P27" s="403">
        <v>106080</v>
      </c>
      <c r="Q27" s="20"/>
      <c r="R27" s="20"/>
      <c r="S27" s="19"/>
    </row>
    <row r="28" spans="1:19" ht="26.25" customHeight="1" x14ac:dyDescent="0.25">
      <c r="A28" s="74">
        <f>IF(B28="","",SUBTOTAL(3,B$21:$B28))</f>
        <v>7</v>
      </c>
      <c r="B28" s="3">
        <v>7</v>
      </c>
      <c r="C28" s="21" t="s">
        <v>2660</v>
      </c>
      <c r="D28" s="1"/>
      <c r="E28" s="1"/>
      <c r="F28" s="3"/>
      <c r="G28" s="57">
        <v>0.6</v>
      </c>
      <c r="H28" s="29" t="s">
        <v>1627</v>
      </c>
      <c r="I28" s="78">
        <v>198900</v>
      </c>
      <c r="J28" s="78">
        <v>145860</v>
      </c>
      <c r="K28" s="78">
        <v>106080</v>
      </c>
      <c r="L28" s="80"/>
      <c r="M28" s="80"/>
      <c r="N28" s="6">
        <v>198900</v>
      </c>
      <c r="O28" s="403">
        <v>145860</v>
      </c>
      <c r="P28" s="403">
        <v>106080</v>
      </c>
      <c r="Q28" s="20"/>
      <c r="R28" s="20"/>
      <c r="S28" s="19"/>
    </row>
    <row r="29" spans="1:19" ht="26.25" customHeight="1" x14ac:dyDescent="0.25">
      <c r="A29" s="74">
        <f>IF(B29="","",SUBTOTAL(3,B$21:$B29))</f>
        <v>8</v>
      </c>
      <c r="B29" s="3">
        <v>8</v>
      </c>
      <c r="C29" s="21" t="s">
        <v>2661</v>
      </c>
      <c r="D29" s="1"/>
      <c r="E29" s="1"/>
      <c r="F29" s="3"/>
      <c r="G29" s="57">
        <v>0.6</v>
      </c>
      <c r="H29" s="29" t="s">
        <v>1627</v>
      </c>
      <c r="I29" s="78">
        <v>198900</v>
      </c>
      <c r="J29" s="78">
        <v>145860</v>
      </c>
      <c r="K29" s="78">
        <v>106080</v>
      </c>
      <c r="L29" s="80"/>
      <c r="M29" s="80"/>
      <c r="N29" s="6">
        <v>198900</v>
      </c>
      <c r="O29" s="403">
        <v>145860</v>
      </c>
      <c r="P29" s="403">
        <v>106080</v>
      </c>
      <c r="Q29" s="20"/>
      <c r="R29" s="20"/>
      <c r="S29" s="19"/>
    </row>
    <row r="30" spans="1:19" ht="26.25" customHeight="1" x14ac:dyDescent="0.25">
      <c r="A30" s="74" t="str">
        <f>IF(B30="","",SUBTOTAL(3,B$21:$B30))</f>
        <v/>
      </c>
      <c r="B30" s="14"/>
      <c r="C30" s="24" t="s">
        <v>2699</v>
      </c>
      <c r="D30" s="1"/>
      <c r="E30" s="1"/>
      <c r="F30" s="3"/>
      <c r="G30" s="57"/>
      <c r="H30" s="29"/>
      <c r="I30" s="78"/>
      <c r="J30" s="78"/>
      <c r="K30" s="78"/>
      <c r="L30" s="80"/>
      <c r="M30" s="80"/>
      <c r="N30" s="6"/>
      <c r="O30" s="403"/>
      <c r="P30" s="403"/>
      <c r="Q30" s="20"/>
      <c r="R30" s="20"/>
      <c r="S30" s="19"/>
    </row>
    <row r="31" spans="1:19" ht="26.25" customHeight="1" x14ac:dyDescent="0.25">
      <c r="A31" s="74">
        <f>IF(B31="","",SUBTOTAL(3,B$21:$B31))</f>
        <v>9</v>
      </c>
      <c r="B31" s="3">
        <v>9</v>
      </c>
      <c r="C31" s="21" t="s">
        <v>2700</v>
      </c>
      <c r="D31" s="1"/>
      <c r="E31" s="1"/>
      <c r="F31" s="3"/>
      <c r="G31" s="57">
        <v>0.6</v>
      </c>
      <c r="H31" s="29" t="s">
        <v>1627</v>
      </c>
      <c r="I31" s="78">
        <v>198900</v>
      </c>
      <c r="J31" s="78">
        <v>145860</v>
      </c>
      <c r="K31" s="78">
        <v>106080</v>
      </c>
      <c r="L31" s="80"/>
      <c r="M31" s="80"/>
      <c r="N31" s="6">
        <v>198900</v>
      </c>
      <c r="O31" s="403">
        <v>145860</v>
      </c>
      <c r="P31" s="403">
        <v>106080</v>
      </c>
      <c r="Q31" s="20"/>
      <c r="R31" s="20"/>
      <c r="S31" s="19"/>
    </row>
    <row r="32" spans="1:19" s="448" customFormat="1" ht="33" x14ac:dyDescent="0.25">
      <c r="A32" s="439">
        <f>IF(B32="","",SUBTOTAL(3,B$21:$B32))</f>
        <v>10</v>
      </c>
      <c r="B32" s="440">
        <v>10</v>
      </c>
      <c r="C32" s="419" t="s">
        <v>2701</v>
      </c>
      <c r="D32" s="438"/>
      <c r="E32" s="438"/>
      <c r="F32" s="440"/>
      <c r="G32" s="449">
        <v>0.7</v>
      </c>
      <c r="H32" s="450" t="s">
        <v>1636</v>
      </c>
      <c r="I32" s="435">
        <v>170170</v>
      </c>
      <c r="J32" s="435">
        <v>123760</v>
      </c>
      <c r="K32" s="435">
        <v>92820</v>
      </c>
      <c r="L32" s="451"/>
      <c r="M32" s="451"/>
      <c r="N32" s="435">
        <v>170170</v>
      </c>
      <c r="O32" s="435">
        <v>123760</v>
      </c>
      <c r="P32" s="435">
        <v>92820</v>
      </c>
      <c r="Q32" s="458"/>
      <c r="R32" s="458"/>
      <c r="S32" s="452" t="s">
        <v>6486</v>
      </c>
    </row>
    <row r="33" spans="1:19" ht="33" x14ac:dyDescent="0.25">
      <c r="A33" s="74">
        <f>IF(B33="","",SUBTOTAL(3,B$21:$B33))</f>
        <v>11</v>
      </c>
      <c r="B33" s="440">
        <v>11</v>
      </c>
      <c r="C33" s="419" t="s">
        <v>2093</v>
      </c>
      <c r="D33" s="1"/>
      <c r="E33" s="1"/>
      <c r="F33" s="3"/>
      <c r="G33" s="57">
        <v>0.7</v>
      </c>
      <c r="H33" s="29" t="s">
        <v>1636</v>
      </c>
      <c r="I33" s="435">
        <v>170170</v>
      </c>
      <c r="J33" s="435">
        <v>123760</v>
      </c>
      <c r="K33" s="435">
        <v>92820</v>
      </c>
      <c r="L33" s="80"/>
      <c r="M33" s="80"/>
      <c r="N33" s="435">
        <v>170170</v>
      </c>
      <c r="O33" s="435">
        <v>123760</v>
      </c>
      <c r="P33" s="435">
        <v>92820</v>
      </c>
      <c r="Q33" s="20"/>
      <c r="R33" s="20"/>
      <c r="S33" s="452" t="s">
        <v>6486</v>
      </c>
    </row>
    <row r="34" spans="1:19" ht="33" customHeight="1" x14ac:dyDescent="0.25">
      <c r="A34" s="74">
        <f>IF(B34="","",SUBTOTAL(3,B$21:$B34))</f>
        <v>12</v>
      </c>
      <c r="B34" s="3">
        <v>12</v>
      </c>
      <c r="C34" s="607" t="s">
        <v>2702</v>
      </c>
      <c r="D34" s="615"/>
      <c r="E34" s="608"/>
      <c r="F34" s="3"/>
      <c r="G34" s="57">
        <v>0.7</v>
      </c>
      <c r="H34" s="29" t="s">
        <v>1627</v>
      </c>
      <c r="I34" s="78">
        <v>232049.99999999997</v>
      </c>
      <c r="J34" s="78">
        <v>170170</v>
      </c>
      <c r="K34" s="78">
        <v>123759.99999999999</v>
      </c>
      <c r="L34" s="80"/>
      <c r="M34" s="80"/>
      <c r="N34" s="6">
        <v>232049.99999999997</v>
      </c>
      <c r="O34" s="403">
        <v>170170</v>
      </c>
      <c r="P34" s="403">
        <v>123759.99999999999</v>
      </c>
      <c r="Q34" s="20"/>
      <c r="R34" s="20"/>
      <c r="S34" s="19"/>
    </row>
    <row r="35" spans="1:19" ht="31.5" customHeight="1" x14ac:dyDescent="0.25">
      <c r="B35" s="3">
        <v>13</v>
      </c>
      <c r="C35" s="21" t="s">
        <v>2738</v>
      </c>
      <c r="D35" s="1"/>
      <c r="E35" s="1"/>
      <c r="F35" s="3"/>
      <c r="G35" s="57">
        <v>1</v>
      </c>
      <c r="H35" s="29" t="s">
        <v>1766</v>
      </c>
      <c r="I35" s="78">
        <v>87750</v>
      </c>
      <c r="J35" s="78">
        <v>68250</v>
      </c>
      <c r="K35" s="78">
        <v>58500</v>
      </c>
      <c r="L35" s="80"/>
      <c r="M35" s="80"/>
      <c r="N35" s="6">
        <v>87750</v>
      </c>
      <c r="O35" s="403">
        <v>68250</v>
      </c>
      <c r="P35" s="403">
        <v>58500</v>
      </c>
      <c r="Q35" s="20"/>
      <c r="R35" s="20"/>
      <c r="S35" s="19"/>
    </row>
    <row r="36" spans="1:19" ht="28.5" customHeight="1" x14ac:dyDescent="0.25">
      <c r="A36" s="74">
        <f>IF(B36="","",SUBTOTAL(3,B$21:$B36))</f>
        <v>14</v>
      </c>
      <c r="B36" s="3">
        <v>14</v>
      </c>
      <c r="C36" s="604" t="s">
        <v>2703</v>
      </c>
      <c r="D36" s="605"/>
      <c r="E36" s="606"/>
      <c r="F36" s="3"/>
      <c r="G36" s="57"/>
      <c r="H36" s="29"/>
      <c r="I36" s="78"/>
      <c r="J36" s="78"/>
      <c r="K36" s="78"/>
      <c r="L36" s="80"/>
      <c r="M36" s="80"/>
      <c r="N36" s="6"/>
      <c r="O36" s="403"/>
      <c r="P36" s="403"/>
      <c r="Q36" s="20"/>
      <c r="R36" s="20"/>
      <c r="S36" s="19"/>
    </row>
    <row r="37" spans="1:19" s="448" customFormat="1" ht="33" x14ac:dyDescent="0.25">
      <c r="A37" s="439" t="str">
        <f>IF(B37="","",SUBTOTAL(3,B$21:$B37))</f>
        <v/>
      </c>
      <c r="B37" s="440"/>
      <c r="C37" s="609" t="s">
        <v>2704</v>
      </c>
      <c r="D37" s="610"/>
      <c r="E37" s="611"/>
      <c r="F37" s="440"/>
      <c r="G37" s="454">
        <v>1</v>
      </c>
      <c r="H37" s="450" t="s">
        <v>1636</v>
      </c>
      <c r="I37" s="435">
        <v>243100</v>
      </c>
      <c r="J37" s="435">
        <v>176800</v>
      </c>
      <c r="K37" s="435">
        <v>132600</v>
      </c>
      <c r="L37" s="451"/>
      <c r="M37" s="451"/>
      <c r="N37" s="435">
        <v>243100</v>
      </c>
      <c r="O37" s="435">
        <v>176800</v>
      </c>
      <c r="P37" s="435">
        <v>132600</v>
      </c>
      <c r="Q37" s="458"/>
      <c r="R37" s="458"/>
      <c r="S37" s="452" t="s">
        <v>6486</v>
      </c>
    </row>
    <row r="38" spans="1:19" ht="28.5" customHeight="1" x14ac:dyDescent="0.25">
      <c r="A38" s="74">
        <f>IF(B38="","",SUBTOTAL(3,B$21:$B38))</f>
        <v>15</v>
      </c>
      <c r="B38" s="3">
        <v>15</v>
      </c>
      <c r="C38" s="604" t="s">
        <v>2705</v>
      </c>
      <c r="D38" s="605"/>
      <c r="E38" s="606"/>
      <c r="F38" s="3"/>
      <c r="G38" s="57"/>
      <c r="H38" s="29"/>
      <c r="I38" s="78"/>
      <c r="J38" s="78"/>
      <c r="K38" s="78"/>
      <c r="L38" s="80"/>
      <c r="M38" s="80"/>
      <c r="N38" s="6"/>
      <c r="O38" s="403"/>
      <c r="P38" s="403"/>
      <c r="Q38" s="20"/>
      <c r="R38" s="20"/>
      <c r="S38" s="19"/>
    </row>
    <row r="39" spans="1:19" ht="29.25" customHeight="1" x14ac:dyDescent="0.25">
      <c r="A39" s="74" t="str">
        <f>IF(B39="","",SUBTOTAL(3,B$21:$B39))</f>
        <v/>
      </c>
      <c r="B39" s="3"/>
      <c r="C39" s="419" t="s">
        <v>2706</v>
      </c>
      <c r="D39" s="21"/>
      <c r="E39" s="1"/>
      <c r="F39" s="3"/>
      <c r="G39" s="75">
        <v>1</v>
      </c>
      <c r="H39" s="29" t="s">
        <v>1636</v>
      </c>
      <c r="I39" s="435">
        <v>243100</v>
      </c>
      <c r="J39" s="435">
        <v>176800</v>
      </c>
      <c r="K39" s="435">
        <v>132600</v>
      </c>
      <c r="L39" s="80"/>
      <c r="M39" s="80"/>
      <c r="N39" s="435">
        <v>243100</v>
      </c>
      <c r="O39" s="435">
        <v>176800</v>
      </c>
      <c r="P39" s="435">
        <v>132600</v>
      </c>
      <c r="Q39" s="20"/>
      <c r="R39" s="20"/>
      <c r="S39" s="452" t="s">
        <v>6486</v>
      </c>
    </row>
    <row r="40" spans="1:19" ht="23.25" customHeight="1" x14ac:dyDescent="0.25">
      <c r="A40" s="74" t="str">
        <f>IF(B40="","",SUBTOTAL(3,B$21:$B40))</f>
        <v/>
      </c>
      <c r="B40" s="14"/>
      <c r="C40" s="12" t="s">
        <v>2518</v>
      </c>
      <c r="D40" s="1"/>
      <c r="E40" s="1"/>
      <c r="F40" s="3"/>
      <c r="G40" s="86"/>
      <c r="H40" s="3"/>
      <c r="I40" s="78"/>
      <c r="J40" s="78"/>
      <c r="K40" s="78"/>
      <c r="L40" s="80"/>
      <c r="M40" s="80"/>
      <c r="N40" s="6"/>
      <c r="O40" s="20"/>
      <c r="P40" s="20"/>
      <c r="Q40" s="20"/>
      <c r="R40" s="20"/>
      <c r="S40" s="45"/>
    </row>
    <row r="41" spans="1:19" ht="25.5" customHeight="1" x14ac:dyDescent="0.25">
      <c r="A41" s="74">
        <f>IF(B41="","",SUBTOTAL(3,B$21:$B41))</f>
        <v>16</v>
      </c>
      <c r="B41" s="3">
        <v>16</v>
      </c>
      <c r="C41" s="601" t="s">
        <v>2767</v>
      </c>
      <c r="D41" s="602"/>
      <c r="E41" s="603"/>
      <c r="F41" s="3"/>
      <c r="G41" s="57"/>
      <c r="H41" s="3"/>
      <c r="I41" s="78"/>
      <c r="J41" s="78"/>
      <c r="K41" s="78"/>
      <c r="L41" s="80"/>
      <c r="M41" s="80"/>
      <c r="N41" s="6"/>
      <c r="O41" s="20"/>
      <c r="P41" s="20"/>
      <c r="Q41" s="20"/>
      <c r="R41" s="20"/>
      <c r="S41" s="19"/>
    </row>
    <row r="42" spans="1:19" ht="61.5" customHeight="1" x14ac:dyDescent="0.25">
      <c r="A42" s="74" t="str">
        <f>IF(B42="","",SUBTOTAL(3,B$21:$B42))</f>
        <v/>
      </c>
      <c r="B42" s="3"/>
      <c r="C42" s="21"/>
      <c r="D42" s="438" t="s">
        <v>6568</v>
      </c>
      <c r="E42" s="1" t="s">
        <v>2778</v>
      </c>
      <c r="F42" s="3">
        <v>3</v>
      </c>
      <c r="G42" s="57">
        <v>0.95</v>
      </c>
      <c r="H42" s="3"/>
      <c r="I42" s="78">
        <v>969000</v>
      </c>
      <c r="J42" s="78">
        <v>484500</v>
      </c>
      <c r="K42" s="78">
        <v>290700</v>
      </c>
      <c r="L42" s="80"/>
      <c r="M42" s="80"/>
      <c r="N42" s="20">
        <v>969000</v>
      </c>
      <c r="O42" s="403">
        <v>484500</v>
      </c>
      <c r="P42" s="403">
        <v>290700</v>
      </c>
      <c r="Q42" s="20"/>
      <c r="R42" s="20"/>
      <c r="S42" s="19"/>
    </row>
    <row r="43" spans="1:19" ht="38.25" customHeight="1" x14ac:dyDescent="0.25">
      <c r="A43" s="74" t="str">
        <f>IF(B43="","",SUBTOTAL(3,B$21:$B43))</f>
        <v/>
      </c>
      <c r="B43" s="3"/>
      <c r="C43" s="21"/>
      <c r="D43" s="1" t="s">
        <v>2779</v>
      </c>
      <c r="E43" s="1" t="s">
        <v>1433</v>
      </c>
      <c r="F43" s="3">
        <v>3</v>
      </c>
      <c r="G43" s="57">
        <v>0.4</v>
      </c>
      <c r="H43" s="3"/>
      <c r="I43" s="78">
        <v>408000</v>
      </c>
      <c r="J43" s="78">
        <v>204000</v>
      </c>
      <c r="K43" s="78">
        <v>122400</v>
      </c>
      <c r="L43" s="80"/>
      <c r="M43" s="80"/>
      <c r="N43" s="20">
        <v>408000</v>
      </c>
      <c r="O43" s="403">
        <v>204000</v>
      </c>
      <c r="P43" s="403">
        <v>122400</v>
      </c>
      <c r="Q43" s="20"/>
      <c r="R43" s="20"/>
      <c r="S43" s="19"/>
    </row>
    <row r="44" spans="1:19" s="464" customFormat="1" ht="26.25" customHeight="1" x14ac:dyDescent="0.25">
      <c r="A44" s="459"/>
      <c r="B44" s="440">
        <v>17</v>
      </c>
      <c r="C44" s="420" t="s">
        <v>5532</v>
      </c>
      <c r="D44" s="441"/>
      <c r="E44" s="441"/>
      <c r="F44" s="455"/>
      <c r="G44" s="456"/>
      <c r="H44" s="455"/>
      <c r="I44" s="460"/>
      <c r="J44" s="460"/>
      <c r="K44" s="460"/>
      <c r="L44" s="461"/>
      <c r="M44" s="461"/>
      <c r="N44" s="462"/>
      <c r="O44" s="463"/>
      <c r="P44" s="463"/>
      <c r="Q44" s="462"/>
      <c r="R44" s="462"/>
      <c r="S44" s="452" t="s">
        <v>6487</v>
      </c>
    </row>
    <row r="45" spans="1:19" s="448" customFormat="1" ht="44.25" customHeight="1" x14ac:dyDescent="0.25">
      <c r="A45" s="439"/>
      <c r="B45" s="440"/>
      <c r="C45" s="419"/>
      <c r="D45" s="438" t="s">
        <v>6488</v>
      </c>
      <c r="E45" s="438" t="s">
        <v>6489</v>
      </c>
      <c r="F45" s="440"/>
      <c r="G45" s="449"/>
      <c r="H45" s="440"/>
      <c r="I45" s="435">
        <v>612000</v>
      </c>
      <c r="J45" s="435">
        <v>306000</v>
      </c>
      <c r="K45" s="435">
        <v>183600</v>
      </c>
      <c r="L45" s="451"/>
      <c r="M45" s="451"/>
      <c r="N45" s="435">
        <v>612000</v>
      </c>
      <c r="O45" s="435">
        <v>306000</v>
      </c>
      <c r="P45" s="435">
        <v>183600</v>
      </c>
      <c r="Q45" s="458"/>
      <c r="R45" s="458"/>
      <c r="S45" s="452"/>
    </row>
    <row r="46" spans="1:19" s="448" customFormat="1" ht="27" customHeight="1" x14ac:dyDescent="0.25">
      <c r="A46" s="439"/>
      <c r="B46" s="440"/>
      <c r="C46" s="419"/>
      <c r="D46" s="438" t="s">
        <v>6569</v>
      </c>
      <c r="E46" s="438" t="s">
        <v>6490</v>
      </c>
      <c r="F46" s="440"/>
      <c r="G46" s="449"/>
      <c r="H46" s="440"/>
      <c r="I46" s="435"/>
      <c r="J46" s="435"/>
      <c r="K46" s="435"/>
      <c r="L46" s="451"/>
      <c r="M46" s="451"/>
      <c r="N46" s="458">
        <v>510000</v>
      </c>
      <c r="O46" s="446">
        <v>255000</v>
      </c>
      <c r="P46" s="446">
        <v>153000</v>
      </c>
      <c r="Q46" s="458"/>
      <c r="R46" s="458"/>
      <c r="S46" s="452"/>
    </row>
    <row r="47" spans="1:19" s="448" customFormat="1" ht="40.5" customHeight="1" x14ac:dyDescent="0.25">
      <c r="A47" s="439"/>
      <c r="B47" s="440"/>
      <c r="C47" s="419"/>
      <c r="D47" s="438" t="s">
        <v>6570</v>
      </c>
      <c r="E47" s="438" t="s">
        <v>6491</v>
      </c>
      <c r="F47" s="440"/>
      <c r="G47" s="449"/>
      <c r="H47" s="440"/>
      <c r="I47" s="435"/>
      <c r="J47" s="435"/>
      <c r="K47" s="435"/>
      <c r="L47" s="451"/>
      <c r="M47" s="451"/>
      <c r="N47" s="458">
        <v>561000</v>
      </c>
      <c r="O47" s="446">
        <f>N47*0.5</f>
        <v>280500</v>
      </c>
      <c r="P47" s="446">
        <f>N47*0.3</f>
        <v>168300</v>
      </c>
      <c r="Q47" s="458"/>
      <c r="R47" s="458"/>
      <c r="S47" s="452"/>
    </row>
    <row r="48" spans="1:19" ht="22.5" customHeight="1" x14ac:dyDescent="0.25">
      <c r="A48" s="74">
        <f>IF(B48="","",SUBTOTAL(3,B$21:$B48))</f>
        <v>18</v>
      </c>
      <c r="B48" s="3">
        <v>18</v>
      </c>
      <c r="C48" s="604" t="s">
        <v>1800</v>
      </c>
      <c r="D48" s="605"/>
      <c r="E48" s="606"/>
      <c r="F48" s="3"/>
      <c r="G48" s="57"/>
      <c r="H48" s="3"/>
      <c r="I48" s="78"/>
      <c r="J48" s="78"/>
      <c r="K48" s="78"/>
      <c r="L48" s="80"/>
      <c r="M48" s="80"/>
      <c r="N48" s="20"/>
      <c r="O48" s="403"/>
      <c r="P48" s="403"/>
      <c r="Q48" s="20"/>
      <c r="R48" s="20"/>
      <c r="S48" s="19"/>
    </row>
    <row r="49" spans="1:19" ht="27" customHeight="1" x14ac:dyDescent="0.25">
      <c r="A49" s="74" t="str">
        <f>IF(B49="","",SUBTOTAL(3,B$21:$B49))</f>
        <v/>
      </c>
      <c r="B49" s="3"/>
      <c r="C49" s="21" t="s">
        <v>2789</v>
      </c>
      <c r="D49" s="1"/>
      <c r="E49" s="1"/>
      <c r="F49" s="3">
        <v>3</v>
      </c>
      <c r="G49" s="57">
        <v>0.8</v>
      </c>
      <c r="H49" s="3"/>
      <c r="I49" s="78">
        <v>816000</v>
      </c>
      <c r="J49" s="78">
        <v>408000</v>
      </c>
      <c r="K49" s="78">
        <v>244800</v>
      </c>
      <c r="L49" s="80"/>
      <c r="M49" s="80"/>
      <c r="N49" s="20">
        <v>816000</v>
      </c>
      <c r="O49" s="403">
        <v>408000</v>
      </c>
      <c r="P49" s="403">
        <v>244800</v>
      </c>
      <c r="Q49" s="20"/>
      <c r="R49" s="20"/>
      <c r="S49" s="19"/>
    </row>
    <row r="50" spans="1:19" ht="27" customHeight="1" x14ac:dyDescent="0.25">
      <c r="A50" s="74" t="str">
        <f>IF(B50="","",SUBTOTAL(3,B$21:$B50))</f>
        <v/>
      </c>
      <c r="B50" s="14"/>
      <c r="C50" s="601" t="s">
        <v>2796</v>
      </c>
      <c r="D50" s="602"/>
      <c r="E50" s="603"/>
      <c r="F50" s="3"/>
      <c r="G50" s="57"/>
      <c r="H50" s="3"/>
      <c r="I50" s="78"/>
      <c r="J50" s="78"/>
      <c r="K50" s="78"/>
      <c r="L50" s="80"/>
      <c r="M50" s="80"/>
      <c r="N50" s="20"/>
      <c r="O50" s="403"/>
      <c r="P50" s="403"/>
      <c r="Q50" s="37"/>
      <c r="R50" s="37"/>
      <c r="S50" s="10"/>
    </row>
    <row r="51" spans="1:19" ht="27" customHeight="1" x14ac:dyDescent="0.25">
      <c r="A51" s="74" t="str">
        <f>IF(B51="","",SUBTOTAL(3,B$21:$B51))</f>
        <v/>
      </c>
      <c r="B51" s="14"/>
      <c r="C51" s="8" t="s">
        <v>2652</v>
      </c>
      <c r="D51" s="1"/>
      <c r="E51" s="1"/>
      <c r="F51" s="3"/>
      <c r="G51" s="57"/>
      <c r="H51" s="3"/>
      <c r="I51" s="78"/>
      <c r="J51" s="78"/>
      <c r="K51" s="78"/>
      <c r="L51" s="80"/>
      <c r="M51" s="80"/>
      <c r="N51" s="20"/>
      <c r="O51" s="403"/>
      <c r="P51" s="403"/>
      <c r="Q51" s="20"/>
      <c r="R51" s="20"/>
      <c r="S51" s="19"/>
    </row>
    <row r="52" spans="1:19" s="545" customFormat="1" ht="28.5" customHeight="1" x14ac:dyDescent="0.25">
      <c r="A52" s="439">
        <f>IF(B52="","",SUBTOTAL(3,B$21:$B52))</f>
        <v>19</v>
      </c>
      <c r="B52" s="440">
        <v>19</v>
      </c>
      <c r="C52" s="438" t="s">
        <v>1526</v>
      </c>
      <c r="D52" s="438"/>
      <c r="E52" s="438"/>
      <c r="F52" s="440"/>
      <c r="G52" s="449"/>
      <c r="H52" s="440"/>
      <c r="I52" s="435"/>
      <c r="J52" s="435"/>
      <c r="K52" s="435"/>
      <c r="L52" s="451"/>
      <c r="M52" s="451"/>
      <c r="N52" s="458"/>
      <c r="O52" s="457"/>
      <c r="P52" s="457"/>
      <c r="Q52" s="458"/>
      <c r="R52" s="458"/>
      <c r="S52" s="419" t="s">
        <v>6487</v>
      </c>
    </row>
    <row r="53" spans="1:19" s="448" customFormat="1" ht="38.25" customHeight="1" x14ac:dyDescent="0.25">
      <c r="A53" s="439" t="str">
        <f>IF(B53="","",SUBTOTAL(3,B$21:$B53))</f>
        <v/>
      </c>
      <c r="B53" s="440"/>
      <c r="C53" s="419"/>
      <c r="D53" s="438" t="s">
        <v>6492</v>
      </c>
      <c r="E53" s="438" t="s">
        <v>6493</v>
      </c>
      <c r="F53" s="508">
        <v>3</v>
      </c>
      <c r="G53" s="449">
        <v>0.5</v>
      </c>
      <c r="H53" s="440"/>
      <c r="I53" s="435">
        <v>510000</v>
      </c>
      <c r="J53" s="435">
        <v>255000</v>
      </c>
      <c r="K53" s="435">
        <v>153000</v>
      </c>
      <c r="L53" s="451"/>
      <c r="M53" s="451"/>
      <c r="N53" s="458">
        <v>510000</v>
      </c>
      <c r="O53" s="446">
        <v>255000</v>
      </c>
      <c r="P53" s="446">
        <v>153000</v>
      </c>
      <c r="Q53" s="458"/>
      <c r="R53" s="458"/>
    </row>
    <row r="54" spans="1:19" s="448" customFormat="1" ht="24.75" customHeight="1" x14ac:dyDescent="0.25">
      <c r="A54" s="439"/>
      <c r="B54" s="440"/>
      <c r="C54" s="419"/>
      <c r="D54" s="438" t="s">
        <v>6494</v>
      </c>
      <c r="E54" s="438" t="s">
        <v>6495</v>
      </c>
      <c r="F54" s="508"/>
      <c r="G54" s="449"/>
      <c r="H54" s="440"/>
      <c r="I54" s="435">
        <v>408000</v>
      </c>
      <c r="J54" s="435">
        <v>204000</v>
      </c>
      <c r="K54" s="435">
        <v>122400</v>
      </c>
      <c r="L54" s="451"/>
      <c r="M54" s="451"/>
      <c r="N54" s="458">
        <v>408000</v>
      </c>
      <c r="O54" s="446">
        <v>204000</v>
      </c>
      <c r="P54" s="446">
        <v>122400</v>
      </c>
      <c r="Q54" s="458"/>
      <c r="R54" s="458"/>
      <c r="S54" s="452"/>
    </row>
    <row r="55" spans="1:19" s="448" customFormat="1" ht="24.75" customHeight="1" x14ac:dyDescent="0.25">
      <c r="A55" s="439" t="str">
        <f>IF(B55="","",SUBTOTAL(3,B$21:$B55))</f>
        <v/>
      </c>
      <c r="B55" s="440"/>
      <c r="C55" s="419"/>
      <c r="D55" s="438" t="s">
        <v>1437</v>
      </c>
      <c r="E55" s="438"/>
      <c r="F55" s="508">
        <v>3</v>
      </c>
      <c r="G55" s="449">
        <v>0.4</v>
      </c>
      <c r="H55" s="440"/>
      <c r="I55" s="78"/>
      <c r="J55" s="78"/>
      <c r="K55" s="78"/>
      <c r="L55" s="80"/>
      <c r="M55" s="80"/>
      <c r="N55" s="458">
        <v>357000</v>
      </c>
      <c r="O55" s="446">
        <f>N55*0.5</f>
        <v>178500</v>
      </c>
      <c r="P55" s="446">
        <f>N55*0.3</f>
        <v>107100</v>
      </c>
      <c r="Q55" s="458"/>
      <c r="R55" s="458"/>
      <c r="S55" s="452"/>
    </row>
    <row r="57" spans="1:19" x14ac:dyDescent="0.25">
      <c r="C57" s="411" t="s">
        <v>6450</v>
      </c>
      <c r="D57"/>
      <c r="E57"/>
      <c r="F57"/>
      <c r="G57"/>
      <c r="H57"/>
      <c r="I57"/>
      <c r="J57"/>
      <c r="K57"/>
      <c r="L57"/>
    </row>
    <row r="58" spans="1:19" x14ac:dyDescent="0.25">
      <c r="C58" s="593" t="s">
        <v>6451</v>
      </c>
      <c r="D58" s="593"/>
      <c r="E58" s="593"/>
      <c r="F58" s="593"/>
      <c r="G58" s="593"/>
      <c r="H58" s="593"/>
      <c r="I58" s="593"/>
      <c r="J58" s="593"/>
      <c r="K58" s="593"/>
      <c r="L58" s="593"/>
    </row>
    <row r="59" spans="1:19" ht="16.5" customHeight="1" x14ac:dyDescent="0.25">
      <c r="C59" s="593" t="s">
        <v>6452</v>
      </c>
      <c r="D59" s="593"/>
      <c r="E59" s="593"/>
      <c r="F59" s="593"/>
      <c r="G59" s="593"/>
      <c r="H59" s="593"/>
      <c r="I59" s="593"/>
      <c r="J59" s="593"/>
      <c r="K59" s="593"/>
      <c r="L59" s="593"/>
      <c r="M59" s="593"/>
    </row>
  </sheetData>
  <autoFilter ref="A20:S55"/>
  <mergeCells count="20">
    <mergeCell ref="C50:E50"/>
    <mergeCell ref="C41:E41"/>
    <mergeCell ref="C38:E38"/>
    <mergeCell ref="C36:E36"/>
    <mergeCell ref="C59:M59"/>
    <mergeCell ref="E7:F7"/>
    <mergeCell ref="C37:E37"/>
    <mergeCell ref="B4:S4"/>
    <mergeCell ref="B5:S5"/>
    <mergeCell ref="Q17:R17"/>
    <mergeCell ref="B18:B19"/>
    <mergeCell ref="C18:C19"/>
    <mergeCell ref="D18:E18"/>
    <mergeCell ref="F18:M18"/>
    <mergeCell ref="N18:R18"/>
    <mergeCell ref="C34:E34"/>
    <mergeCell ref="C48:E48"/>
    <mergeCell ref="C58:L58"/>
    <mergeCell ref="C8:C9"/>
    <mergeCell ref="D8:E8"/>
  </mergeCells>
  <pageMargins left="0.27559055118110237" right="0.19685039370078741" top="0.43307086614173229" bottom="0.39370078740157483" header="0.31496062992125984" footer="0.23622047244094491"/>
  <pageSetup paperSize="9" scale="46" orientation="landscape" r:id="rId1"/>
  <headerFooter>
    <oddFooter>&amp;R&amp;"Times New Roman,Regular"&amp;13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376"/>
  <sheetViews>
    <sheetView showWhiteSpace="0" view="pageBreakPreview" topLeftCell="B1" zoomScale="70" zoomScaleNormal="70" zoomScaleSheetLayoutView="70" zoomScalePageLayoutView="40" workbookViewId="0">
      <selection activeCell="B5" sqref="B5:S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5703125" style="32" customWidth="1"/>
    <col min="6" max="6" width="7.85546875" style="33" hidden="1" customWidth="1"/>
    <col min="7" max="7" width="0.28515625" style="100" hidden="1" customWidth="1"/>
    <col min="8" max="8" width="6.7109375" style="33" hidden="1" customWidth="1"/>
    <col min="9" max="9" width="15.5703125" style="101" customWidth="1"/>
    <col min="10" max="10" width="15.7109375" style="101" customWidth="1"/>
    <col min="11" max="13" width="15.140625" style="101" customWidth="1"/>
    <col min="14" max="14" width="15.7109375" style="33" customWidth="1"/>
    <col min="15" max="15" width="15.140625" style="33" customWidth="1"/>
    <col min="16" max="16" width="15" style="33" customWidth="1"/>
    <col min="17" max="18" width="15.140625" style="33" customWidth="1"/>
    <col min="19" max="19" width="34.28515625" style="34" customWidth="1"/>
    <col min="20" max="16384" width="8.85546875" style="33"/>
  </cols>
  <sheetData>
    <row r="1" spans="1:19" ht="21.75" customHeight="1" x14ac:dyDescent="0.25">
      <c r="B1" s="153" t="s">
        <v>6330</v>
      </c>
    </row>
    <row r="2" spans="1:19" ht="21.75" customHeight="1"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6429</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ht="21.75" customHeight="1" x14ac:dyDescent="0.25">
      <c r="B7" s="88"/>
      <c r="C7" s="34" t="s">
        <v>6447</v>
      </c>
      <c r="D7" s="412">
        <f>54000*2</f>
        <v>108000</v>
      </c>
      <c r="E7" s="410" t="s">
        <v>6448</v>
      </c>
      <c r="F7" s="106"/>
      <c r="G7" s="107"/>
      <c r="H7" s="106"/>
      <c r="I7" s="108"/>
      <c r="J7" s="108"/>
    </row>
    <row r="8" spans="1:19" ht="21.75" customHeight="1" x14ac:dyDescent="0.25">
      <c r="C8" s="34" t="s">
        <v>6449</v>
      </c>
      <c r="Q8" s="596" t="s">
        <v>5966</v>
      </c>
      <c r="R8" s="596"/>
    </row>
    <row r="9" spans="1:19" ht="27.75" customHeight="1" x14ac:dyDescent="0.25">
      <c r="B9" s="597" t="s">
        <v>0</v>
      </c>
      <c r="C9" s="598" t="s">
        <v>1</v>
      </c>
      <c r="D9" s="598" t="s">
        <v>2</v>
      </c>
      <c r="E9" s="598"/>
      <c r="F9" s="599" t="s">
        <v>5</v>
      </c>
      <c r="G9" s="599"/>
      <c r="H9" s="599"/>
      <c r="I9" s="599"/>
      <c r="J9" s="599"/>
      <c r="K9" s="599"/>
      <c r="L9" s="599"/>
      <c r="M9" s="599"/>
      <c r="N9" s="600" t="s">
        <v>5969</v>
      </c>
      <c r="O9" s="600"/>
      <c r="P9" s="600"/>
      <c r="Q9" s="600"/>
      <c r="R9" s="600"/>
      <c r="S9" s="13"/>
    </row>
    <row r="10" spans="1:19" ht="31.5" customHeight="1" x14ac:dyDescent="0.25">
      <c r="B10" s="597"/>
      <c r="C10" s="598"/>
      <c r="D10" s="13" t="s">
        <v>6</v>
      </c>
      <c r="E10" s="13" t="s">
        <v>7</v>
      </c>
      <c r="F10" s="391" t="s">
        <v>3</v>
      </c>
      <c r="G10" s="142" t="s">
        <v>4</v>
      </c>
      <c r="H10" s="392" t="s">
        <v>5968</v>
      </c>
      <c r="I10" s="66" t="s">
        <v>8</v>
      </c>
      <c r="J10" s="389" t="s">
        <v>9</v>
      </c>
      <c r="K10" s="389" t="s">
        <v>10</v>
      </c>
      <c r="L10" s="389" t="s">
        <v>11</v>
      </c>
      <c r="M10" s="389" t="s">
        <v>12</v>
      </c>
      <c r="N10" s="66" t="s">
        <v>8</v>
      </c>
      <c r="O10" s="389" t="s">
        <v>9</v>
      </c>
      <c r="P10" s="389" t="s">
        <v>10</v>
      </c>
      <c r="Q10" s="389" t="s">
        <v>11</v>
      </c>
      <c r="R10" s="389" t="s">
        <v>12</v>
      </c>
      <c r="S10" s="13" t="s">
        <v>13</v>
      </c>
    </row>
    <row r="11" spans="1:19" s="36" customFormat="1" ht="23.25" customHeight="1" x14ac:dyDescent="0.25">
      <c r="A11" s="74"/>
      <c r="B11" s="400" t="s">
        <v>754</v>
      </c>
      <c r="C11" s="554" t="s">
        <v>755</v>
      </c>
      <c r="D11" s="64"/>
      <c r="E11" s="64"/>
      <c r="F11" s="64"/>
      <c r="G11" s="92"/>
      <c r="H11" s="64"/>
      <c r="I11" s="93"/>
      <c r="J11" s="93"/>
      <c r="K11" s="93"/>
      <c r="L11" s="93"/>
      <c r="M11" s="93"/>
      <c r="N11" s="64"/>
      <c r="O11" s="64"/>
      <c r="P11" s="64"/>
      <c r="Q11" s="64"/>
      <c r="R11" s="64"/>
      <c r="S11" s="401"/>
    </row>
    <row r="12" spans="1:19" ht="23.25" customHeight="1" x14ac:dyDescent="0.25">
      <c r="A12" s="74">
        <f>IF(B12="","",SUBTOTAL(3,B$12:$B12))</f>
        <v>1</v>
      </c>
      <c r="B12" s="10">
        <v>1</v>
      </c>
      <c r="C12" s="21" t="s">
        <v>284</v>
      </c>
      <c r="D12" s="21" t="s">
        <v>22</v>
      </c>
      <c r="E12" s="21" t="s">
        <v>285</v>
      </c>
      <c r="F12" s="109">
        <v>5</v>
      </c>
      <c r="G12" s="121">
        <v>0.9</v>
      </c>
      <c r="H12" s="110"/>
      <c r="I12" s="130">
        <v>14040000</v>
      </c>
      <c r="J12" s="130">
        <v>8424000</v>
      </c>
      <c r="K12" s="130">
        <v>7020000</v>
      </c>
      <c r="L12" s="130">
        <v>3510000</v>
      </c>
      <c r="M12" s="130">
        <v>2457000</v>
      </c>
      <c r="N12" s="31">
        <v>15444000.000000002</v>
      </c>
      <c r="O12" s="31">
        <v>9266400</v>
      </c>
      <c r="P12" s="31">
        <v>7722000.0000000009</v>
      </c>
      <c r="Q12" s="31">
        <v>3861000.0000000005</v>
      </c>
      <c r="R12" s="31">
        <v>2702700</v>
      </c>
      <c r="S12" s="21"/>
    </row>
    <row r="13" spans="1:19" ht="23.25" customHeight="1" x14ac:dyDescent="0.25">
      <c r="A13" s="74">
        <f>IF(B13="","",SUBTOTAL(3,B$12:$B13))</f>
        <v>2</v>
      </c>
      <c r="B13" s="10">
        <v>2</v>
      </c>
      <c r="C13" s="21" t="s">
        <v>286</v>
      </c>
      <c r="D13" s="21" t="s">
        <v>22</v>
      </c>
      <c r="E13" s="21" t="s">
        <v>143</v>
      </c>
      <c r="F13" s="109">
        <v>4</v>
      </c>
      <c r="G13" s="121">
        <v>0.8</v>
      </c>
      <c r="H13" s="110"/>
      <c r="I13" s="130">
        <v>18720000</v>
      </c>
      <c r="J13" s="130">
        <v>11232000</v>
      </c>
      <c r="K13" s="130">
        <v>9360000</v>
      </c>
      <c r="L13" s="130">
        <v>4680000</v>
      </c>
      <c r="M13" s="130">
        <v>2496000</v>
      </c>
      <c r="N13" s="31">
        <v>20592000</v>
      </c>
      <c r="O13" s="31">
        <v>12355200.000000002</v>
      </c>
      <c r="P13" s="31">
        <v>10296000</v>
      </c>
      <c r="Q13" s="31">
        <v>5148000</v>
      </c>
      <c r="R13" s="31">
        <v>2745600</v>
      </c>
      <c r="S13" s="21"/>
    </row>
    <row r="14" spans="1:19" ht="23.25" customHeight="1" x14ac:dyDescent="0.25">
      <c r="A14" s="74">
        <f>IF(B14="","",SUBTOTAL(3,B$12:$B14))</f>
        <v>3</v>
      </c>
      <c r="B14" s="10">
        <v>3</v>
      </c>
      <c r="C14" s="21" t="s">
        <v>287</v>
      </c>
      <c r="D14" s="21" t="s">
        <v>288</v>
      </c>
      <c r="E14" s="21" t="s">
        <v>237</v>
      </c>
      <c r="F14" s="109">
        <v>5</v>
      </c>
      <c r="G14" s="121">
        <v>1</v>
      </c>
      <c r="H14" s="110"/>
      <c r="I14" s="130">
        <v>15600000</v>
      </c>
      <c r="J14" s="130">
        <v>9360000</v>
      </c>
      <c r="K14" s="130">
        <v>7800000</v>
      </c>
      <c r="L14" s="130">
        <v>3900000</v>
      </c>
      <c r="M14" s="130">
        <v>2730000</v>
      </c>
      <c r="N14" s="31">
        <v>17160000</v>
      </c>
      <c r="O14" s="31">
        <v>10296000</v>
      </c>
      <c r="P14" s="31">
        <v>8580000</v>
      </c>
      <c r="Q14" s="31">
        <v>4290000</v>
      </c>
      <c r="R14" s="31">
        <v>3003000.0000000005</v>
      </c>
      <c r="S14" s="21"/>
    </row>
    <row r="15" spans="1:19" ht="37.5" customHeight="1" x14ac:dyDescent="0.25">
      <c r="A15" s="74">
        <f>IF(B15="","",SUBTOTAL(3,B$12:$B15))</f>
        <v>4</v>
      </c>
      <c r="B15" s="10">
        <v>4</v>
      </c>
      <c r="C15" s="21" t="s">
        <v>289</v>
      </c>
      <c r="D15" s="21" t="s">
        <v>22</v>
      </c>
      <c r="E15" s="21" t="s">
        <v>290</v>
      </c>
      <c r="F15" s="109">
        <v>4</v>
      </c>
      <c r="G15" s="121">
        <v>1</v>
      </c>
      <c r="H15" s="110"/>
      <c r="I15" s="130">
        <v>23400000</v>
      </c>
      <c r="J15" s="130">
        <v>14040000</v>
      </c>
      <c r="K15" s="130">
        <v>11700000</v>
      </c>
      <c r="L15" s="130">
        <v>5850000</v>
      </c>
      <c r="M15" s="130">
        <v>3120000</v>
      </c>
      <c r="N15" s="31">
        <v>25740000.000000004</v>
      </c>
      <c r="O15" s="31">
        <v>15444000.000000002</v>
      </c>
      <c r="P15" s="31">
        <v>12870000.000000002</v>
      </c>
      <c r="Q15" s="31">
        <v>6435000.0000000009</v>
      </c>
      <c r="R15" s="31">
        <v>3432000.0000000005</v>
      </c>
      <c r="S15" s="21"/>
    </row>
    <row r="16" spans="1:19" ht="29.25" customHeight="1" x14ac:dyDescent="0.25">
      <c r="A16" s="74">
        <f>IF(B16="","",SUBTOTAL(3,B$12:$B16))</f>
        <v>5</v>
      </c>
      <c r="B16" s="10">
        <v>5</v>
      </c>
      <c r="C16" s="21" t="s">
        <v>291</v>
      </c>
      <c r="D16" s="21" t="s">
        <v>143</v>
      </c>
      <c r="E16" s="21" t="s">
        <v>288</v>
      </c>
      <c r="F16" s="109">
        <v>6</v>
      </c>
      <c r="G16" s="121">
        <v>1</v>
      </c>
      <c r="H16" s="110"/>
      <c r="I16" s="130">
        <v>9750000</v>
      </c>
      <c r="J16" s="130">
        <v>5850000</v>
      </c>
      <c r="K16" s="130">
        <v>4875000</v>
      </c>
      <c r="L16" s="130">
        <v>2730000</v>
      </c>
      <c r="M16" s="130">
        <v>2340000</v>
      </c>
      <c r="N16" s="31">
        <v>10725000</v>
      </c>
      <c r="O16" s="31">
        <v>6435000.0000000009</v>
      </c>
      <c r="P16" s="31">
        <v>5362500</v>
      </c>
      <c r="Q16" s="31">
        <v>3003000.0000000005</v>
      </c>
      <c r="R16" s="31">
        <v>2574000</v>
      </c>
      <c r="S16" s="21"/>
    </row>
    <row r="17" spans="1:19" ht="29.25" customHeight="1" x14ac:dyDescent="0.25">
      <c r="A17" s="74">
        <f>IF(B17="","",SUBTOTAL(3,B$12:$B17))</f>
        <v>6</v>
      </c>
      <c r="B17" s="10">
        <v>6</v>
      </c>
      <c r="C17" s="21" t="s">
        <v>292</v>
      </c>
      <c r="D17" s="21" t="s">
        <v>216</v>
      </c>
      <c r="E17" s="21" t="s">
        <v>293</v>
      </c>
      <c r="F17" s="109">
        <v>6</v>
      </c>
      <c r="G17" s="121">
        <v>0.8</v>
      </c>
      <c r="H17" s="110"/>
      <c r="I17" s="130">
        <v>7800000</v>
      </c>
      <c r="J17" s="130">
        <v>4680000</v>
      </c>
      <c r="K17" s="130">
        <v>3900000</v>
      </c>
      <c r="L17" s="130">
        <v>2184000</v>
      </c>
      <c r="M17" s="130">
        <v>1872000</v>
      </c>
      <c r="N17" s="31">
        <v>8580000</v>
      </c>
      <c r="O17" s="31">
        <v>5148000</v>
      </c>
      <c r="P17" s="31">
        <v>4290000</v>
      </c>
      <c r="Q17" s="31">
        <v>2402400</v>
      </c>
      <c r="R17" s="31">
        <v>2059200.0000000002</v>
      </c>
      <c r="S17" s="21"/>
    </row>
    <row r="18" spans="1:19" ht="29.25" customHeight="1" x14ac:dyDescent="0.25">
      <c r="A18" s="74">
        <f>IF(B18="","",SUBTOTAL(3,B$12:$B18))</f>
        <v>7</v>
      </c>
      <c r="B18" s="10">
        <v>7</v>
      </c>
      <c r="C18" s="21" t="s">
        <v>294</v>
      </c>
      <c r="D18" s="21" t="s">
        <v>22</v>
      </c>
      <c r="E18" s="21" t="s">
        <v>285</v>
      </c>
      <c r="F18" s="109">
        <v>5</v>
      </c>
      <c r="G18" s="121">
        <v>0.9</v>
      </c>
      <c r="H18" s="110"/>
      <c r="I18" s="130">
        <v>14040000</v>
      </c>
      <c r="J18" s="130">
        <v>8424000</v>
      </c>
      <c r="K18" s="130">
        <v>7020000</v>
      </c>
      <c r="L18" s="130">
        <v>3510000</v>
      </c>
      <c r="M18" s="130">
        <v>2457000</v>
      </c>
      <c r="N18" s="31">
        <v>15444000.000000002</v>
      </c>
      <c r="O18" s="31">
        <v>9266400</v>
      </c>
      <c r="P18" s="31">
        <v>7722000.0000000009</v>
      </c>
      <c r="Q18" s="31">
        <v>3861000.0000000005</v>
      </c>
      <c r="R18" s="31">
        <v>2702700</v>
      </c>
      <c r="S18" s="21"/>
    </row>
    <row r="19" spans="1:19" ht="29.25" customHeight="1" x14ac:dyDescent="0.25">
      <c r="A19" s="74">
        <f>IF(B19="","",SUBTOTAL(3,B$12:$B19))</f>
        <v>8</v>
      </c>
      <c r="B19" s="10">
        <v>8</v>
      </c>
      <c r="C19" s="21" t="s">
        <v>295</v>
      </c>
      <c r="D19" s="21" t="s">
        <v>296</v>
      </c>
      <c r="E19" s="21" t="s">
        <v>297</v>
      </c>
      <c r="F19" s="109">
        <v>6</v>
      </c>
      <c r="G19" s="121">
        <v>1</v>
      </c>
      <c r="H19" s="110"/>
      <c r="I19" s="130">
        <v>9750000</v>
      </c>
      <c r="J19" s="130">
        <v>5850000</v>
      </c>
      <c r="K19" s="130">
        <v>4875000</v>
      </c>
      <c r="L19" s="130">
        <v>2730000</v>
      </c>
      <c r="M19" s="130">
        <v>2340000</v>
      </c>
      <c r="N19" s="31">
        <v>10725000</v>
      </c>
      <c r="O19" s="31">
        <v>6435000.0000000009</v>
      </c>
      <c r="P19" s="31">
        <v>5362500</v>
      </c>
      <c r="Q19" s="31">
        <v>3003000.0000000005</v>
      </c>
      <c r="R19" s="31">
        <v>2574000</v>
      </c>
      <c r="S19" s="21"/>
    </row>
    <row r="20" spans="1:19" ht="29.25" customHeight="1" x14ac:dyDescent="0.25">
      <c r="A20" s="74">
        <f>IF(B20="","",SUBTOTAL(3,B$12:$B20))</f>
        <v>9</v>
      </c>
      <c r="B20" s="10">
        <v>9</v>
      </c>
      <c r="C20" s="21" t="s">
        <v>298</v>
      </c>
      <c r="D20" s="21" t="s">
        <v>143</v>
      </c>
      <c r="E20" s="21" t="s">
        <v>286</v>
      </c>
      <c r="F20" s="109">
        <v>6</v>
      </c>
      <c r="G20" s="121">
        <v>1</v>
      </c>
      <c r="H20" s="110"/>
      <c r="I20" s="130">
        <v>9750000</v>
      </c>
      <c r="J20" s="130">
        <v>5850000</v>
      </c>
      <c r="K20" s="130">
        <v>4875000</v>
      </c>
      <c r="L20" s="130">
        <v>2730000</v>
      </c>
      <c r="M20" s="130">
        <v>2340000</v>
      </c>
      <c r="N20" s="31">
        <v>10725000</v>
      </c>
      <c r="O20" s="31">
        <v>6435000.0000000009</v>
      </c>
      <c r="P20" s="31">
        <v>5362500</v>
      </c>
      <c r="Q20" s="31">
        <v>3003000.0000000005</v>
      </c>
      <c r="R20" s="31">
        <v>2574000</v>
      </c>
      <c r="S20" s="21"/>
    </row>
    <row r="21" spans="1:19" ht="29.25" customHeight="1" x14ac:dyDescent="0.25">
      <c r="A21" s="74">
        <f>IF(B21="","",SUBTOTAL(3,B$12:$B21))</f>
        <v>10</v>
      </c>
      <c r="B21" s="10">
        <v>10</v>
      </c>
      <c r="C21" s="21" t="s">
        <v>299</v>
      </c>
      <c r="D21" s="21" t="s">
        <v>22</v>
      </c>
      <c r="E21" s="21" t="s">
        <v>300</v>
      </c>
      <c r="F21" s="109">
        <v>4</v>
      </c>
      <c r="G21" s="121">
        <v>0.9</v>
      </c>
      <c r="H21" s="110"/>
      <c r="I21" s="130">
        <v>21060000</v>
      </c>
      <c r="J21" s="130">
        <v>12636000</v>
      </c>
      <c r="K21" s="130">
        <v>10530000</v>
      </c>
      <c r="L21" s="130">
        <v>5265000</v>
      </c>
      <c r="M21" s="130">
        <v>2808000</v>
      </c>
      <c r="N21" s="31">
        <v>23166000.000000004</v>
      </c>
      <c r="O21" s="31">
        <v>13899600.000000002</v>
      </c>
      <c r="P21" s="31">
        <v>11583000.000000002</v>
      </c>
      <c r="Q21" s="31">
        <v>5791500.0000000009</v>
      </c>
      <c r="R21" s="31">
        <v>3088800.0000000005</v>
      </c>
      <c r="S21" s="21"/>
    </row>
    <row r="22" spans="1:19" ht="29.25" customHeight="1" x14ac:dyDescent="0.25">
      <c r="A22" s="74">
        <f>IF(B22="","",SUBTOTAL(3,B$12:$B22))</f>
        <v>11</v>
      </c>
      <c r="B22" s="10">
        <v>11</v>
      </c>
      <c r="C22" s="21" t="s">
        <v>301</v>
      </c>
      <c r="D22" s="21" t="s">
        <v>302</v>
      </c>
      <c r="E22" s="21" t="s">
        <v>143</v>
      </c>
      <c r="F22" s="109">
        <v>6</v>
      </c>
      <c r="G22" s="121">
        <v>1</v>
      </c>
      <c r="H22" s="110"/>
      <c r="I22" s="130">
        <v>9750000</v>
      </c>
      <c r="J22" s="130">
        <v>5850000</v>
      </c>
      <c r="K22" s="130">
        <v>4875000</v>
      </c>
      <c r="L22" s="130">
        <v>2730000</v>
      </c>
      <c r="M22" s="130">
        <v>2340000</v>
      </c>
      <c r="N22" s="31">
        <v>10725000</v>
      </c>
      <c r="O22" s="31">
        <v>6435000.0000000009</v>
      </c>
      <c r="P22" s="31">
        <v>5362500</v>
      </c>
      <c r="Q22" s="31">
        <v>3003000.0000000005</v>
      </c>
      <c r="R22" s="31">
        <v>2574000</v>
      </c>
      <c r="S22" s="21"/>
    </row>
    <row r="23" spans="1:19" ht="29.25" customHeight="1" x14ac:dyDescent="0.25">
      <c r="A23" s="74">
        <f>IF(B23="","",SUBTOTAL(3,B$12:$B23))</f>
        <v>12</v>
      </c>
      <c r="B23" s="10">
        <v>12</v>
      </c>
      <c r="C23" s="21" t="s">
        <v>303</v>
      </c>
      <c r="D23" s="21" t="s">
        <v>302</v>
      </c>
      <c r="E23" s="21" t="s">
        <v>143</v>
      </c>
      <c r="F23" s="109">
        <v>6</v>
      </c>
      <c r="G23" s="121">
        <v>1</v>
      </c>
      <c r="H23" s="110"/>
      <c r="I23" s="130">
        <v>9750000</v>
      </c>
      <c r="J23" s="130">
        <v>5850000</v>
      </c>
      <c r="K23" s="130">
        <v>4875000</v>
      </c>
      <c r="L23" s="130">
        <v>2730000</v>
      </c>
      <c r="M23" s="130">
        <v>2340000</v>
      </c>
      <c r="N23" s="31">
        <v>10725000</v>
      </c>
      <c r="O23" s="31">
        <v>6435000.0000000009</v>
      </c>
      <c r="P23" s="31">
        <v>5362500</v>
      </c>
      <c r="Q23" s="31">
        <v>3003000.0000000005</v>
      </c>
      <c r="R23" s="31">
        <v>2574000</v>
      </c>
      <c r="S23" s="21"/>
    </row>
    <row r="24" spans="1:19" ht="29.25" customHeight="1" x14ac:dyDescent="0.25">
      <c r="A24" s="74">
        <f>IF(B24="","",SUBTOTAL(3,B$12:$B24))</f>
        <v>13</v>
      </c>
      <c r="B24" s="10">
        <v>13</v>
      </c>
      <c r="C24" s="21" t="s">
        <v>304</v>
      </c>
      <c r="D24" s="21" t="s">
        <v>22</v>
      </c>
      <c r="E24" s="21" t="s">
        <v>305</v>
      </c>
      <c r="F24" s="109">
        <v>4</v>
      </c>
      <c r="G24" s="121">
        <v>0.8</v>
      </c>
      <c r="H24" s="110"/>
      <c r="I24" s="130">
        <v>18720000</v>
      </c>
      <c r="J24" s="130">
        <v>11232000</v>
      </c>
      <c r="K24" s="130">
        <v>9360000</v>
      </c>
      <c r="L24" s="130">
        <v>4680000</v>
      </c>
      <c r="M24" s="130">
        <v>2496000</v>
      </c>
      <c r="N24" s="31">
        <v>20592000</v>
      </c>
      <c r="O24" s="31">
        <v>12355200.000000002</v>
      </c>
      <c r="P24" s="31">
        <v>10296000</v>
      </c>
      <c r="Q24" s="31">
        <v>5148000</v>
      </c>
      <c r="R24" s="31">
        <v>2745600</v>
      </c>
      <c r="S24" s="21"/>
    </row>
    <row r="25" spans="1:19" ht="29.25" customHeight="1" x14ac:dyDescent="0.25">
      <c r="A25" s="74">
        <f>IF(B25="","",SUBTOTAL(3,B$12:$B25))</f>
        <v>14</v>
      </c>
      <c r="B25" s="10">
        <v>14</v>
      </c>
      <c r="C25" s="21" t="s">
        <v>306</v>
      </c>
      <c r="D25" s="21" t="s">
        <v>216</v>
      </c>
      <c r="E25" s="21" t="s">
        <v>62</v>
      </c>
      <c r="F25" s="109">
        <v>6</v>
      </c>
      <c r="G25" s="121">
        <v>0.8</v>
      </c>
      <c r="H25" s="110"/>
      <c r="I25" s="130">
        <v>7800000</v>
      </c>
      <c r="J25" s="130">
        <v>4680000</v>
      </c>
      <c r="K25" s="130">
        <v>3900000</v>
      </c>
      <c r="L25" s="130">
        <v>2184000</v>
      </c>
      <c r="M25" s="130">
        <v>1872000</v>
      </c>
      <c r="N25" s="31">
        <v>8580000</v>
      </c>
      <c r="O25" s="31">
        <v>5148000</v>
      </c>
      <c r="P25" s="31">
        <v>4290000</v>
      </c>
      <c r="Q25" s="31">
        <v>2402400</v>
      </c>
      <c r="R25" s="31">
        <v>2059200.0000000002</v>
      </c>
      <c r="S25" s="21"/>
    </row>
    <row r="26" spans="1:19" ht="29.25" customHeight="1" x14ac:dyDescent="0.25">
      <c r="A26" s="74">
        <f>IF(B26="","",SUBTOTAL(3,B$12:$B26))</f>
        <v>15</v>
      </c>
      <c r="B26" s="10">
        <v>15</v>
      </c>
      <c r="C26" s="21" t="s">
        <v>307</v>
      </c>
      <c r="D26" s="21" t="s">
        <v>22</v>
      </c>
      <c r="E26" s="21" t="s">
        <v>22</v>
      </c>
      <c r="F26" s="109">
        <v>5</v>
      </c>
      <c r="G26" s="121">
        <v>1</v>
      </c>
      <c r="H26" s="110"/>
      <c r="I26" s="130">
        <v>15600000</v>
      </c>
      <c r="J26" s="130">
        <v>9360000</v>
      </c>
      <c r="K26" s="130">
        <v>7800000</v>
      </c>
      <c r="L26" s="130">
        <v>3900000</v>
      </c>
      <c r="M26" s="130">
        <v>2730000</v>
      </c>
      <c r="N26" s="31">
        <v>17160000</v>
      </c>
      <c r="O26" s="31">
        <v>10296000</v>
      </c>
      <c r="P26" s="31">
        <v>8580000</v>
      </c>
      <c r="Q26" s="31">
        <v>4290000</v>
      </c>
      <c r="R26" s="31">
        <v>3003000.0000000005</v>
      </c>
      <c r="S26" s="21"/>
    </row>
    <row r="27" spans="1:19" ht="29.25" customHeight="1" x14ac:dyDescent="0.25">
      <c r="A27" s="74">
        <f>IF(B27="","",SUBTOTAL(3,B$12:$B27))</f>
        <v>16</v>
      </c>
      <c r="B27" s="10">
        <v>16</v>
      </c>
      <c r="C27" s="2" t="s">
        <v>308</v>
      </c>
      <c r="D27" s="2" t="s">
        <v>143</v>
      </c>
      <c r="E27" s="2" t="s">
        <v>309</v>
      </c>
      <c r="F27" s="109">
        <v>6</v>
      </c>
      <c r="G27" s="121">
        <v>0.8</v>
      </c>
      <c r="H27" s="110"/>
      <c r="I27" s="130">
        <v>7800000</v>
      </c>
      <c r="J27" s="130">
        <v>4680000</v>
      </c>
      <c r="K27" s="130">
        <v>3900000</v>
      </c>
      <c r="L27" s="130">
        <v>2184000</v>
      </c>
      <c r="M27" s="130">
        <v>1872000</v>
      </c>
      <c r="N27" s="31">
        <v>8580000</v>
      </c>
      <c r="O27" s="31">
        <v>5148000</v>
      </c>
      <c r="P27" s="31">
        <v>4290000</v>
      </c>
      <c r="Q27" s="31">
        <v>2402400</v>
      </c>
      <c r="R27" s="31">
        <v>2059200.0000000002</v>
      </c>
      <c r="S27" s="2"/>
    </row>
    <row r="28" spans="1:19" ht="30.75" customHeight="1" x14ac:dyDescent="0.25">
      <c r="A28" s="74">
        <f>IF(B28="","",SUBTOTAL(3,B$12:$B28))</f>
        <v>17</v>
      </c>
      <c r="B28" s="10">
        <v>17</v>
      </c>
      <c r="C28" s="2" t="s">
        <v>310</v>
      </c>
      <c r="D28" s="2" t="s">
        <v>143</v>
      </c>
      <c r="E28" s="2" t="s">
        <v>302</v>
      </c>
      <c r="F28" s="109">
        <v>6</v>
      </c>
      <c r="G28" s="121">
        <v>0.8</v>
      </c>
      <c r="H28" s="110"/>
      <c r="I28" s="130">
        <v>7800000</v>
      </c>
      <c r="J28" s="130">
        <v>4680000</v>
      </c>
      <c r="K28" s="130">
        <v>3900000</v>
      </c>
      <c r="L28" s="130">
        <v>2184000</v>
      </c>
      <c r="M28" s="130">
        <v>1872000</v>
      </c>
      <c r="N28" s="31">
        <v>8580000</v>
      </c>
      <c r="O28" s="31">
        <v>5148000</v>
      </c>
      <c r="P28" s="31">
        <v>4290000</v>
      </c>
      <c r="Q28" s="31">
        <v>2402400</v>
      </c>
      <c r="R28" s="31">
        <v>2059200.0000000002</v>
      </c>
      <c r="S28" s="2"/>
    </row>
    <row r="29" spans="1:19" ht="30.75" customHeight="1" x14ac:dyDescent="0.25">
      <c r="A29" s="74">
        <f>IF(B29="","",SUBTOTAL(3,B$12:$B29))</f>
        <v>18</v>
      </c>
      <c r="B29" s="10">
        <v>18</v>
      </c>
      <c r="C29" s="2" t="s">
        <v>311</v>
      </c>
      <c r="D29" s="2" t="s">
        <v>143</v>
      </c>
      <c r="E29" s="2" t="s">
        <v>291</v>
      </c>
      <c r="F29" s="109">
        <v>6</v>
      </c>
      <c r="G29" s="121">
        <v>1</v>
      </c>
      <c r="H29" s="110"/>
      <c r="I29" s="130">
        <v>9750000</v>
      </c>
      <c r="J29" s="130">
        <v>5850000</v>
      </c>
      <c r="K29" s="130">
        <v>4875000</v>
      </c>
      <c r="L29" s="130">
        <v>2730000</v>
      </c>
      <c r="M29" s="130">
        <v>2340000</v>
      </c>
      <c r="N29" s="31">
        <v>10725000</v>
      </c>
      <c r="O29" s="31">
        <v>6435000.0000000009</v>
      </c>
      <c r="P29" s="31">
        <v>5362500</v>
      </c>
      <c r="Q29" s="31">
        <v>3003000.0000000005</v>
      </c>
      <c r="R29" s="31">
        <v>2574000</v>
      </c>
      <c r="S29" s="2"/>
    </row>
    <row r="30" spans="1:19" ht="39.75" customHeight="1" x14ac:dyDescent="0.25">
      <c r="A30" s="74">
        <f>IF(B30="","",SUBTOTAL(3,B$12:$B30))</f>
        <v>19</v>
      </c>
      <c r="B30" s="10">
        <v>19</v>
      </c>
      <c r="C30" s="2" t="s">
        <v>312</v>
      </c>
      <c r="D30" s="2" t="s">
        <v>143</v>
      </c>
      <c r="E30" s="119" t="s">
        <v>313</v>
      </c>
      <c r="F30" s="109">
        <v>6</v>
      </c>
      <c r="G30" s="121">
        <v>1</v>
      </c>
      <c r="H30" s="110"/>
      <c r="I30" s="130">
        <v>9750000</v>
      </c>
      <c r="J30" s="130">
        <v>5850000</v>
      </c>
      <c r="K30" s="130">
        <v>4875000</v>
      </c>
      <c r="L30" s="130">
        <v>2730000</v>
      </c>
      <c r="M30" s="130">
        <v>2340000</v>
      </c>
      <c r="N30" s="31">
        <v>10725000</v>
      </c>
      <c r="O30" s="31">
        <v>6435000.0000000009</v>
      </c>
      <c r="P30" s="31">
        <v>5362500</v>
      </c>
      <c r="Q30" s="31">
        <v>3003000.0000000005</v>
      </c>
      <c r="R30" s="31">
        <v>2574000</v>
      </c>
      <c r="S30" s="119"/>
    </row>
    <row r="31" spans="1:19" ht="38.25" customHeight="1" x14ac:dyDescent="0.25">
      <c r="A31" s="74">
        <f>IF(B31="","",SUBTOTAL(3,B$12:$B31))</f>
        <v>20</v>
      </c>
      <c r="B31" s="10">
        <v>20</v>
      </c>
      <c r="C31" s="21" t="s">
        <v>314</v>
      </c>
      <c r="D31" s="21" t="s">
        <v>302</v>
      </c>
      <c r="E31" s="21" t="s">
        <v>315</v>
      </c>
      <c r="F31" s="109">
        <v>5</v>
      </c>
      <c r="G31" s="121">
        <v>1</v>
      </c>
      <c r="H31" s="110"/>
      <c r="I31" s="130">
        <v>15600000</v>
      </c>
      <c r="J31" s="130">
        <v>9360000</v>
      </c>
      <c r="K31" s="130">
        <v>7800000</v>
      </c>
      <c r="L31" s="130">
        <v>3900000</v>
      </c>
      <c r="M31" s="130">
        <v>2730000</v>
      </c>
      <c r="N31" s="31">
        <v>17160000</v>
      </c>
      <c r="O31" s="31">
        <v>10296000</v>
      </c>
      <c r="P31" s="31">
        <v>8580000</v>
      </c>
      <c r="Q31" s="31">
        <v>4290000</v>
      </c>
      <c r="R31" s="31">
        <v>3003000.0000000005</v>
      </c>
      <c r="S31" s="21"/>
    </row>
    <row r="32" spans="1:19" ht="72.75" customHeight="1" x14ac:dyDescent="0.25">
      <c r="A32" s="74">
        <f>IF(B32="","",SUBTOTAL(3,B$12:$B32))</f>
        <v>21</v>
      </c>
      <c r="B32" s="10">
        <v>21</v>
      </c>
      <c r="C32" s="21" t="s">
        <v>316</v>
      </c>
      <c r="D32" s="21" t="s">
        <v>317</v>
      </c>
      <c r="E32" s="21" t="s">
        <v>318</v>
      </c>
      <c r="F32" s="109">
        <v>6</v>
      </c>
      <c r="G32" s="121">
        <v>1</v>
      </c>
      <c r="H32" s="110"/>
      <c r="I32" s="130">
        <v>9750000</v>
      </c>
      <c r="J32" s="130">
        <v>5850000</v>
      </c>
      <c r="K32" s="130">
        <v>4875000</v>
      </c>
      <c r="L32" s="130">
        <v>2730000</v>
      </c>
      <c r="M32" s="130">
        <v>2340000</v>
      </c>
      <c r="N32" s="31">
        <v>10725000</v>
      </c>
      <c r="O32" s="31">
        <v>6435000.0000000009</v>
      </c>
      <c r="P32" s="31">
        <v>5362500</v>
      </c>
      <c r="Q32" s="31">
        <v>3003000.0000000005</v>
      </c>
      <c r="R32" s="31">
        <v>2574000</v>
      </c>
      <c r="S32" s="21"/>
    </row>
    <row r="33" spans="1:19" ht="41.25" customHeight="1" x14ac:dyDescent="0.25">
      <c r="A33" s="74">
        <f>IF(B33="","",SUBTOTAL(3,B$12:$B33))</f>
        <v>22</v>
      </c>
      <c r="B33" s="10">
        <v>22</v>
      </c>
      <c r="C33" s="21" t="s">
        <v>319</v>
      </c>
      <c r="D33" s="21" t="s">
        <v>75</v>
      </c>
      <c r="E33" s="21" t="s">
        <v>76</v>
      </c>
      <c r="F33" s="109">
        <v>5</v>
      </c>
      <c r="G33" s="121">
        <v>0.9</v>
      </c>
      <c r="H33" s="110"/>
      <c r="I33" s="130">
        <v>14040000</v>
      </c>
      <c r="J33" s="130">
        <v>8424000</v>
      </c>
      <c r="K33" s="130">
        <v>7020000</v>
      </c>
      <c r="L33" s="130">
        <v>3510000</v>
      </c>
      <c r="M33" s="130">
        <v>2457000</v>
      </c>
      <c r="N33" s="31">
        <v>15444000.000000002</v>
      </c>
      <c r="O33" s="31">
        <v>9266400</v>
      </c>
      <c r="P33" s="31">
        <v>7722000.0000000009</v>
      </c>
      <c r="Q33" s="31">
        <v>3861000.0000000005</v>
      </c>
      <c r="R33" s="31">
        <v>2702700</v>
      </c>
      <c r="S33" s="21"/>
    </row>
    <row r="34" spans="1:19" ht="24.75" customHeight="1" x14ac:dyDescent="0.25">
      <c r="A34" s="74">
        <f>IF(B34="","",SUBTOTAL(3,B$12:$B34))</f>
        <v>23</v>
      </c>
      <c r="B34" s="10">
        <v>23</v>
      </c>
      <c r="C34" s="21" t="s">
        <v>320</v>
      </c>
      <c r="D34" s="21" t="s">
        <v>22</v>
      </c>
      <c r="E34" s="21" t="s">
        <v>307</v>
      </c>
      <c r="F34" s="109">
        <v>5</v>
      </c>
      <c r="G34" s="121">
        <v>1</v>
      </c>
      <c r="H34" s="110"/>
      <c r="I34" s="130">
        <v>15600000</v>
      </c>
      <c r="J34" s="130">
        <v>9360000</v>
      </c>
      <c r="K34" s="130">
        <v>7800000</v>
      </c>
      <c r="L34" s="130">
        <v>3900000</v>
      </c>
      <c r="M34" s="130">
        <v>2730000</v>
      </c>
      <c r="N34" s="31">
        <v>17160000</v>
      </c>
      <c r="O34" s="31">
        <v>10296000</v>
      </c>
      <c r="P34" s="31">
        <v>8580000</v>
      </c>
      <c r="Q34" s="31">
        <v>4290000</v>
      </c>
      <c r="R34" s="31">
        <v>3003000.0000000005</v>
      </c>
      <c r="S34" s="21"/>
    </row>
    <row r="35" spans="1:19" ht="57.75" customHeight="1" x14ac:dyDescent="0.25">
      <c r="A35" s="74">
        <f>IF(B35="","",SUBTOTAL(3,B$12:$B35))</f>
        <v>24</v>
      </c>
      <c r="B35" s="10">
        <v>24</v>
      </c>
      <c r="C35" s="21" t="s">
        <v>321</v>
      </c>
      <c r="D35" s="21" t="s">
        <v>307</v>
      </c>
      <c r="E35" s="21" t="s">
        <v>322</v>
      </c>
      <c r="F35" s="109">
        <v>6</v>
      </c>
      <c r="G35" s="121">
        <v>0.8</v>
      </c>
      <c r="H35" s="110"/>
      <c r="I35" s="130">
        <v>7800000</v>
      </c>
      <c r="J35" s="130">
        <v>4680000</v>
      </c>
      <c r="K35" s="130">
        <v>3900000</v>
      </c>
      <c r="L35" s="130">
        <v>2184000</v>
      </c>
      <c r="M35" s="130">
        <v>1872000</v>
      </c>
      <c r="N35" s="31">
        <v>8580000</v>
      </c>
      <c r="O35" s="31">
        <v>5148000</v>
      </c>
      <c r="P35" s="31">
        <v>4290000</v>
      </c>
      <c r="Q35" s="31">
        <v>2402400</v>
      </c>
      <c r="R35" s="31">
        <v>2059200.0000000002</v>
      </c>
      <c r="S35" s="21"/>
    </row>
    <row r="36" spans="1:19" ht="23.25" customHeight="1" x14ac:dyDescent="0.25">
      <c r="A36" s="74">
        <f>IF(B36="","",SUBTOTAL(3,B$12:$B36))</f>
        <v>25</v>
      </c>
      <c r="B36" s="10">
        <v>25</v>
      </c>
      <c r="C36" s="21" t="s">
        <v>323</v>
      </c>
      <c r="D36" s="21" t="s">
        <v>287</v>
      </c>
      <c r="E36" s="21" t="s">
        <v>324</v>
      </c>
      <c r="F36" s="109">
        <v>5</v>
      </c>
      <c r="G36" s="121">
        <v>1</v>
      </c>
      <c r="H36" s="110"/>
      <c r="I36" s="130">
        <v>15600000</v>
      </c>
      <c r="J36" s="130">
        <v>9360000</v>
      </c>
      <c r="K36" s="130">
        <v>7800000</v>
      </c>
      <c r="L36" s="130">
        <v>3900000</v>
      </c>
      <c r="M36" s="130">
        <v>2730000</v>
      </c>
      <c r="N36" s="31">
        <v>17160000</v>
      </c>
      <c r="O36" s="31">
        <v>10296000</v>
      </c>
      <c r="P36" s="31">
        <v>8580000</v>
      </c>
      <c r="Q36" s="31">
        <v>4290000</v>
      </c>
      <c r="R36" s="31">
        <v>3003000.0000000005</v>
      </c>
      <c r="S36" s="21"/>
    </row>
    <row r="37" spans="1:19" ht="23.25" customHeight="1" x14ac:dyDescent="0.25">
      <c r="A37" s="74">
        <f>IF(B37="","",SUBTOTAL(3,B$12:$B37))</f>
        <v>26</v>
      </c>
      <c r="B37" s="10">
        <v>26</v>
      </c>
      <c r="C37" s="21" t="s">
        <v>325</v>
      </c>
      <c r="D37" s="21" t="s">
        <v>22</v>
      </c>
      <c r="E37" s="21" t="s">
        <v>143</v>
      </c>
      <c r="F37" s="109">
        <v>5</v>
      </c>
      <c r="G37" s="121">
        <v>1</v>
      </c>
      <c r="H37" s="110"/>
      <c r="I37" s="130">
        <v>15600000</v>
      </c>
      <c r="J37" s="130">
        <v>9360000</v>
      </c>
      <c r="K37" s="130">
        <v>7800000</v>
      </c>
      <c r="L37" s="130">
        <v>3900000</v>
      </c>
      <c r="M37" s="130">
        <v>2730000</v>
      </c>
      <c r="N37" s="31">
        <v>17160000</v>
      </c>
      <c r="O37" s="31">
        <v>10296000</v>
      </c>
      <c r="P37" s="31">
        <v>8580000</v>
      </c>
      <c r="Q37" s="31">
        <v>4290000</v>
      </c>
      <c r="R37" s="31">
        <v>3003000.0000000005</v>
      </c>
      <c r="S37" s="21"/>
    </row>
    <row r="38" spans="1:19" ht="23.25" customHeight="1" x14ac:dyDescent="0.25">
      <c r="A38" s="74">
        <f>IF(B38="","",SUBTOTAL(3,B$12:$B38))</f>
        <v>27</v>
      </c>
      <c r="B38" s="10">
        <v>27</v>
      </c>
      <c r="C38" s="21" t="s">
        <v>22</v>
      </c>
      <c r="D38" s="21" t="s">
        <v>326</v>
      </c>
      <c r="E38" s="21" t="s">
        <v>327</v>
      </c>
      <c r="F38" s="109">
        <v>3</v>
      </c>
      <c r="G38" s="121">
        <v>1</v>
      </c>
      <c r="H38" s="112"/>
      <c r="I38" s="130">
        <v>43065000</v>
      </c>
      <c r="J38" s="130">
        <v>18720000</v>
      </c>
      <c r="K38" s="130">
        <v>15600000</v>
      </c>
      <c r="L38" s="130">
        <v>7800000</v>
      </c>
      <c r="M38" s="130">
        <v>3900000</v>
      </c>
      <c r="N38" s="31">
        <v>47371500.000000007</v>
      </c>
      <c r="O38" s="31">
        <v>20592000</v>
      </c>
      <c r="P38" s="31">
        <v>17160000</v>
      </c>
      <c r="Q38" s="31">
        <v>8580000</v>
      </c>
      <c r="R38" s="31">
        <v>4290000</v>
      </c>
      <c r="S38" s="21"/>
    </row>
    <row r="39" spans="1:19" ht="23.25" customHeight="1" x14ac:dyDescent="0.25">
      <c r="A39" s="74" t="str">
        <f>IF(B39="","",SUBTOTAL(3,B$12:$B39))</f>
        <v/>
      </c>
      <c r="B39" s="10"/>
      <c r="C39" s="21"/>
      <c r="D39" s="21" t="s">
        <v>327</v>
      </c>
      <c r="E39" s="21" t="s">
        <v>216</v>
      </c>
      <c r="F39" s="109">
        <v>4</v>
      </c>
      <c r="G39" s="121">
        <v>1</v>
      </c>
      <c r="H39" s="110"/>
      <c r="I39" s="130">
        <v>23400000</v>
      </c>
      <c r="J39" s="130">
        <v>14040000</v>
      </c>
      <c r="K39" s="130">
        <v>11700000</v>
      </c>
      <c r="L39" s="130">
        <v>5850000</v>
      </c>
      <c r="M39" s="130">
        <v>3120000</v>
      </c>
      <c r="N39" s="31">
        <v>25740000.000000004</v>
      </c>
      <c r="O39" s="31">
        <v>15444000.000000002</v>
      </c>
      <c r="P39" s="31">
        <v>12870000.000000002</v>
      </c>
      <c r="Q39" s="31">
        <v>6435000.0000000009</v>
      </c>
      <c r="R39" s="31">
        <v>3432000.0000000005</v>
      </c>
      <c r="S39" s="21"/>
    </row>
    <row r="40" spans="1:19" ht="23.25" customHeight="1" x14ac:dyDescent="0.25">
      <c r="A40" s="74">
        <f>IF(B40="","",SUBTOTAL(3,B$12:$B40))</f>
        <v>28</v>
      </c>
      <c r="B40" s="10">
        <v>28</v>
      </c>
      <c r="C40" s="21" t="s">
        <v>328</v>
      </c>
      <c r="D40" s="21" t="s">
        <v>143</v>
      </c>
      <c r="E40" s="21" t="s">
        <v>329</v>
      </c>
      <c r="F40" s="109">
        <v>6</v>
      </c>
      <c r="G40" s="121">
        <v>1</v>
      </c>
      <c r="H40" s="110"/>
      <c r="I40" s="130">
        <v>9750000</v>
      </c>
      <c r="J40" s="130">
        <v>5850000</v>
      </c>
      <c r="K40" s="130">
        <v>4875000</v>
      </c>
      <c r="L40" s="130">
        <v>2730000</v>
      </c>
      <c r="M40" s="130">
        <v>2340000</v>
      </c>
      <c r="N40" s="31">
        <v>10725000</v>
      </c>
      <c r="O40" s="31">
        <v>6435000.0000000009</v>
      </c>
      <c r="P40" s="31">
        <v>5362500</v>
      </c>
      <c r="Q40" s="31">
        <v>3003000.0000000005</v>
      </c>
      <c r="R40" s="31">
        <v>2574000</v>
      </c>
      <c r="S40" s="21"/>
    </row>
    <row r="41" spans="1:19" ht="23.25" customHeight="1" x14ac:dyDescent="0.25">
      <c r="A41" s="74" t="str">
        <f>IF(B41="","",SUBTOTAL(3,B$12:$B41))</f>
        <v/>
      </c>
      <c r="B41" s="10"/>
      <c r="C41" s="21"/>
      <c r="D41" s="21" t="s">
        <v>329</v>
      </c>
      <c r="E41" s="21" t="s">
        <v>286</v>
      </c>
      <c r="F41" s="109">
        <v>6</v>
      </c>
      <c r="G41" s="121">
        <v>0.8</v>
      </c>
      <c r="H41" s="110"/>
      <c r="I41" s="130">
        <v>7800000</v>
      </c>
      <c r="J41" s="130">
        <v>4680000</v>
      </c>
      <c r="K41" s="130">
        <v>3900000</v>
      </c>
      <c r="L41" s="130">
        <v>2184000</v>
      </c>
      <c r="M41" s="130">
        <v>1872000</v>
      </c>
      <c r="N41" s="31">
        <v>8580000</v>
      </c>
      <c r="O41" s="31">
        <v>5148000</v>
      </c>
      <c r="P41" s="31">
        <v>4290000</v>
      </c>
      <c r="Q41" s="31">
        <v>2402400</v>
      </c>
      <c r="R41" s="31">
        <v>2059200.0000000002</v>
      </c>
      <c r="S41" s="21"/>
    </row>
    <row r="42" spans="1:19" ht="23.25" customHeight="1" x14ac:dyDescent="0.25">
      <c r="A42" s="74">
        <f>IF(B42="","",SUBTOTAL(3,B$12:$B42))</f>
        <v>29</v>
      </c>
      <c r="B42" s="10">
        <v>30</v>
      </c>
      <c r="C42" s="21" t="s">
        <v>297</v>
      </c>
      <c r="D42" s="21" t="s">
        <v>61</v>
      </c>
      <c r="E42" s="21" t="s">
        <v>330</v>
      </c>
      <c r="F42" s="109">
        <v>5</v>
      </c>
      <c r="G42" s="121">
        <v>0.9</v>
      </c>
      <c r="H42" s="110"/>
      <c r="I42" s="130">
        <v>14040000</v>
      </c>
      <c r="J42" s="130">
        <v>8424000</v>
      </c>
      <c r="K42" s="130">
        <v>7020000</v>
      </c>
      <c r="L42" s="130">
        <v>3510000</v>
      </c>
      <c r="M42" s="130">
        <v>2457000</v>
      </c>
      <c r="N42" s="31">
        <v>15444000.000000002</v>
      </c>
      <c r="O42" s="31">
        <v>9266400</v>
      </c>
      <c r="P42" s="31">
        <v>7722000.0000000009</v>
      </c>
      <c r="Q42" s="31">
        <v>3861000.0000000005</v>
      </c>
      <c r="R42" s="31">
        <v>2702700</v>
      </c>
      <c r="S42" s="21"/>
    </row>
    <row r="43" spans="1:19" ht="23.25" customHeight="1" x14ac:dyDescent="0.25">
      <c r="A43" s="74">
        <f>IF(B43="","",SUBTOTAL(3,B$12:$B43))</f>
        <v>30</v>
      </c>
      <c r="B43" s="10">
        <v>31</v>
      </c>
      <c r="C43" s="21" t="s">
        <v>324</v>
      </c>
      <c r="D43" s="1" t="s">
        <v>329</v>
      </c>
      <c r="E43" s="21" t="s">
        <v>237</v>
      </c>
      <c r="F43" s="109">
        <v>4</v>
      </c>
      <c r="G43" s="121">
        <v>0.7</v>
      </c>
      <c r="H43" s="110"/>
      <c r="I43" s="130">
        <v>16379999.999999998</v>
      </c>
      <c r="J43" s="130">
        <v>9828000</v>
      </c>
      <c r="K43" s="130">
        <v>8189999.9999999991</v>
      </c>
      <c r="L43" s="130">
        <v>4094999.9999999995</v>
      </c>
      <c r="M43" s="130">
        <v>2184000</v>
      </c>
      <c r="N43" s="31">
        <v>18018000</v>
      </c>
      <c r="O43" s="31">
        <v>10810800</v>
      </c>
      <c r="P43" s="31">
        <v>9009000</v>
      </c>
      <c r="Q43" s="31">
        <v>4504500</v>
      </c>
      <c r="R43" s="31">
        <v>2402400</v>
      </c>
      <c r="S43" s="21"/>
    </row>
    <row r="44" spans="1:19" ht="23.25" customHeight="1" x14ac:dyDescent="0.25">
      <c r="A44" s="74">
        <f>IF(B44="","",SUBTOTAL(3,B$12:$B44))</f>
        <v>31</v>
      </c>
      <c r="B44" s="10">
        <v>32</v>
      </c>
      <c r="C44" s="21" t="s">
        <v>331</v>
      </c>
      <c r="D44" s="21" t="s">
        <v>288</v>
      </c>
      <c r="E44" s="21" t="s">
        <v>61</v>
      </c>
      <c r="F44" s="109">
        <v>5</v>
      </c>
      <c r="G44" s="121">
        <v>0.8</v>
      </c>
      <c r="H44" s="110"/>
      <c r="I44" s="130">
        <v>12480000</v>
      </c>
      <c r="J44" s="130">
        <v>7488000</v>
      </c>
      <c r="K44" s="130">
        <v>6240000</v>
      </c>
      <c r="L44" s="130">
        <v>3120000</v>
      </c>
      <c r="M44" s="130">
        <v>2184000</v>
      </c>
      <c r="N44" s="31">
        <v>13728000.000000002</v>
      </c>
      <c r="O44" s="31">
        <v>8236800.0000000009</v>
      </c>
      <c r="P44" s="31">
        <v>6864000.0000000009</v>
      </c>
      <c r="Q44" s="31">
        <v>3432000.0000000005</v>
      </c>
      <c r="R44" s="31">
        <v>2402400</v>
      </c>
      <c r="S44" s="21"/>
    </row>
    <row r="45" spans="1:19" ht="23.25" customHeight="1" x14ac:dyDescent="0.25">
      <c r="A45" s="74">
        <f>IF(B45="","",SUBTOTAL(3,B$12:$B45))</f>
        <v>32</v>
      </c>
      <c r="B45" s="10">
        <v>33</v>
      </c>
      <c r="C45" s="21" t="s">
        <v>332</v>
      </c>
      <c r="D45" s="21" t="s">
        <v>330</v>
      </c>
      <c r="E45" s="21" t="s">
        <v>288</v>
      </c>
      <c r="F45" s="109">
        <v>6</v>
      </c>
      <c r="G45" s="121">
        <v>1</v>
      </c>
      <c r="H45" s="110"/>
      <c r="I45" s="130">
        <v>9750000</v>
      </c>
      <c r="J45" s="130">
        <v>5850000</v>
      </c>
      <c r="K45" s="130">
        <v>4875000</v>
      </c>
      <c r="L45" s="130">
        <v>2730000</v>
      </c>
      <c r="M45" s="130">
        <v>2340000</v>
      </c>
      <c r="N45" s="31">
        <v>10725000</v>
      </c>
      <c r="O45" s="31">
        <v>6435000.0000000009</v>
      </c>
      <c r="P45" s="31">
        <v>5362500</v>
      </c>
      <c r="Q45" s="31">
        <v>3003000.0000000005</v>
      </c>
      <c r="R45" s="31">
        <v>2574000</v>
      </c>
      <c r="S45" s="21"/>
    </row>
    <row r="46" spans="1:19" ht="23.25" customHeight="1" x14ac:dyDescent="0.25">
      <c r="A46" s="74">
        <f>IF(B46="","",SUBTOTAL(3,B$12:$B46))</f>
        <v>33</v>
      </c>
      <c r="B46" s="10">
        <v>34</v>
      </c>
      <c r="C46" s="21" t="s">
        <v>333</v>
      </c>
      <c r="D46" s="21" t="s">
        <v>22</v>
      </c>
      <c r="E46" s="21" t="s">
        <v>307</v>
      </c>
      <c r="F46" s="109">
        <v>6</v>
      </c>
      <c r="G46" s="121">
        <v>0.9</v>
      </c>
      <c r="H46" s="110"/>
      <c r="I46" s="130">
        <v>8775000</v>
      </c>
      <c r="J46" s="130">
        <v>5265000</v>
      </c>
      <c r="K46" s="130">
        <v>4387500</v>
      </c>
      <c r="L46" s="130">
        <v>2457000</v>
      </c>
      <c r="M46" s="130">
        <v>2106000</v>
      </c>
      <c r="N46" s="31">
        <v>9652500</v>
      </c>
      <c r="O46" s="31">
        <v>5791500.0000000009</v>
      </c>
      <c r="P46" s="31">
        <v>4826250</v>
      </c>
      <c r="Q46" s="31">
        <v>2702700</v>
      </c>
      <c r="R46" s="31">
        <v>2316600</v>
      </c>
      <c r="S46" s="21"/>
    </row>
    <row r="47" spans="1:19" ht="39.75" customHeight="1" x14ac:dyDescent="0.25">
      <c r="A47" s="74">
        <f>IF(B47="","",SUBTOTAL(3,B$12:$B47))</f>
        <v>34</v>
      </c>
      <c r="B47" s="10">
        <v>35</v>
      </c>
      <c r="C47" s="21" t="s">
        <v>334</v>
      </c>
      <c r="D47" s="21" t="s">
        <v>324</v>
      </c>
      <c r="E47" s="21" t="s">
        <v>287</v>
      </c>
      <c r="F47" s="109">
        <v>5</v>
      </c>
      <c r="G47" s="121">
        <v>1</v>
      </c>
      <c r="H47" s="110"/>
      <c r="I47" s="130">
        <v>15600000</v>
      </c>
      <c r="J47" s="130">
        <v>9360000</v>
      </c>
      <c r="K47" s="130">
        <v>7800000</v>
      </c>
      <c r="L47" s="130">
        <v>3900000</v>
      </c>
      <c r="M47" s="130">
        <v>2730000</v>
      </c>
      <c r="N47" s="31">
        <v>17160000</v>
      </c>
      <c r="O47" s="31">
        <v>10296000</v>
      </c>
      <c r="P47" s="31">
        <v>8580000</v>
      </c>
      <c r="Q47" s="31">
        <v>4290000</v>
      </c>
      <c r="R47" s="31">
        <v>3003000.0000000005</v>
      </c>
      <c r="S47" s="21"/>
    </row>
    <row r="48" spans="1:19" ht="24" customHeight="1" x14ac:dyDescent="0.25">
      <c r="A48" s="74">
        <f>IF(B48="","",SUBTOTAL(3,B$12:$B48))</f>
        <v>35</v>
      </c>
      <c r="B48" s="10">
        <v>36</v>
      </c>
      <c r="C48" s="21" t="s">
        <v>76</v>
      </c>
      <c r="D48" s="21" t="s">
        <v>22</v>
      </c>
      <c r="E48" s="21" t="s">
        <v>307</v>
      </c>
      <c r="F48" s="109">
        <v>4</v>
      </c>
      <c r="G48" s="121">
        <v>0.8</v>
      </c>
      <c r="H48" s="110"/>
      <c r="I48" s="130">
        <v>18720000</v>
      </c>
      <c r="J48" s="130">
        <v>11232000</v>
      </c>
      <c r="K48" s="130">
        <v>9360000</v>
      </c>
      <c r="L48" s="130">
        <v>4680000</v>
      </c>
      <c r="M48" s="130">
        <v>2496000</v>
      </c>
      <c r="N48" s="31">
        <v>20592000</v>
      </c>
      <c r="O48" s="31">
        <v>12355200.000000002</v>
      </c>
      <c r="P48" s="31">
        <v>10296000</v>
      </c>
      <c r="Q48" s="31">
        <v>5148000</v>
      </c>
      <c r="R48" s="31">
        <v>2745600</v>
      </c>
      <c r="S48" s="21"/>
    </row>
    <row r="49" spans="1:19" ht="24" customHeight="1" x14ac:dyDescent="0.25">
      <c r="A49" s="74">
        <f>IF(B49="","",SUBTOTAL(3,B$12:$B49))</f>
        <v>36</v>
      </c>
      <c r="B49" s="10">
        <v>37</v>
      </c>
      <c r="C49" s="21" t="s">
        <v>288</v>
      </c>
      <c r="D49" s="21" t="s">
        <v>22</v>
      </c>
      <c r="E49" s="21" t="s">
        <v>143</v>
      </c>
      <c r="F49" s="109">
        <v>4</v>
      </c>
      <c r="G49" s="121">
        <v>1</v>
      </c>
      <c r="H49" s="110"/>
      <c r="I49" s="130">
        <v>23400000</v>
      </c>
      <c r="J49" s="130">
        <v>14040000</v>
      </c>
      <c r="K49" s="130">
        <v>11700000</v>
      </c>
      <c r="L49" s="130">
        <v>5850000</v>
      </c>
      <c r="M49" s="130">
        <v>3120000</v>
      </c>
      <c r="N49" s="31">
        <v>25740000.000000004</v>
      </c>
      <c r="O49" s="31">
        <v>15444000.000000002</v>
      </c>
      <c r="P49" s="31">
        <v>12870000.000000002</v>
      </c>
      <c r="Q49" s="31">
        <v>6435000.0000000009</v>
      </c>
      <c r="R49" s="31">
        <v>3432000.0000000005</v>
      </c>
      <c r="S49" s="21"/>
    </row>
    <row r="50" spans="1:19" ht="41.25" customHeight="1" x14ac:dyDescent="0.25">
      <c r="A50" s="74">
        <f>IF(B50="","",SUBTOTAL(3,B$12:$B50))</f>
        <v>37</v>
      </c>
      <c r="B50" s="10">
        <v>38</v>
      </c>
      <c r="C50" s="21" t="s">
        <v>335</v>
      </c>
      <c r="D50" s="21" t="s">
        <v>232</v>
      </c>
      <c r="E50" s="21" t="s">
        <v>329</v>
      </c>
      <c r="F50" s="109">
        <v>4</v>
      </c>
      <c r="G50" s="121">
        <v>1</v>
      </c>
      <c r="H50" s="110"/>
      <c r="I50" s="130">
        <v>23400000</v>
      </c>
      <c r="J50" s="130">
        <v>14040000</v>
      </c>
      <c r="K50" s="130">
        <v>11700000</v>
      </c>
      <c r="L50" s="130">
        <v>5850000</v>
      </c>
      <c r="M50" s="130">
        <v>3120000</v>
      </c>
      <c r="N50" s="31">
        <v>25740000.000000004</v>
      </c>
      <c r="O50" s="31">
        <v>15444000.000000002</v>
      </c>
      <c r="P50" s="31">
        <v>12870000.000000002</v>
      </c>
      <c r="Q50" s="31">
        <v>6435000.0000000009</v>
      </c>
      <c r="R50" s="31">
        <v>3432000.0000000005</v>
      </c>
      <c r="S50" s="21"/>
    </row>
    <row r="51" spans="1:19" ht="24" customHeight="1" x14ac:dyDescent="0.25">
      <c r="A51" s="74" t="str">
        <f>IF(B51="","",SUBTOTAL(3,B$12:$B51))</f>
        <v/>
      </c>
      <c r="B51" s="10"/>
      <c r="C51" s="21"/>
      <c r="D51" s="21" t="s">
        <v>329</v>
      </c>
      <c r="E51" s="21" t="s">
        <v>22</v>
      </c>
      <c r="F51" s="109">
        <v>5</v>
      </c>
      <c r="G51" s="121">
        <v>0.8</v>
      </c>
      <c r="H51" s="110"/>
      <c r="I51" s="130">
        <v>12480000</v>
      </c>
      <c r="J51" s="130">
        <v>7488000</v>
      </c>
      <c r="K51" s="130">
        <v>6240000</v>
      </c>
      <c r="L51" s="130">
        <v>3120000</v>
      </c>
      <c r="M51" s="130">
        <v>2184000</v>
      </c>
      <c r="N51" s="31">
        <v>13728000.000000002</v>
      </c>
      <c r="O51" s="31">
        <v>8236800.0000000009</v>
      </c>
      <c r="P51" s="31">
        <v>6864000.0000000009</v>
      </c>
      <c r="Q51" s="31">
        <v>3432000.0000000005</v>
      </c>
      <c r="R51" s="31">
        <v>2402400</v>
      </c>
      <c r="S51" s="21"/>
    </row>
    <row r="52" spans="1:19" ht="24.75" customHeight="1" x14ac:dyDescent="0.25">
      <c r="A52" s="74">
        <f>IF(B52="","",SUBTOTAL(3,B$12:$B52))</f>
        <v>38</v>
      </c>
      <c r="B52" s="10">
        <v>39</v>
      </c>
      <c r="C52" s="21" t="s">
        <v>285</v>
      </c>
      <c r="D52" s="1" t="s">
        <v>289</v>
      </c>
      <c r="E52" s="1" t="s">
        <v>294</v>
      </c>
      <c r="F52" s="109">
        <v>4</v>
      </c>
      <c r="G52" s="121">
        <v>0.8</v>
      </c>
      <c r="H52" s="110"/>
      <c r="I52" s="130">
        <v>18720000</v>
      </c>
      <c r="J52" s="130">
        <v>11232000</v>
      </c>
      <c r="K52" s="130">
        <v>9360000</v>
      </c>
      <c r="L52" s="130">
        <v>4680000</v>
      </c>
      <c r="M52" s="130">
        <v>2496000</v>
      </c>
      <c r="N52" s="31">
        <v>20592000</v>
      </c>
      <c r="O52" s="31">
        <v>12355200.000000002</v>
      </c>
      <c r="P52" s="31">
        <v>10296000</v>
      </c>
      <c r="Q52" s="31">
        <v>5148000</v>
      </c>
      <c r="R52" s="31">
        <v>2745600</v>
      </c>
      <c r="S52" s="1"/>
    </row>
    <row r="53" spans="1:19" ht="24.75" customHeight="1" x14ac:dyDescent="0.25">
      <c r="A53" s="74">
        <f>IF(B53="","",SUBTOTAL(3,B$12:$B53))</f>
        <v>39</v>
      </c>
      <c r="B53" s="10">
        <v>40</v>
      </c>
      <c r="C53" s="21" t="s">
        <v>315</v>
      </c>
      <c r="D53" s="21" t="s">
        <v>143</v>
      </c>
      <c r="E53" s="21" t="s">
        <v>336</v>
      </c>
      <c r="F53" s="109">
        <v>4</v>
      </c>
      <c r="G53" s="121">
        <v>1</v>
      </c>
      <c r="H53" s="110"/>
      <c r="I53" s="130">
        <v>23400000</v>
      </c>
      <c r="J53" s="130">
        <v>14040000</v>
      </c>
      <c r="K53" s="130">
        <v>11700000</v>
      </c>
      <c r="L53" s="130">
        <v>5850000</v>
      </c>
      <c r="M53" s="130">
        <v>3120000</v>
      </c>
      <c r="N53" s="31">
        <v>25740000.000000004</v>
      </c>
      <c r="O53" s="31">
        <v>15444000.000000002</v>
      </c>
      <c r="P53" s="31">
        <v>12870000.000000002</v>
      </c>
      <c r="Q53" s="31">
        <v>6435000.0000000009</v>
      </c>
      <c r="R53" s="31">
        <v>3432000.0000000005</v>
      </c>
      <c r="S53" s="21"/>
    </row>
    <row r="54" spans="1:19" ht="24.75" customHeight="1" x14ac:dyDescent="0.25">
      <c r="A54" s="74">
        <f>IF(B54="","",SUBTOTAL(3,B$12:$B54))</f>
        <v>40</v>
      </c>
      <c r="B54" s="10">
        <v>41</v>
      </c>
      <c r="C54" s="21" t="s">
        <v>337</v>
      </c>
      <c r="D54" s="21" t="s">
        <v>22</v>
      </c>
      <c r="E54" s="21" t="s">
        <v>338</v>
      </c>
      <c r="F54" s="109">
        <v>5</v>
      </c>
      <c r="G54" s="121">
        <v>0.9</v>
      </c>
      <c r="H54" s="110"/>
      <c r="I54" s="130">
        <v>14040000</v>
      </c>
      <c r="J54" s="130">
        <v>8424000</v>
      </c>
      <c r="K54" s="130">
        <v>7020000</v>
      </c>
      <c r="L54" s="130">
        <v>3510000</v>
      </c>
      <c r="M54" s="130">
        <v>2457000</v>
      </c>
      <c r="N54" s="31">
        <v>15444000.000000002</v>
      </c>
      <c r="O54" s="31">
        <v>9266400</v>
      </c>
      <c r="P54" s="31">
        <v>7722000.0000000009</v>
      </c>
      <c r="Q54" s="31">
        <v>3861000.0000000005</v>
      </c>
      <c r="R54" s="31">
        <v>2702700</v>
      </c>
      <c r="S54" s="21"/>
    </row>
    <row r="55" spans="1:19" ht="24.75" customHeight="1" x14ac:dyDescent="0.25">
      <c r="A55" s="74">
        <f>IF(B55="","",SUBTOTAL(3,B$12:$B55))</f>
        <v>41</v>
      </c>
      <c r="B55" s="10">
        <v>42</v>
      </c>
      <c r="C55" s="21" t="s">
        <v>339</v>
      </c>
      <c r="D55" s="21" t="s">
        <v>22</v>
      </c>
      <c r="E55" s="21" t="s">
        <v>285</v>
      </c>
      <c r="F55" s="109">
        <v>5</v>
      </c>
      <c r="G55" s="121">
        <v>0.9</v>
      </c>
      <c r="H55" s="110"/>
      <c r="I55" s="130">
        <v>14040000</v>
      </c>
      <c r="J55" s="130">
        <v>8424000</v>
      </c>
      <c r="K55" s="130">
        <v>7020000</v>
      </c>
      <c r="L55" s="130">
        <v>3510000</v>
      </c>
      <c r="M55" s="130">
        <v>2457000</v>
      </c>
      <c r="N55" s="31">
        <v>15444000.000000002</v>
      </c>
      <c r="O55" s="31">
        <v>9266400</v>
      </c>
      <c r="P55" s="31">
        <v>7722000.0000000009</v>
      </c>
      <c r="Q55" s="31">
        <v>3861000.0000000005</v>
      </c>
      <c r="R55" s="31">
        <v>2702700</v>
      </c>
      <c r="S55" s="21"/>
    </row>
    <row r="56" spans="1:19" ht="24.75" customHeight="1" x14ac:dyDescent="0.25">
      <c r="A56" s="74">
        <f>IF(B56="","",SUBTOTAL(3,B$12:$B56))</f>
        <v>42</v>
      </c>
      <c r="B56" s="10">
        <v>43</v>
      </c>
      <c r="C56" s="21" t="s">
        <v>340</v>
      </c>
      <c r="D56" s="21" t="s">
        <v>22</v>
      </c>
      <c r="E56" s="21" t="s">
        <v>285</v>
      </c>
      <c r="F56" s="109">
        <v>5</v>
      </c>
      <c r="G56" s="121">
        <v>0.8</v>
      </c>
      <c r="H56" s="110"/>
      <c r="I56" s="130">
        <v>12480000</v>
      </c>
      <c r="J56" s="130">
        <v>7488000</v>
      </c>
      <c r="K56" s="130">
        <v>6240000</v>
      </c>
      <c r="L56" s="130">
        <v>3120000</v>
      </c>
      <c r="M56" s="130">
        <v>2184000</v>
      </c>
      <c r="N56" s="31">
        <v>13728000.000000002</v>
      </c>
      <c r="O56" s="31">
        <v>8236800.0000000009</v>
      </c>
      <c r="P56" s="31">
        <v>6864000.0000000009</v>
      </c>
      <c r="Q56" s="31">
        <v>3432000.0000000005</v>
      </c>
      <c r="R56" s="31">
        <v>2402400</v>
      </c>
      <c r="S56" s="21"/>
    </row>
    <row r="57" spans="1:19" ht="24.75" customHeight="1" x14ac:dyDescent="0.25">
      <c r="A57" s="74">
        <f>IF(B57="","",SUBTOTAL(3,B$12:$B57))</f>
        <v>43</v>
      </c>
      <c r="B57" s="10">
        <v>44</v>
      </c>
      <c r="C57" s="21" t="s">
        <v>341</v>
      </c>
      <c r="D57" s="21" t="s">
        <v>342</v>
      </c>
      <c r="E57" s="21" t="s">
        <v>343</v>
      </c>
      <c r="F57" s="109">
        <v>3</v>
      </c>
      <c r="G57" s="121">
        <v>0.7</v>
      </c>
      <c r="H57" s="112"/>
      <c r="I57" s="130">
        <v>30145499.999999996</v>
      </c>
      <c r="J57" s="130">
        <v>13104000</v>
      </c>
      <c r="K57" s="130">
        <v>10920000</v>
      </c>
      <c r="L57" s="130">
        <v>5460000</v>
      </c>
      <c r="M57" s="130">
        <v>2730000</v>
      </c>
      <c r="N57" s="31">
        <v>33160050</v>
      </c>
      <c r="O57" s="31">
        <v>14414400.000000002</v>
      </c>
      <c r="P57" s="31">
        <v>12012000.000000002</v>
      </c>
      <c r="Q57" s="31">
        <v>6006000.0000000009</v>
      </c>
      <c r="R57" s="31">
        <v>3003000.0000000005</v>
      </c>
      <c r="S57" s="21"/>
    </row>
    <row r="58" spans="1:19" ht="38.25" customHeight="1" x14ac:dyDescent="0.25">
      <c r="A58" s="74">
        <f>IF(B58="","",SUBTOTAL(3,B$12:$B58))</f>
        <v>44</v>
      </c>
      <c r="B58" s="10">
        <v>45</v>
      </c>
      <c r="C58" s="21" t="s">
        <v>344</v>
      </c>
      <c r="D58" s="21"/>
      <c r="E58" s="21"/>
      <c r="F58" s="109"/>
      <c r="G58" s="121"/>
      <c r="H58" s="110"/>
      <c r="I58" s="130"/>
      <c r="J58" s="130"/>
      <c r="K58" s="130"/>
      <c r="L58" s="130"/>
      <c r="M58" s="130"/>
      <c r="N58" s="31">
        <v>8580000</v>
      </c>
      <c r="O58" s="403"/>
      <c r="P58" s="403"/>
      <c r="Q58" s="403"/>
      <c r="R58" s="41"/>
      <c r="S58" s="21" t="s">
        <v>462</v>
      </c>
    </row>
    <row r="59" spans="1:19" ht="23.25" customHeight="1" x14ac:dyDescent="0.25">
      <c r="A59" s="74">
        <f>IF(B59="","",SUBTOTAL(3,B$12:$B59))</f>
        <v>45</v>
      </c>
      <c r="B59" s="10">
        <v>46</v>
      </c>
      <c r="C59" s="21" t="s">
        <v>216</v>
      </c>
      <c r="D59" s="21" t="s">
        <v>62</v>
      </c>
      <c r="E59" s="21" t="s">
        <v>345</v>
      </c>
      <c r="F59" s="109">
        <v>5</v>
      </c>
      <c r="G59" s="121">
        <v>0.8</v>
      </c>
      <c r="H59" s="110"/>
      <c r="I59" s="130">
        <v>12480000</v>
      </c>
      <c r="J59" s="130">
        <v>7488000</v>
      </c>
      <c r="K59" s="130">
        <v>6240000</v>
      </c>
      <c r="L59" s="130">
        <v>3120000</v>
      </c>
      <c r="M59" s="130">
        <v>2184000</v>
      </c>
      <c r="N59" s="31">
        <v>13728000.000000002</v>
      </c>
      <c r="O59" s="31">
        <v>8236800.0000000009</v>
      </c>
      <c r="P59" s="31">
        <v>6864000.0000000009</v>
      </c>
      <c r="Q59" s="31">
        <v>3432000.0000000005</v>
      </c>
      <c r="R59" s="31">
        <v>2402400</v>
      </c>
      <c r="S59" s="21"/>
    </row>
    <row r="60" spans="1:19" ht="39.75" customHeight="1" x14ac:dyDescent="0.25">
      <c r="A60" s="74">
        <f>IF(B60="","",SUBTOTAL(3,B$12:$B60))</f>
        <v>46</v>
      </c>
      <c r="B60" s="10">
        <v>47</v>
      </c>
      <c r="C60" s="21" t="s">
        <v>346</v>
      </c>
      <c r="D60" s="21" t="s">
        <v>22</v>
      </c>
      <c r="E60" s="1" t="s">
        <v>347</v>
      </c>
      <c r="F60" s="109">
        <v>6</v>
      </c>
      <c r="G60" s="121">
        <v>1</v>
      </c>
      <c r="H60" s="110"/>
      <c r="I60" s="130">
        <v>9750000</v>
      </c>
      <c r="J60" s="130">
        <v>5850000</v>
      </c>
      <c r="K60" s="130">
        <v>4875000</v>
      </c>
      <c r="L60" s="130">
        <v>2730000</v>
      </c>
      <c r="M60" s="130">
        <v>2340000</v>
      </c>
      <c r="N60" s="31">
        <v>10725000</v>
      </c>
      <c r="O60" s="31">
        <v>6435000.0000000009</v>
      </c>
      <c r="P60" s="31">
        <v>5362500</v>
      </c>
      <c r="Q60" s="31">
        <v>3003000.0000000005</v>
      </c>
      <c r="R60" s="31">
        <v>2574000</v>
      </c>
      <c r="S60" s="1"/>
    </row>
    <row r="61" spans="1:19" ht="30.75" customHeight="1" x14ac:dyDescent="0.25">
      <c r="A61" s="74" t="str">
        <f>IF(B61="","",SUBTOTAL(3,B$12:$B61))</f>
        <v/>
      </c>
      <c r="B61" s="10"/>
      <c r="C61" s="21"/>
      <c r="D61" s="21" t="s">
        <v>143</v>
      </c>
      <c r="E61" s="21" t="s">
        <v>295</v>
      </c>
      <c r="F61" s="109">
        <v>6</v>
      </c>
      <c r="G61" s="121">
        <v>1</v>
      </c>
      <c r="H61" s="110"/>
      <c r="I61" s="130">
        <v>9750000</v>
      </c>
      <c r="J61" s="130">
        <v>5850000</v>
      </c>
      <c r="K61" s="130">
        <v>4875000</v>
      </c>
      <c r="L61" s="130">
        <v>2730000</v>
      </c>
      <c r="M61" s="130">
        <v>2340000</v>
      </c>
      <c r="N61" s="31">
        <v>10725000</v>
      </c>
      <c r="O61" s="31">
        <v>6435000.0000000009</v>
      </c>
      <c r="P61" s="31">
        <v>5362500</v>
      </c>
      <c r="Q61" s="31">
        <v>3003000.0000000005</v>
      </c>
      <c r="R61" s="31">
        <v>2574000</v>
      </c>
      <c r="S61" s="21"/>
    </row>
    <row r="62" spans="1:19" ht="30.75" customHeight="1" x14ac:dyDescent="0.25">
      <c r="A62" s="74">
        <f>IF(B62="","",SUBTOTAL(3,B$12:$B62))</f>
        <v>47</v>
      </c>
      <c r="B62" s="10">
        <v>48</v>
      </c>
      <c r="C62" s="21" t="s">
        <v>348</v>
      </c>
      <c r="D62" s="21" t="s">
        <v>22</v>
      </c>
      <c r="E62" s="21" t="s">
        <v>324</v>
      </c>
      <c r="F62" s="109">
        <v>5</v>
      </c>
      <c r="G62" s="121">
        <v>1</v>
      </c>
      <c r="H62" s="110"/>
      <c r="I62" s="130">
        <v>15600000</v>
      </c>
      <c r="J62" s="130">
        <v>9360000</v>
      </c>
      <c r="K62" s="130">
        <v>7800000</v>
      </c>
      <c r="L62" s="130">
        <v>3900000</v>
      </c>
      <c r="M62" s="130">
        <v>2730000</v>
      </c>
      <c r="N62" s="31">
        <v>17160000</v>
      </c>
      <c r="O62" s="31">
        <v>10296000</v>
      </c>
      <c r="P62" s="31">
        <v>8580000</v>
      </c>
      <c r="Q62" s="31">
        <v>4290000</v>
      </c>
      <c r="R62" s="31">
        <v>3003000.0000000005</v>
      </c>
      <c r="S62" s="21"/>
    </row>
    <row r="63" spans="1:19" ht="37.5" customHeight="1" x14ac:dyDescent="0.25">
      <c r="A63" s="74">
        <f>IF(B63="","",SUBTOTAL(3,B$12:$B63))</f>
        <v>48</v>
      </c>
      <c r="B63" s="10">
        <v>49</v>
      </c>
      <c r="C63" s="21" t="s">
        <v>6591</v>
      </c>
      <c r="D63" s="21" t="s">
        <v>22</v>
      </c>
      <c r="E63" s="21" t="s">
        <v>349</v>
      </c>
      <c r="F63" s="109">
        <v>6</v>
      </c>
      <c r="G63" s="121">
        <v>0.8</v>
      </c>
      <c r="H63" s="110"/>
      <c r="I63" s="130">
        <v>7800000</v>
      </c>
      <c r="J63" s="130">
        <v>4680000</v>
      </c>
      <c r="K63" s="130">
        <v>3900000</v>
      </c>
      <c r="L63" s="130">
        <v>2184000</v>
      </c>
      <c r="M63" s="130">
        <v>1872000</v>
      </c>
      <c r="N63" s="31">
        <v>8580000</v>
      </c>
      <c r="O63" s="31">
        <v>5148000</v>
      </c>
      <c r="P63" s="31">
        <v>4290000</v>
      </c>
      <c r="Q63" s="31">
        <v>2402400</v>
      </c>
      <c r="R63" s="31">
        <v>2059200.0000000002</v>
      </c>
      <c r="S63" s="21"/>
    </row>
    <row r="64" spans="1:19" ht="30.75" customHeight="1" x14ac:dyDescent="0.25">
      <c r="A64" s="74">
        <f>IF(B64="","",SUBTOTAL(3,B$12:$B64))</f>
        <v>49</v>
      </c>
      <c r="B64" s="10">
        <v>50</v>
      </c>
      <c r="C64" s="21" t="s">
        <v>350</v>
      </c>
      <c r="D64" s="21" t="s">
        <v>22</v>
      </c>
      <c r="E64" s="21" t="s">
        <v>307</v>
      </c>
      <c r="F64" s="109">
        <v>4</v>
      </c>
      <c r="G64" s="121">
        <v>0.8</v>
      </c>
      <c r="H64" s="110"/>
      <c r="I64" s="130">
        <v>18720000</v>
      </c>
      <c r="J64" s="130">
        <v>11232000</v>
      </c>
      <c r="K64" s="130">
        <v>9360000</v>
      </c>
      <c r="L64" s="130">
        <v>4680000</v>
      </c>
      <c r="M64" s="130">
        <v>2496000</v>
      </c>
      <c r="N64" s="31">
        <v>20592000</v>
      </c>
      <c r="O64" s="31">
        <v>12355200.000000002</v>
      </c>
      <c r="P64" s="31">
        <v>10296000</v>
      </c>
      <c r="Q64" s="31">
        <v>5148000</v>
      </c>
      <c r="R64" s="31">
        <v>2745600</v>
      </c>
      <c r="S64" s="21"/>
    </row>
    <row r="65" spans="1:19" ht="30.75" customHeight="1" x14ac:dyDescent="0.25">
      <c r="A65" s="74">
        <f>IF(B65="","",SUBTOTAL(3,B$12:$B65))</f>
        <v>50</v>
      </c>
      <c r="B65" s="10">
        <v>51</v>
      </c>
      <c r="C65" s="21" t="s">
        <v>75</v>
      </c>
      <c r="D65" s="21" t="s">
        <v>22</v>
      </c>
      <c r="E65" s="21" t="s">
        <v>307</v>
      </c>
      <c r="F65" s="109">
        <v>4</v>
      </c>
      <c r="G65" s="121">
        <v>1</v>
      </c>
      <c r="H65" s="110"/>
      <c r="I65" s="130">
        <v>23400000</v>
      </c>
      <c r="J65" s="130">
        <v>14040000</v>
      </c>
      <c r="K65" s="130">
        <v>11700000</v>
      </c>
      <c r="L65" s="130">
        <v>5850000</v>
      </c>
      <c r="M65" s="130">
        <v>3120000</v>
      </c>
      <c r="N65" s="31">
        <v>25740000.000000004</v>
      </c>
      <c r="O65" s="31">
        <v>15444000.000000002</v>
      </c>
      <c r="P65" s="31">
        <v>12870000.000000002</v>
      </c>
      <c r="Q65" s="31">
        <v>6435000.0000000009</v>
      </c>
      <c r="R65" s="31">
        <v>3432000.0000000005</v>
      </c>
      <c r="S65" s="21"/>
    </row>
    <row r="66" spans="1:19" ht="30.75" customHeight="1" x14ac:dyDescent="0.25">
      <c r="A66" s="74" t="str">
        <f>IF(B66="","",SUBTOTAL(3,B$12:$B66))</f>
        <v/>
      </c>
      <c r="B66" s="10"/>
      <c r="C66" s="21"/>
      <c r="D66" s="21" t="s">
        <v>307</v>
      </c>
      <c r="E66" s="21" t="s">
        <v>351</v>
      </c>
      <c r="F66" s="109">
        <v>4</v>
      </c>
      <c r="G66" s="121">
        <v>1</v>
      </c>
      <c r="H66" s="110"/>
      <c r="I66" s="130">
        <v>23400000</v>
      </c>
      <c r="J66" s="130">
        <v>14040000</v>
      </c>
      <c r="K66" s="130">
        <v>11700000</v>
      </c>
      <c r="L66" s="130">
        <v>5850000</v>
      </c>
      <c r="M66" s="130">
        <v>3120000</v>
      </c>
      <c r="N66" s="31">
        <v>25740000.000000004</v>
      </c>
      <c r="O66" s="31">
        <v>15444000.000000002</v>
      </c>
      <c r="P66" s="31">
        <v>12870000.000000002</v>
      </c>
      <c r="Q66" s="31">
        <v>6435000.0000000009</v>
      </c>
      <c r="R66" s="31">
        <v>3432000.0000000005</v>
      </c>
      <c r="S66" s="21"/>
    </row>
    <row r="67" spans="1:19" ht="30.75" customHeight="1" x14ac:dyDescent="0.25">
      <c r="A67" s="74">
        <f>IF(B67="","",SUBTOTAL(3,B$12:$B67))</f>
        <v>51</v>
      </c>
      <c r="B67" s="10">
        <v>52</v>
      </c>
      <c r="C67" s="21" t="s">
        <v>329</v>
      </c>
      <c r="D67" s="21" t="s">
        <v>22</v>
      </c>
      <c r="E67" s="21" t="s">
        <v>143</v>
      </c>
      <c r="F67" s="109">
        <v>5</v>
      </c>
      <c r="G67" s="121">
        <v>0.9</v>
      </c>
      <c r="H67" s="110"/>
      <c r="I67" s="130">
        <v>14040000</v>
      </c>
      <c r="J67" s="130">
        <v>8424000</v>
      </c>
      <c r="K67" s="130">
        <v>7020000</v>
      </c>
      <c r="L67" s="130">
        <v>3510000</v>
      </c>
      <c r="M67" s="130">
        <v>2457000</v>
      </c>
      <c r="N67" s="31">
        <v>15444000.000000002</v>
      </c>
      <c r="O67" s="31">
        <v>9266400</v>
      </c>
      <c r="P67" s="31">
        <v>7722000.0000000009</v>
      </c>
      <c r="Q67" s="31">
        <v>3861000.0000000005</v>
      </c>
      <c r="R67" s="31">
        <v>2702700</v>
      </c>
      <c r="S67" s="21"/>
    </row>
    <row r="68" spans="1:19" ht="30.75" customHeight="1" x14ac:dyDescent="0.25">
      <c r="A68" s="74">
        <f>IF(B68="","",SUBTOTAL(3,B$12:$B68))</f>
        <v>52</v>
      </c>
      <c r="B68" s="10">
        <v>53</v>
      </c>
      <c r="C68" s="21" t="s">
        <v>352</v>
      </c>
      <c r="D68" s="1" t="s">
        <v>287</v>
      </c>
      <c r="E68" s="1" t="s">
        <v>324</v>
      </c>
      <c r="F68" s="109">
        <v>5</v>
      </c>
      <c r="G68" s="121">
        <v>1</v>
      </c>
      <c r="H68" s="110"/>
      <c r="I68" s="130">
        <v>15600000</v>
      </c>
      <c r="J68" s="130">
        <v>9360000</v>
      </c>
      <c r="K68" s="130">
        <v>7800000</v>
      </c>
      <c r="L68" s="130">
        <v>3900000</v>
      </c>
      <c r="M68" s="130">
        <v>2730000</v>
      </c>
      <c r="N68" s="31">
        <v>17160000</v>
      </c>
      <c r="O68" s="31">
        <v>10296000</v>
      </c>
      <c r="P68" s="31">
        <v>8580000</v>
      </c>
      <c r="Q68" s="31">
        <v>4290000</v>
      </c>
      <c r="R68" s="31">
        <v>3003000.0000000005</v>
      </c>
      <c r="S68" s="1"/>
    </row>
    <row r="69" spans="1:19" s="448" customFormat="1" ht="49.5" x14ac:dyDescent="0.25">
      <c r="A69" s="439" t="str">
        <f>IF(B69="","",SUBTOTAL(3,B$12:$B69))</f>
        <v/>
      </c>
      <c r="B69" s="433"/>
      <c r="C69" s="419"/>
      <c r="D69" s="438" t="s">
        <v>324</v>
      </c>
      <c r="E69" s="438" t="s">
        <v>297</v>
      </c>
      <c r="F69" s="495">
        <v>5</v>
      </c>
      <c r="G69" s="434">
        <v>0.8</v>
      </c>
      <c r="H69" s="492"/>
      <c r="I69" s="493">
        <v>12480000</v>
      </c>
      <c r="J69" s="493">
        <v>7488000</v>
      </c>
      <c r="K69" s="493">
        <v>6240000</v>
      </c>
      <c r="L69" s="493">
        <v>3120000</v>
      </c>
      <c r="M69" s="493">
        <v>2184000</v>
      </c>
      <c r="N69" s="447"/>
      <c r="O69" s="457"/>
      <c r="P69" s="457"/>
      <c r="Q69" s="457"/>
      <c r="R69" s="446"/>
      <c r="S69" s="438" t="s">
        <v>6167</v>
      </c>
    </row>
    <row r="70" spans="1:19" ht="24.75" customHeight="1" x14ac:dyDescent="0.25">
      <c r="A70" s="74">
        <f>IF(B70="","",SUBTOTAL(3,B$12:$B70))</f>
        <v>53</v>
      </c>
      <c r="B70" s="10">
        <v>54</v>
      </c>
      <c r="C70" s="21" t="s">
        <v>237</v>
      </c>
      <c r="D70" s="21" t="s">
        <v>62</v>
      </c>
      <c r="E70" s="1" t="s">
        <v>216</v>
      </c>
      <c r="F70" s="109">
        <v>4</v>
      </c>
      <c r="G70" s="121">
        <v>0.9</v>
      </c>
      <c r="H70" s="110"/>
      <c r="I70" s="130">
        <v>21060000</v>
      </c>
      <c r="J70" s="130">
        <v>12636000</v>
      </c>
      <c r="K70" s="130">
        <v>10530000</v>
      </c>
      <c r="L70" s="130">
        <v>5265000</v>
      </c>
      <c r="M70" s="130">
        <v>2808000</v>
      </c>
      <c r="N70" s="31">
        <v>23166000.000000004</v>
      </c>
      <c r="O70" s="31">
        <v>13899600.000000002</v>
      </c>
      <c r="P70" s="31">
        <v>11583000.000000002</v>
      </c>
      <c r="Q70" s="31">
        <v>5791500.0000000009</v>
      </c>
      <c r="R70" s="31">
        <v>3088800.0000000005</v>
      </c>
      <c r="S70" s="1"/>
    </row>
    <row r="71" spans="1:19" ht="42.75" customHeight="1" x14ac:dyDescent="0.25">
      <c r="A71" s="74">
        <f>IF(B71="","",SUBTOTAL(3,B$12:$B71))</f>
        <v>54</v>
      </c>
      <c r="B71" s="10">
        <v>55</v>
      </c>
      <c r="C71" s="21" t="s">
        <v>209</v>
      </c>
      <c r="D71" s="21" t="s">
        <v>216</v>
      </c>
      <c r="E71" s="21" t="s">
        <v>353</v>
      </c>
      <c r="F71" s="109">
        <v>5</v>
      </c>
      <c r="G71" s="121">
        <v>0.8</v>
      </c>
      <c r="H71" s="110"/>
      <c r="I71" s="130">
        <v>12480000</v>
      </c>
      <c r="J71" s="130">
        <v>7488000</v>
      </c>
      <c r="K71" s="130">
        <v>6240000</v>
      </c>
      <c r="L71" s="130">
        <v>3120000</v>
      </c>
      <c r="M71" s="130">
        <v>2184000</v>
      </c>
      <c r="N71" s="31">
        <v>13728000.000000002</v>
      </c>
      <c r="O71" s="31">
        <v>8236800.0000000009</v>
      </c>
      <c r="P71" s="31">
        <v>6864000.0000000009</v>
      </c>
      <c r="Q71" s="31">
        <v>3432000.0000000005</v>
      </c>
      <c r="R71" s="31">
        <v>2402400</v>
      </c>
      <c r="S71" s="21"/>
    </row>
    <row r="72" spans="1:19" ht="29.25" customHeight="1" x14ac:dyDescent="0.25">
      <c r="A72" s="74" t="str">
        <f>IF(B72="","",SUBTOTAL(3,B$12:$B72))</f>
        <v/>
      </c>
      <c r="B72" s="10"/>
      <c r="C72" s="21" t="s">
        <v>62</v>
      </c>
      <c r="D72" s="21" t="s">
        <v>233</v>
      </c>
      <c r="E72" s="21" t="s">
        <v>354</v>
      </c>
      <c r="F72" s="109">
        <v>5</v>
      </c>
      <c r="G72" s="121">
        <v>0.8</v>
      </c>
      <c r="H72" s="110"/>
      <c r="I72" s="130">
        <v>12480000</v>
      </c>
      <c r="J72" s="130">
        <v>7488000</v>
      </c>
      <c r="K72" s="130">
        <v>6240000</v>
      </c>
      <c r="L72" s="130">
        <v>3120000</v>
      </c>
      <c r="M72" s="130">
        <v>2184000</v>
      </c>
      <c r="N72" s="31">
        <v>13728000.000000002</v>
      </c>
      <c r="O72" s="31">
        <v>8236800.0000000009</v>
      </c>
      <c r="P72" s="31">
        <v>6864000.0000000009</v>
      </c>
      <c r="Q72" s="31">
        <v>3432000.0000000005</v>
      </c>
      <c r="R72" s="31">
        <v>2402400</v>
      </c>
      <c r="S72" s="21"/>
    </row>
    <row r="73" spans="1:19" ht="29.25" customHeight="1" x14ac:dyDescent="0.25">
      <c r="B73" s="10">
        <v>56</v>
      </c>
      <c r="C73" s="601" t="s">
        <v>6546</v>
      </c>
      <c r="D73" s="602"/>
      <c r="E73" s="603"/>
      <c r="F73" s="109"/>
      <c r="G73" s="121"/>
      <c r="H73" s="110"/>
      <c r="I73" s="130"/>
      <c r="J73" s="130"/>
      <c r="K73" s="130"/>
      <c r="L73" s="130"/>
      <c r="M73" s="130"/>
      <c r="N73" s="31"/>
      <c r="O73" s="31"/>
      <c r="P73" s="31"/>
      <c r="Q73" s="31"/>
      <c r="R73" s="31"/>
      <c r="S73" s="21"/>
    </row>
    <row r="74" spans="1:19" ht="26.25" customHeight="1" x14ac:dyDescent="0.25">
      <c r="A74" s="74" t="str">
        <f>IF(B74="","",SUBTOTAL(3,B$12:$B74))</f>
        <v/>
      </c>
      <c r="B74" s="10"/>
      <c r="C74" s="21" t="s">
        <v>355</v>
      </c>
      <c r="D74" s="21" t="s">
        <v>22</v>
      </c>
      <c r="E74" s="21" t="s">
        <v>338</v>
      </c>
      <c r="F74" s="109">
        <v>5</v>
      </c>
      <c r="G74" s="121">
        <v>0.8</v>
      </c>
      <c r="H74" s="110"/>
      <c r="I74" s="130">
        <v>12480000</v>
      </c>
      <c r="J74" s="130">
        <v>7488000</v>
      </c>
      <c r="K74" s="130">
        <v>6240000</v>
      </c>
      <c r="L74" s="130">
        <v>3120000</v>
      </c>
      <c r="M74" s="130">
        <v>2184000</v>
      </c>
      <c r="N74" s="31">
        <v>13728000.000000002</v>
      </c>
      <c r="O74" s="31">
        <v>8236800.0000000009</v>
      </c>
      <c r="P74" s="31">
        <v>6864000.0000000009</v>
      </c>
      <c r="Q74" s="31">
        <v>3432000.0000000005</v>
      </c>
      <c r="R74" s="31">
        <v>2402400</v>
      </c>
      <c r="S74" s="21"/>
    </row>
    <row r="75" spans="1:19" ht="28.5" customHeight="1" x14ac:dyDescent="0.25">
      <c r="A75" s="74" t="str">
        <f>IF(B75="","",SUBTOTAL(3,B$12:$B75))</f>
        <v/>
      </c>
      <c r="B75" s="10"/>
      <c r="C75" s="607" t="s">
        <v>356</v>
      </c>
      <c r="D75" s="608"/>
      <c r="E75" s="21"/>
      <c r="F75" s="120">
        <v>1</v>
      </c>
      <c r="G75" s="121">
        <v>0.8</v>
      </c>
      <c r="H75" s="122"/>
      <c r="I75" s="78">
        <v>18720000</v>
      </c>
      <c r="J75" s="78">
        <v>11232000</v>
      </c>
      <c r="K75" s="78">
        <v>9360000</v>
      </c>
      <c r="L75" s="78">
        <v>4680000</v>
      </c>
      <c r="M75" s="123"/>
      <c r="N75" s="31">
        <v>20592000</v>
      </c>
      <c r="O75" s="31">
        <v>12355200.000000002</v>
      </c>
      <c r="P75" s="31">
        <v>10296000</v>
      </c>
      <c r="Q75" s="31">
        <v>5148000</v>
      </c>
      <c r="R75" s="41"/>
      <c r="S75" s="21"/>
    </row>
    <row r="76" spans="1:19" ht="24.75" customHeight="1" x14ac:dyDescent="0.25">
      <c r="A76" s="74" t="str">
        <f>IF(B76="","",SUBTOTAL(3,B$12:$B76))</f>
        <v/>
      </c>
      <c r="B76" s="10"/>
      <c r="C76" s="21" t="s">
        <v>357</v>
      </c>
      <c r="D76" s="1" t="s">
        <v>358</v>
      </c>
      <c r="E76" s="21" t="s">
        <v>359</v>
      </c>
      <c r="F76" s="120"/>
      <c r="G76" s="121"/>
      <c r="H76" s="122"/>
      <c r="I76" s="78"/>
      <c r="J76" s="78"/>
      <c r="K76" s="78"/>
      <c r="L76" s="78"/>
      <c r="M76" s="123"/>
      <c r="N76" s="31">
        <v>20592000</v>
      </c>
      <c r="O76" s="31">
        <v>12355200.000000002</v>
      </c>
      <c r="P76" s="31">
        <v>10296000</v>
      </c>
      <c r="Q76" s="31">
        <v>5148000</v>
      </c>
      <c r="R76" s="41"/>
      <c r="S76" s="304" t="s">
        <v>6166</v>
      </c>
    </row>
    <row r="77" spans="1:19" ht="24.75" customHeight="1" x14ac:dyDescent="0.25">
      <c r="A77" s="74" t="str">
        <f>IF(B77="","",SUBTOTAL(3,B$12:$B77))</f>
        <v/>
      </c>
      <c r="B77" s="10"/>
      <c r="C77" s="21" t="s">
        <v>360</v>
      </c>
      <c r="D77" s="1"/>
      <c r="E77" s="21"/>
      <c r="F77" s="120">
        <v>1</v>
      </c>
      <c r="G77" s="121">
        <v>0.7</v>
      </c>
      <c r="H77" s="122"/>
      <c r="I77" s="78">
        <v>16380000</v>
      </c>
      <c r="J77" s="78">
        <v>9828000</v>
      </c>
      <c r="K77" s="78">
        <v>8190000</v>
      </c>
      <c r="L77" s="78">
        <v>4095000</v>
      </c>
      <c r="M77" s="123"/>
      <c r="N77" s="31">
        <v>18018000</v>
      </c>
      <c r="O77" s="31">
        <v>10810800</v>
      </c>
      <c r="P77" s="31">
        <v>9009000</v>
      </c>
      <c r="Q77" s="31">
        <v>4504500</v>
      </c>
      <c r="R77" s="41"/>
      <c r="S77" s="21"/>
    </row>
    <row r="78" spans="1:19" ht="33" x14ac:dyDescent="0.25">
      <c r="A78" s="74" t="str">
        <f>IF(B78="","",SUBTOTAL(3,B$12:$B78))</f>
        <v/>
      </c>
      <c r="B78" s="10"/>
      <c r="C78" s="21" t="s">
        <v>361</v>
      </c>
      <c r="D78" s="1"/>
      <c r="E78" s="21"/>
      <c r="F78" s="120">
        <v>2</v>
      </c>
      <c r="G78" s="121">
        <v>0.8</v>
      </c>
      <c r="H78" s="122"/>
      <c r="I78" s="78">
        <v>12480000</v>
      </c>
      <c r="J78" s="78">
        <v>7488000</v>
      </c>
      <c r="K78" s="78">
        <v>6240000</v>
      </c>
      <c r="L78" s="78">
        <v>3120000</v>
      </c>
      <c r="M78" s="123"/>
      <c r="N78" s="31">
        <v>13728000.000000002</v>
      </c>
      <c r="O78" s="31">
        <v>8236800.0000000009</v>
      </c>
      <c r="P78" s="31">
        <v>6864000.0000000009</v>
      </c>
      <c r="Q78" s="31">
        <v>3432000.0000000005</v>
      </c>
      <c r="R78" s="41"/>
      <c r="S78" s="21"/>
    </row>
    <row r="79" spans="1:19" ht="24.75" customHeight="1" x14ac:dyDescent="0.25">
      <c r="A79" s="74" t="str">
        <f>IF(B79="","",SUBTOTAL(3,B$12:$B79))</f>
        <v/>
      </c>
      <c r="B79" s="10"/>
      <c r="C79" s="21" t="s">
        <v>362</v>
      </c>
      <c r="D79" s="1"/>
      <c r="E79" s="21"/>
      <c r="F79" s="120">
        <v>2</v>
      </c>
      <c r="G79" s="121">
        <v>0.7</v>
      </c>
      <c r="H79" s="122"/>
      <c r="I79" s="78">
        <v>10920000</v>
      </c>
      <c r="J79" s="78">
        <v>6552000</v>
      </c>
      <c r="K79" s="78">
        <v>5460000</v>
      </c>
      <c r="L79" s="78">
        <v>2730000</v>
      </c>
      <c r="M79" s="123"/>
      <c r="N79" s="31">
        <v>12012000.000000002</v>
      </c>
      <c r="O79" s="31">
        <v>7207200.0000000009</v>
      </c>
      <c r="P79" s="31">
        <v>6006000.0000000009</v>
      </c>
      <c r="Q79" s="31">
        <v>3003000.0000000005</v>
      </c>
      <c r="R79" s="41"/>
      <c r="S79" s="21"/>
    </row>
    <row r="80" spans="1:19" ht="49.5" x14ac:dyDescent="0.25">
      <c r="A80" s="74" t="str">
        <f>IF(B80="","",SUBTOTAL(3,B$12:$B80))</f>
        <v/>
      </c>
      <c r="B80" s="10"/>
      <c r="C80" s="21" t="s">
        <v>363</v>
      </c>
      <c r="D80" s="1" t="s">
        <v>364</v>
      </c>
      <c r="E80" s="21" t="s">
        <v>365</v>
      </c>
      <c r="F80" s="120"/>
      <c r="G80" s="121"/>
      <c r="H80" s="122"/>
      <c r="I80" s="78"/>
      <c r="J80" s="78"/>
      <c r="K80" s="78"/>
      <c r="L80" s="78"/>
      <c r="M80" s="123"/>
      <c r="N80" s="404">
        <v>12012000.000000002</v>
      </c>
      <c r="O80" s="403">
        <v>7207200.0000000009</v>
      </c>
      <c r="P80" s="403">
        <v>6006000.0000000009</v>
      </c>
      <c r="Q80" s="403">
        <v>3003000.0000000005</v>
      </c>
      <c r="R80" s="41"/>
      <c r="S80" s="308" t="s">
        <v>6163</v>
      </c>
    </row>
    <row r="81" spans="1:19" ht="24" customHeight="1" x14ac:dyDescent="0.25">
      <c r="A81" s="74" t="str">
        <f>IF(B81="","",SUBTOTAL(3,B$12:$B81))</f>
        <v/>
      </c>
      <c r="B81" s="10"/>
      <c r="C81" s="21" t="s">
        <v>366</v>
      </c>
      <c r="D81" s="1"/>
      <c r="E81" s="21"/>
      <c r="F81" s="120">
        <v>3</v>
      </c>
      <c r="G81" s="121">
        <v>1</v>
      </c>
      <c r="H81" s="124"/>
      <c r="I81" s="78">
        <v>9750000</v>
      </c>
      <c r="J81" s="78">
        <v>5850000</v>
      </c>
      <c r="K81" s="78">
        <v>4875000</v>
      </c>
      <c r="L81" s="78">
        <v>2730000</v>
      </c>
      <c r="M81" s="123"/>
      <c r="N81" s="31">
        <v>10725000</v>
      </c>
      <c r="O81" s="31">
        <v>6435000.0000000009</v>
      </c>
      <c r="P81" s="31">
        <v>5362500</v>
      </c>
      <c r="Q81" s="31">
        <v>3003000.0000000005</v>
      </c>
      <c r="R81" s="41"/>
      <c r="S81" s="21"/>
    </row>
    <row r="82" spans="1:19" ht="49.5" x14ac:dyDescent="0.25">
      <c r="A82" s="74" t="str">
        <f>IF(B82="","",SUBTOTAL(3,B$12:$B82))</f>
        <v/>
      </c>
      <c r="B82" s="10"/>
      <c r="C82" s="21" t="s">
        <v>367</v>
      </c>
      <c r="D82" s="438" t="s">
        <v>368</v>
      </c>
      <c r="E82" s="21" t="s">
        <v>359</v>
      </c>
      <c r="F82" s="120"/>
      <c r="G82" s="121"/>
      <c r="H82" s="124"/>
      <c r="I82" s="78"/>
      <c r="J82" s="78"/>
      <c r="K82" s="78"/>
      <c r="L82" s="78"/>
      <c r="M82" s="123"/>
      <c r="N82" s="404">
        <v>10725000</v>
      </c>
      <c r="O82" s="403">
        <v>6435000.0000000009</v>
      </c>
      <c r="P82" s="403">
        <v>5362500</v>
      </c>
      <c r="Q82" s="403">
        <v>3003000.0000000005</v>
      </c>
      <c r="R82" s="41"/>
      <c r="S82" s="406" t="s">
        <v>6166</v>
      </c>
    </row>
    <row r="83" spans="1:19" ht="49.5" x14ac:dyDescent="0.25">
      <c r="A83" s="74" t="str">
        <f>IF(B83="","",SUBTOTAL(3,B$12:$B83))</f>
        <v/>
      </c>
      <c r="B83" s="10"/>
      <c r="C83" s="21" t="s">
        <v>369</v>
      </c>
      <c r="D83" s="1" t="s">
        <v>370</v>
      </c>
      <c r="E83" s="21" t="s">
        <v>359</v>
      </c>
      <c r="F83" s="120"/>
      <c r="G83" s="121"/>
      <c r="H83" s="124"/>
      <c r="I83" s="78"/>
      <c r="J83" s="78"/>
      <c r="K83" s="78"/>
      <c r="L83" s="78"/>
      <c r="M83" s="123"/>
      <c r="N83" s="404">
        <v>10725000</v>
      </c>
      <c r="O83" s="403">
        <v>6435000.0000000009</v>
      </c>
      <c r="P83" s="403">
        <v>5362500</v>
      </c>
      <c r="Q83" s="403">
        <v>3003000.0000000005</v>
      </c>
      <c r="R83" s="41"/>
      <c r="S83" s="406" t="s">
        <v>6166</v>
      </c>
    </row>
    <row r="84" spans="1:19" ht="49.5" x14ac:dyDescent="0.25">
      <c r="A84" s="74" t="str">
        <f>IF(B84="","",SUBTOTAL(3,B$12:$B84))</f>
        <v/>
      </c>
      <c r="B84" s="10"/>
      <c r="C84" s="21" t="s">
        <v>371</v>
      </c>
      <c r="D84" s="1" t="s">
        <v>372</v>
      </c>
      <c r="E84" s="21" t="s">
        <v>373</v>
      </c>
      <c r="F84" s="120"/>
      <c r="G84" s="121"/>
      <c r="H84" s="124"/>
      <c r="I84" s="78"/>
      <c r="J84" s="78"/>
      <c r="K84" s="78"/>
      <c r="L84" s="78"/>
      <c r="M84" s="123"/>
      <c r="N84" s="404">
        <v>10725000</v>
      </c>
      <c r="O84" s="403">
        <v>6435000.0000000009</v>
      </c>
      <c r="P84" s="403">
        <v>5362500</v>
      </c>
      <c r="Q84" s="403">
        <v>3003000.0000000005</v>
      </c>
      <c r="R84" s="41"/>
      <c r="S84" s="406" t="s">
        <v>6166</v>
      </c>
    </row>
    <row r="85" spans="1:19" ht="49.5" x14ac:dyDescent="0.25">
      <c r="A85" s="74" t="str">
        <f>IF(B85="","",SUBTOTAL(3,B$12:$B85))</f>
        <v/>
      </c>
      <c r="B85" s="10"/>
      <c r="C85" s="21" t="s">
        <v>374</v>
      </c>
      <c r="D85" s="1" t="s">
        <v>375</v>
      </c>
      <c r="E85" s="21" t="s">
        <v>376</v>
      </c>
      <c r="F85" s="120"/>
      <c r="G85" s="121"/>
      <c r="H85" s="124"/>
      <c r="I85" s="78"/>
      <c r="J85" s="78"/>
      <c r="K85" s="78"/>
      <c r="L85" s="78"/>
      <c r="M85" s="123"/>
      <c r="N85" s="404">
        <v>10725000</v>
      </c>
      <c r="O85" s="403">
        <v>6435000.0000000009</v>
      </c>
      <c r="P85" s="403">
        <v>5362500</v>
      </c>
      <c r="Q85" s="403">
        <v>3003000.0000000005</v>
      </c>
      <c r="R85" s="41"/>
      <c r="S85" s="406" t="s">
        <v>6166</v>
      </c>
    </row>
    <row r="86" spans="1:19" ht="49.5" x14ac:dyDescent="0.25">
      <c r="A86" s="74" t="str">
        <f>IF(B86="","",SUBTOTAL(3,B$12:$B86))</f>
        <v/>
      </c>
      <c r="B86" s="10"/>
      <c r="C86" s="21" t="s">
        <v>377</v>
      </c>
      <c r="D86" s="1" t="s">
        <v>358</v>
      </c>
      <c r="E86" s="21" t="s">
        <v>359</v>
      </c>
      <c r="F86" s="120"/>
      <c r="G86" s="121"/>
      <c r="H86" s="124"/>
      <c r="I86" s="78"/>
      <c r="J86" s="78"/>
      <c r="K86" s="78"/>
      <c r="L86" s="78"/>
      <c r="M86" s="123"/>
      <c r="N86" s="404">
        <v>10725000</v>
      </c>
      <c r="O86" s="403">
        <v>6435000.0000000009</v>
      </c>
      <c r="P86" s="403">
        <v>5362500</v>
      </c>
      <c r="Q86" s="403">
        <v>3003000.0000000005</v>
      </c>
      <c r="R86" s="41"/>
      <c r="S86" s="406" t="s">
        <v>6166</v>
      </c>
    </row>
    <row r="87" spans="1:19" ht="49.5" x14ac:dyDescent="0.25">
      <c r="A87" s="74" t="str">
        <f>IF(B87="","",SUBTOTAL(3,B$12:$B87))</f>
        <v/>
      </c>
      <c r="B87" s="10"/>
      <c r="C87" s="21" t="s">
        <v>378</v>
      </c>
      <c r="D87" s="1" t="s">
        <v>379</v>
      </c>
      <c r="E87" s="21" t="s">
        <v>365</v>
      </c>
      <c r="F87" s="120"/>
      <c r="G87" s="121"/>
      <c r="H87" s="124"/>
      <c r="I87" s="78"/>
      <c r="J87" s="78"/>
      <c r="K87" s="78"/>
      <c r="L87" s="78"/>
      <c r="M87" s="123"/>
      <c r="N87" s="404">
        <v>10725000</v>
      </c>
      <c r="O87" s="403">
        <v>6435000.0000000009</v>
      </c>
      <c r="P87" s="403">
        <v>5362500</v>
      </c>
      <c r="Q87" s="403">
        <v>3003000.0000000005</v>
      </c>
      <c r="R87" s="41"/>
      <c r="S87" s="406" t="s">
        <v>6166</v>
      </c>
    </row>
    <row r="88" spans="1:19" ht="49.5" x14ac:dyDescent="0.25">
      <c r="A88" s="74" t="str">
        <f>IF(B88="","",SUBTOTAL(3,B$12:$B88))</f>
        <v/>
      </c>
      <c r="B88" s="10"/>
      <c r="C88" s="21" t="s">
        <v>359</v>
      </c>
      <c r="D88" s="1" t="s">
        <v>380</v>
      </c>
      <c r="E88" s="21" t="s">
        <v>381</v>
      </c>
      <c r="F88" s="120"/>
      <c r="G88" s="121"/>
      <c r="H88" s="124"/>
      <c r="I88" s="78"/>
      <c r="J88" s="78"/>
      <c r="K88" s="78"/>
      <c r="L88" s="78"/>
      <c r="M88" s="123"/>
      <c r="N88" s="404">
        <v>10725000</v>
      </c>
      <c r="O88" s="403">
        <v>6435000.0000000009</v>
      </c>
      <c r="P88" s="403">
        <v>5362500</v>
      </c>
      <c r="Q88" s="403">
        <v>3003000.0000000005</v>
      </c>
      <c r="R88" s="41"/>
      <c r="S88" s="406" t="s">
        <v>6166</v>
      </c>
    </row>
    <row r="89" spans="1:19" ht="49.5" x14ac:dyDescent="0.25">
      <c r="A89" s="74" t="str">
        <f>IF(B89="","",SUBTOTAL(3,B$12:$B89))</f>
        <v/>
      </c>
      <c r="B89" s="10"/>
      <c r="C89" s="21" t="s">
        <v>382</v>
      </c>
      <c r="D89" s="1" t="s">
        <v>370</v>
      </c>
      <c r="E89" s="21" t="s">
        <v>365</v>
      </c>
      <c r="F89" s="120"/>
      <c r="G89" s="121"/>
      <c r="H89" s="124"/>
      <c r="I89" s="78"/>
      <c r="J89" s="78"/>
      <c r="K89" s="78"/>
      <c r="L89" s="78"/>
      <c r="M89" s="123"/>
      <c r="N89" s="404">
        <v>10725000</v>
      </c>
      <c r="O89" s="403">
        <v>6435000.0000000009</v>
      </c>
      <c r="P89" s="403">
        <v>5362500</v>
      </c>
      <c r="Q89" s="403">
        <v>3003000.0000000005</v>
      </c>
      <c r="R89" s="41"/>
      <c r="S89" s="406" t="s">
        <v>6166</v>
      </c>
    </row>
    <row r="90" spans="1:19" ht="21.75" customHeight="1" x14ac:dyDescent="0.25">
      <c r="A90" s="74" t="str">
        <f>IF(B90="","",SUBTOTAL(3,B$12:$B90))</f>
        <v/>
      </c>
      <c r="B90" s="10"/>
      <c r="C90" s="21" t="s">
        <v>383</v>
      </c>
      <c r="D90" s="1"/>
      <c r="E90" s="21"/>
      <c r="F90" s="120">
        <v>3</v>
      </c>
      <c r="G90" s="121">
        <v>0.9</v>
      </c>
      <c r="H90" s="124"/>
      <c r="I90" s="78">
        <v>8775000</v>
      </c>
      <c r="J90" s="78">
        <v>5265000</v>
      </c>
      <c r="K90" s="78">
        <v>4387500</v>
      </c>
      <c r="L90" s="78">
        <v>2457000</v>
      </c>
      <c r="M90" s="123"/>
      <c r="N90" s="31">
        <v>9652500</v>
      </c>
      <c r="O90" s="31">
        <v>5791500.0000000009</v>
      </c>
      <c r="P90" s="31">
        <v>4826250</v>
      </c>
      <c r="Q90" s="31">
        <v>2702700</v>
      </c>
      <c r="R90" s="41"/>
      <c r="S90" s="21"/>
    </row>
    <row r="91" spans="1:19" ht="49.5" x14ac:dyDescent="0.25">
      <c r="A91" s="74" t="str">
        <f>IF(B91="","",SUBTOTAL(3,B$12:$B91))</f>
        <v/>
      </c>
      <c r="B91" s="10"/>
      <c r="C91" s="21" t="s">
        <v>372</v>
      </c>
      <c r="D91" s="1" t="s">
        <v>384</v>
      </c>
      <c r="E91" s="21" t="s">
        <v>359</v>
      </c>
      <c r="F91" s="120"/>
      <c r="G91" s="121"/>
      <c r="H91" s="124"/>
      <c r="I91" s="78"/>
      <c r="J91" s="78"/>
      <c r="K91" s="78"/>
      <c r="L91" s="78"/>
      <c r="M91" s="123"/>
      <c r="N91" s="404">
        <v>9652500</v>
      </c>
      <c r="O91" s="403">
        <v>5791500.0000000009</v>
      </c>
      <c r="P91" s="403">
        <v>4826250</v>
      </c>
      <c r="Q91" s="403">
        <v>2702700</v>
      </c>
      <c r="R91" s="41"/>
      <c r="S91" s="406" t="s">
        <v>6166</v>
      </c>
    </row>
    <row r="92" spans="1:19" ht="49.5" x14ac:dyDescent="0.25">
      <c r="A92" s="74" t="str">
        <f>IF(B92="","",SUBTOTAL(3,B$12:$B92))</f>
        <v/>
      </c>
      <c r="B92" s="10"/>
      <c r="C92" s="21" t="s">
        <v>385</v>
      </c>
      <c r="D92" s="1" t="s">
        <v>380</v>
      </c>
      <c r="E92" s="21" t="s">
        <v>363</v>
      </c>
      <c r="F92" s="120"/>
      <c r="G92" s="121"/>
      <c r="H92" s="124"/>
      <c r="I92" s="78"/>
      <c r="J92" s="78"/>
      <c r="K92" s="78"/>
      <c r="L92" s="78"/>
      <c r="M92" s="123"/>
      <c r="N92" s="404">
        <v>9652500</v>
      </c>
      <c r="O92" s="403">
        <v>5791500.0000000009</v>
      </c>
      <c r="P92" s="403">
        <v>4826250</v>
      </c>
      <c r="Q92" s="403">
        <v>2702700</v>
      </c>
      <c r="R92" s="41"/>
      <c r="S92" s="406" t="s">
        <v>6166</v>
      </c>
    </row>
    <row r="93" spans="1:19" ht="49.5" x14ac:dyDescent="0.25">
      <c r="A93" s="74" t="str">
        <f>IF(B93="","",SUBTOTAL(3,B$12:$B93))</f>
        <v/>
      </c>
      <c r="B93" s="10"/>
      <c r="C93" s="21" t="s">
        <v>386</v>
      </c>
      <c r="D93" s="1" t="s">
        <v>380</v>
      </c>
      <c r="E93" s="21" t="s">
        <v>363</v>
      </c>
      <c r="F93" s="120"/>
      <c r="G93" s="121"/>
      <c r="H93" s="124"/>
      <c r="I93" s="78"/>
      <c r="J93" s="78"/>
      <c r="K93" s="78"/>
      <c r="L93" s="78"/>
      <c r="M93" s="123"/>
      <c r="N93" s="404">
        <v>9652500</v>
      </c>
      <c r="O93" s="403">
        <v>5791500.0000000009</v>
      </c>
      <c r="P93" s="403">
        <v>4826250</v>
      </c>
      <c r="Q93" s="403">
        <v>2702700</v>
      </c>
      <c r="R93" s="41"/>
      <c r="S93" s="406" t="s">
        <v>6166</v>
      </c>
    </row>
    <row r="94" spans="1:19" ht="49.5" x14ac:dyDescent="0.25">
      <c r="A94" s="74" t="str">
        <f>IF(B94="","",SUBTOTAL(3,B$12:$B94))</f>
        <v/>
      </c>
      <c r="B94" s="10"/>
      <c r="C94" s="21" t="s">
        <v>387</v>
      </c>
      <c r="D94" s="1" t="s">
        <v>372</v>
      </c>
      <c r="E94" s="21" t="s">
        <v>373</v>
      </c>
      <c r="F94" s="120"/>
      <c r="G94" s="121"/>
      <c r="H94" s="124"/>
      <c r="I94" s="78"/>
      <c r="J94" s="78"/>
      <c r="K94" s="78"/>
      <c r="L94" s="78"/>
      <c r="M94" s="123"/>
      <c r="N94" s="404">
        <v>9652500</v>
      </c>
      <c r="O94" s="403">
        <v>5791500.0000000009</v>
      </c>
      <c r="P94" s="403">
        <v>4826250</v>
      </c>
      <c r="Q94" s="403">
        <v>2702700</v>
      </c>
      <c r="R94" s="41"/>
      <c r="S94" s="406" t="s">
        <v>6166</v>
      </c>
    </row>
    <row r="95" spans="1:19" ht="49.5" x14ac:dyDescent="0.25">
      <c r="A95" s="74" t="str">
        <f>IF(B95="","",SUBTOTAL(3,B$12:$B95))</f>
        <v/>
      </c>
      <c r="B95" s="10"/>
      <c r="C95" s="21" t="s">
        <v>388</v>
      </c>
      <c r="D95" s="1" t="s">
        <v>382</v>
      </c>
      <c r="E95" s="21" t="s">
        <v>378</v>
      </c>
      <c r="F95" s="120"/>
      <c r="G95" s="121"/>
      <c r="H95" s="124"/>
      <c r="I95" s="78"/>
      <c r="J95" s="78"/>
      <c r="K95" s="78"/>
      <c r="L95" s="78"/>
      <c r="M95" s="123"/>
      <c r="N95" s="404">
        <v>9652500</v>
      </c>
      <c r="O95" s="403">
        <v>5791500.0000000009</v>
      </c>
      <c r="P95" s="403">
        <v>4826250</v>
      </c>
      <c r="Q95" s="403">
        <v>2702700</v>
      </c>
      <c r="R95" s="41"/>
      <c r="S95" s="406" t="s">
        <v>6166</v>
      </c>
    </row>
    <row r="96" spans="1:19" ht="49.5" x14ac:dyDescent="0.25">
      <c r="A96" s="74" t="str">
        <f>IF(B96="","",SUBTOTAL(3,B$12:$B96))</f>
        <v/>
      </c>
      <c r="B96" s="10"/>
      <c r="C96" s="21" t="s">
        <v>389</v>
      </c>
      <c r="D96" s="1" t="s">
        <v>390</v>
      </c>
      <c r="E96" s="21" t="s">
        <v>378</v>
      </c>
      <c r="F96" s="120"/>
      <c r="G96" s="121"/>
      <c r="H96" s="124"/>
      <c r="I96" s="78"/>
      <c r="J96" s="78"/>
      <c r="K96" s="78"/>
      <c r="L96" s="78"/>
      <c r="M96" s="123"/>
      <c r="N96" s="404">
        <v>9652500</v>
      </c>
      <c r="O96" s="403">
        <v>5791500.0000000009</v>
      </c>
      <c r="P96" s="403">
        <v>4826250</v>
      </c>
      <c r="Q96" s="403">
        <v>2702700</v>
      </c>
      <c r="R96" s="41"/>
      <c r="S96" s="406" t="s">
        <v>6166</v>
      </c>
    </row>
    <row r="97" spans="1:19" ht="49.5" x14ac:dyDescent="0.25">
      <c r="A97" s="74" t="str">
        <f>IF(B97="","",SUBTOTAL(3,B$12:$B97))</f>
        <v/>
      </c>
      <c r="B97" s="10"/>
      <c r="C97" s="21" t="s">
        <v>391</v>
      </c>
      <c r="D97" s="1" t="s">
        <v>390</v>
      </c>
      <c r="E97" s="21" t="s">
        <v>378</v>
      </c>
      <c r="F97" s="120"/>
      <c r="G97" s="121"/>
      <c r="H97" s="124"/>
      <c r="I97" s="78"/>
      <c r="J97" s="78"/>
      <c r="K97" s="78"/>
      <c r="L97" s="78"/>
      <c r="M97" s="123"/>
      <c r="N97" s="404">
        <v>9652500</v>
      </c>
      <c r="O97" s="403">
        <v>5791500.0000000009</v>
      </c>
      <c r="P97" s="403">
        <v>4826250</v>
      </c>
      <c r="Q97" s="403">
        <v>2702700</v>
      </c>
      <c r="R97" s="41"/>
      <c r="S97" s="406" t="s">
        <v>6166</v>
      </c>
    </row>
    <row r="98" spans="1:19" ht="24.75" customHeight="1" x14ac:dyDescent="0.25">
      <c r="A98" s="74" t="str">
        <f>IF(B98="","",SUBTOTAL(3,B$12:$B98))</f>
        <v/>
      </c>
      <c r="B98" s="10"/>
      <c r="C98" s="21" t="s">
        <v>392</v>
      </c>
      <c r="D98" s="1"/>
      <c r="E98" s="21"/>
      <c r="F98" s="120">
        <v>3</v>
      </c>
      <c r="G98" s="121">
        <v>0.8</v>
      </c>
      <c r="H98" s="124"/>
      <c r="I98" s="78">
        <v>7800000</v>
      </c>
      <c r="J98" s="78">
        <v>4680000</v>
      </c>
      <c r="K98" s="78">
        <v>3900000</v>
      </c>
      <c r="L98" s="78">
        <v>2184000</v>
      </c>
      <c r="M98" s="123"/>
      <c r="N98" s="31">
        <v>8580000</v>
      </c>
      <c r="O98" s="31">
        <v>5148000</v>
      </c>
      <c r="P98" s="31">
        <v>4290000</v>
      </c>
      <c r="Q98" s="31">
        <v>2402400</v>
      </c>
      <c r="R98" s="41"/>
      <c r="S98" s="21"/>
    </row>
    <row r="99" spans="1:19" ht="49.5" x14ac:dyDescent="0.25">
      <c r="A99" s="74" t="str">
        <f>IF(B99="","",SUBTOTAL(3,B$12:$B99))</f>
        <v/>
      </c>
      <c r="B99" s="10"/>
      <c r="C99" s="21" t="s">
        <v>364</v>
      </c>
      <c r="D99" s="21" t="s">
        <v>363</v>
      </c>
      <c r="E99" s="21" t="s">
        <v>379</v>
      </c>
      <c r="F99" s="120"/>
      <c r="G99" s="121"/>
      <c r="H99" s="124"/>
      <c r="I99" s="78"/>
      <c r="J99" s="78"/>
      <c r="K99" s="78"/>
      <c r="L99" s="78"/>
      <c r="M99" s="123"/>
      <c r="N99" s="31">
        <v>8580000</v>
      </c>
      <c r="O99" s="403">
        <v>5148000</v>
      </c>
      <c r="P99" s="403">
        <v>4290000</v>
      </c>
      <c r="Q99" s="403">
        <v>2402400</v>
      </c>
      <c r="R99" s="41"/>
      <c r="S99" s="406" t="s">
        <v>6166</v>
      </c>
    </row>
    <row r="100" spans="1:19" ht="49.5" x14ac:dyDescent="0.25">
      <c r="A100" s="74" t="str">
        <f>IF(B100="","",SUBTOTAL(3,B$12:$B100))</f>
        <v/>
      </c>
      <c r="B100" s="10"/>
      <c r="C100" s="21" t="s">
        <v>393</v>
      </c>
      <c r="D100" s="21" t="s">
        <v>364</v>
      </c>
      <c r="E100" s="21" t="s">
        <v>394</v>
      </c>
      <c r="F100" s="120"/>
      <c r="G100" s="121"/>
      <c r="H100" s="124"/>
      <c r="I100" s="78"/>
      <c r="J100" s="78"/>
      <c r="K100" s="78"/>
      <c r="L100" s="78"/>
      <c r="M100" s="123"/>
      <c r="N100" s="31">
        <v>8580000</v>
      </c>
      <c r="O100" s="403">
        <v>5148000</v>
      </c>
      <c r="P100" s="403">
        <v>4290000</v>
      </c>
      <c r="Q100" s="403">
        <v>2402400</v>
      </c>
      <c r="R100" s="41"/>
      <c r="S100" s="406" t="s">
        <v>6166</v>
      </c>
    </row>
    <row r="101" spans="1:19" ht="49.5" x14ac:dyDescent="0.25">
      <c r="A101" s="74" t="str">
        <f>IF(B101="","",SUBTOTAL(3,B$12:$B101))</f>
        <v/>
      </c>
      <c r="B101" s="10"/>
      <c r="C101" s="21" t="s">
        <v>395</v>
      </c>
      <c r="D101" s="21" t="s">
        <v>379</v>
      </c>
      <c r="E101" s="21" t="s">
        <v>396</v>
      </c>
      <c r="F101" s="120"/>
      <c r="G101" s="121"/>
      <c r="H101" s="124"/>
      <c r="I101" s="78"/>
      <c r="J101" s="78"/>
      <c r="K101" s="78"/>
      <c r="L101" s="78"/>
      <c r="M101" s="123"/>
      <c r="N101" s="31">
        <v>8580000</v>
      </c>
      <c r="O101" s="403">
        <v>5148000</v>
      </c>
      <c r="P101" s="403">
        <v>4290000</v>
      </c>
      <c r="Q101" s="403">
        <v>2402400</v>
      </c>
      <c r="R101" s="41"/>
      <c r="S101" s="406" t="s">
        <v>6166</v>
      </c>
    </row>
    <row r="102" spans="1:19" ht="49.5" x14ac:dyDescent="0.25">
      <c r="A102" s="74" t="str">
        <f>IF(B102="","",SUBTOTAL(3,B$12:$B102))</f>
        <v/>
      </c>
      <c r="B102" s="10"/>
      <c r="C102" s="21" t="s">
        <v>397</v>
      </c>
      <c r="D102" s="1" t="s">
        <v>375</v>
      </c>
      <c r="E102" s="21" t="s">
        <v>376</v>
      </c>
      <c r="F102" s="120"/>
      <c r="G102" s="121"/>
      <c r="H102" s="124"/>
      <c r="I102" s="78"/>
      <c r="J102" s="78"/>
      <c r="K102" s="78"/>
      <c r="L102" s="78"/>
      <c r="M102" s="123"/>
      <c r="N102" s="31">
        <v>8580000</v>
      </c>
      <c r="O102" s="403">
        <v>5148000</v>
      </c>
      <c r="P102" s="403">
        <v>4290000</v>
      </c>
      <c r="Q102" s="403">
        <v>2402400</v>
      </c>
      <c r="R102" s="41"/>
      <c r="S102" s="406" t="s">
        <v>6166</v>
      </c>
    </row>
    <row r="103" spans="1:19" ht="49.5" x14ac:dyDescent="0.25">
      <c r="B103" s="10"/>
      <c r="C103" s="21" t="s">
        <v>254</v>
      </c>
      <c r="D103" s="21" t="s">
        <v>255</v>
      </c>
      <c r="E103" s="21" t="s">
        <v>256</v>
      </c>
      <c r="F103" s="109"/>
      <c r="G103" s="121"/>
      <c r="H103" s="112"/>
      <c r="I103" s="130"/>
      <c r="J103" s="130"/>
      <c r="K103" s="130"/>
      <c r="L103" s="130"/>
      <c r="M103" s="130"/>
      <c r="N103" s="31">
        <v>20592000</v>
      </c>
      <c r="O103" s="403"/>
      <c r="P103" s="403"/>
      <c r="Q103" s="403"/>
      <c r="R103" s="41"/>
      <c r="S103" s="21" t="s">
        <v>6164</v>
      </c>
    </row>
    <row r="104" spans="1:19" ht="28.5" customHeight="1" x14ac:dyDescent="0.25">
      <c r="A104" s="74">
        <f>IF(B104="","",SUBTOTAL(3,B$12:$B104))</f>
        <v>56</v>
      </c>
      <c r="B104" s="10">
        <v>57</v>
      </c>
      <c r="C104" s="601" t="s">
        <v>398</v>
      </c>
      <c r="D104" s="602"/>
      <c r="E104" s="603"/>
      <c r="F104" s="28"/>
      <c r="G104" s="76"/>
      <c r="H104" s="113"/>
      <c r="I104" s="80"/>
      <c r="J104" s="80"/>
      <c r="K104" s="78"/>
      <c r="L104" s="81"/>
      <c r="M104" s="123"/>
      <c r="N104" s="31"/>
      <c r="O104" s="41"/>
      <c r="P104" s="41"/>
      <c r="Q104" s="41"/>
      <c r="R104" s="41"/>
      <c r="S104" s="21"/>
    </row>
    <row r="105" spans="1:19" ht="27.75" customHeight="1" x14ac:dyDescent="0.25">
      <c r="A105" s="74" t="str">
        <f>IF(B105="","",SUBTOTAL(3,B$12:$B105))</f>
        <v/>
      </c>
      <c r="B105" s="10"/>
      <c r="C105" s="607" t="s">
        <v>399</v>
      </c>
      <c r="D105" s="608"/>
      <c r="E105" s="21"/>
      <c r="F105" s="114">
        <v>3</v>
      </c>
      <c r="G105" s="57">
        <v>1</v>
      </c>
      <c r="H105" s="116"/>
      <c r="I105" s="78">
        <v>9750000</v>
      </c>
      <c r="J105" s="78">
        <v>5850000</v>
      </c>
      <c r="K105" s="78">
        <v>4875000</v>
      </c>
      <c r="L105" s="78">
        <v>2730000</v>
      </c>
      <c r="M105" s="123"/>
      <c r="N105" s="31">
        <v>10725000</v>
      </c>
      <c r="O105" s="31">
        <v>6435000.0000000009</v>
      </c>
      <c r="P105" s="31">
        <v>5362500</v>
      </c>
      <c r="Q105" s="31">
        <v>3003000.0000000005</v>
      </c>
      <c r="R105" s="41"/>
      <c r="S105" s="21"/>
    </row>
    <row r="106" spans="1:19" ht="27.75" customHeight="1" x14ac:dyDescent="0.25">
      <c r="A106" s="74" t="str">
        <f>IF(B106="","",SUBTOTAL(3,B$12:$B106))</f>
        <v/>
      </c>
      <c r="B106" s="10"/>
      <c r="C106" s="607" t="s">
        <v>400</v>
      </c>
      <c r="D106" s="608"/>
      <c r="E106" s="21"/>
      <c r="F106" s="114">
        <v>3</v>
      </c>
      <c r="G106" s="57">
        <v>0.8</v>
      </c>
      <c r="H106" s="116"/>
      <c r="I106" s="78">
        <v>7800000</v>
      </c>
      <c r="J106" s="78">
        <v>4680000</v>
      </c>
      <c r="K106" s="78">
        <v>3900000</v>
      </c>
      <c r="L106" s="78">
        <v>2184000</v>
      </c>
      <c r="M106" s="123"/>
      <c r="N106" s="31">
        <v>8580000</v>
      </c>
      <c r="O106" s="31">
        <v>5148000</v>
      </c>
      <c r="P106" s="31">
        <v>4290000</v>
      </c>
      <c r="Q106" s="31">
        <v>2402400</v>
      </c>
      <c r="R106" s="41"/>
      <c r="S106" s="21"/>
    </row>
    <row r="107" spans="1:19" ht="27.75" customHeight="1" x14ac:dyDescent="0.25">
      <c r="A107" s="74">
        <f>IF(B107="","",SUBTOTAL(3,B$12:$B107))</f>
        <v>57</v>
      </c>
      <c r="B107" s="10">
        <v>58</v>
      </c>
      <c r="C107" s="601" t="s">
        <v>401</v>
      </c>
      <c r="D107" s="602"/>
      <c r="E107" s="603"/>
      <c r="F107" s="28"/>
      <c r="G107" s="76"/>
      <c r="H107" s="113"/>
      <c r="I107" s="80"/>
      <c r="J107" s="80"/>
      <c r="K107" s="78"/>
      <c r="L107" s="81"/>
      <c r="M107" s="123"/>
      <c r="N107" s="31"/>
      <c r="O107" s="41"/>
      <c r="P107" s="41"/>
      <c r="Q107" s="41"/>
      <c r="R107" s="41"/>
      <c r="S107" s="21"/>
    </row>
    <row r="108" spans="1:19" ht="29.25" customHeight="1" x14ac:dyDescent="0.25">
      <c r="A108" s="74" t="str">
        <f>IF(B108="","",SUBTOTAL(3,B$12:$B108))</f>
        <v/>
      </c>
      <c r="B108" s="10"/>
      <c r="C108" s="607" t="s">
        <v>402</v>
      </c>
      <c r="D108" s="608"/>
      <c r="E108" s="21"/>
      <c r="F108" s="114">
        <v>1</v>
      </c>
      <c r="G108" s="57">
        <v>1</v>
      </c>
      <c r="H108" s="115"/>
      <c r="I108" s="78">
        <v>23400000</v>
      </c>
      <c r="J108" s="78">
        <v>14040000</v>
      </c>
      <c r="K108" s="78">
        <v>11700000</v>
      </c>
      <c r="L108" s="78">
        <v>5850000</v>
      </c>
      <c r="M108" s="123"/>
      <c r="N108" s="31">
        <v>25740000.000000004</v>
      </c>
      <c r="O108" s="31">
        <v>15444000.000000002</v>
      </c>
      <c r="P108" s="31">
        <v>12870000.000000002</v>
      </c>
      <c r="Q108" s="31">
        <v>6435000.0000000009</v>
      </c>
      <c r="R108" s="41"/>
      <c r="S108" s="21"/>
    </row>
    <row r="109" spans="1:19" ht="49.5" x14ac:dyDescent="0.25">
      <c r="A109" s="74" t="str">
        <f>IF(B109="","",SUBTOTAL(3,B$12:$B109))</f>
        <v/>
      </c>
      <c r="B109" s="10"/>
      <c r="C109" s="1" t="s">
        <v>403</v>
      </c>
      <c r="D109" s="21" t="s">
        <v>404</v>
      </c>
      <c r="E109" s="21" t="s">
        <v>405</v>
      </c>
      <c r="F109" s="114"/>
      <c r="G109" s="57"/>
      <c r="H109" s="115"/>
      <c r="I109" s="78"/>
      <c r="J109" s="78"/>
      <c r="K109" s="78"/>
      <c r="L109" s="78"/>
      <c r="M109" s="123"/>
      <c r="N109" s="31">
        <v>25740000.000000004</v>
      </c>
      <c r="O109" s="31">
        <v>15444000.000000002</v>
      </c>
      <c r="P109" s="31">
        <v>12870000.000000002</v>
      </c>
      <c r="Q109" s="31">
        <v>6435000.0000000009</v>
      </c>
      <c r="R109" s="41"/>
      <c r="S109" s="406" t="s">
        <v>6166</v>
      </c>
    </row>
    <row r="110" spans="1:19" ht="49.5" x14ac:dyDescent="0.25">
      <c r="A110" s="74" t="str">
        <f>IF(B110="","",SUBTOTAL(3,B$12:$B110))</f>
        <v/>
      </c>
      <c r="B110" s="10"/>
      <c r="C110" s="1" t="s">
        <v>406</v>
      </c>
      <c r="D110" s="21" t="s">
        <v>407</v>
      </c>
      <c r="E110" s="21" t="s">
        <v>408</v>
      </c>
      <c r="F110" s="114"/>
      <c r="G110" s="57"/>
      <c r="H110" s="115"/>
      <c r="I110" s="78"/>
      <c r="J110" s="78"/>
      <c r="K110" s="78"/>
      <c r="L110" s="78"/>
      <c r="M110" s="123"/>
      <c r="N110" s="31">
        <v>25740000.000000004</v>
      </c>
      <c r="O110" s="31">
        <v>15444000.000000002</v>
      </c>
      <c r="P110" s="31">
        <v>12870000.000000002</v>
      </c>
      <c r="Q110" s="31">
        <v>6435000.0000000009</v>
      </c>
      <c r="R110" s="41"/>
      <c r="S110" s="406" t="s">
        <v>6166</v>
      </c>
    </row>
    <row r="111" spans="1:19" ht="49.5" x14ac:dyDescent="0.25">
      <c r="A111" s="74" t="str">
        <f>IF(B111="","",SUBTOTAL(3,B$12:$B111))</f>
        <v/>
      </c>
      <c r="B111" s="10"/>
      <c r="C111" s="1" t="s">
        <v>407</v>
      </c>
      <c r="D111" s="21" t="s">
        <v>409</v>
      </c>
      <c r="E111" s="21" t="s">
        <v>406</v>
      </c>
      <c r="F111" s="114"/>
      <c r="G111" s="57"/>
      <c r="H111" s="115"/>
      <c r="I111" s="78"/>
      <c r="J111" s="78"/>
      <c r="K111" s="78"/>
      <c r="L111" s="78"/>
      <c r="M111" s="123"/>
      <c r="N111" s="31">
        <v>25740000.000000004</v>
      </c>
      <c r="O111" s="31">
        <v>15444000.000000002</v>
      </c>
      <c r="P111" s="31">
        <v>12870000.000000002</v>
      </c>
      <c r="Q111" s="31">
        <v>6435000.0000000009</v>
      </c>
      <c r="R111" s="41"/>
      <c r="S111" s="406" t="s">
        <v>6166</v>
      </c>
    </row>
    <row r="112" spans="1:19" ht="49.5" x14ac:dyDescent="0.25">
      <c r="A112" s="74" t="str">
        <f>IF(B112="","",SUBTOTAL(3,B$12:$B112))</f>
        <v/>
      </c>
      <c r="B112" s="10"/>
      <c r="C112" s="1" t="s">
        <v>405</v>
      </c>
      <c r="D112" s="21" t="s">
        <v>403</v>
      </c>
      <c r="E112" s="21" t="s">
        <v>408</v>
      </c>
      <c r="F112" s="114"/>
      <c r="G112" s="57"/>
      <c r="H112" s="115"/>
      <c r="I112" s="78"/>
      <c r="J112" s="78"/>
      <c r="K112" s="78"/>
      <c r="L112" s="78"/>
      <c r="M112" s="123"/>
      <c r="N112" s="31">
        <v>25740000.000000004</v>
      </c>
      <c r="O112" s="31">
        <v>15444000.000000002</v>
      </c>
      <c r="P112" s="31">
        <v>12870000.000000002</v>
      </c>
      <c r="Q112" s="31">
        <v>6435000.0000000009</v>
      </c>
      <c r="R112" s="41"/>
      <c r="S112" s="406" t="s">
        <v>6166</v>
      </c>
    </row>
    <row r="113" spans="1:19" ht="30.75" customHeight="1" x14ac:dyDescent="0.25">
      <c r="A113" s="74" t="str">
        <f>IF(B113="","",SUBTOTAL(3,B$12:$B113))</f>
        <v/>
      </c>
      <c r="B113" s="10"/>
      <c r="C113" s="607" t="s">
        <v>410</v>
      </c>
      <c r="D113" s="608"/>
      <c r="E113" s="21"/>
      <c r="F113" s="114">
        <v>2</v>
      </c>
      <c r="G113" s="57">
        <v>1</v>
      </c>
      <c r="H113" s="115"/>
      <c r="I113" s="78">
        <v>15600000</v>
      </c>
      <c r="J113" s="78">
        <v>9360000</v>
      </c>
      <c r="K113" s="78">
        <v>7800000</v>
      </c>
      <c r="L113" s="78">
        <v>3900000</v>
      </c>
      <c r="M113" s="123"/>
      <c r="N113" s="31">
        <v>17160000</v>
      </c>
      <c r="O113" s="31">
        <v>10296000</v>
      </c>
      <c r="P113" s="31">
        <v>8580000</v>
      </c>
      <c r="Q113" s="31">
        <v>4290000</v>
      </c>
      <c r="R113" s="41"/>
      <c r="S113" s="21"/>
    </row>
    <row r="114" spans="1:19" ht="49.5" x14ac:dyDescent="0.25">
      <c r="A114" s="74" t="str">
        <f>IF(B114="","",SUBTOTAL(3,B$12:$B114))</f>
        <v/>
      </c>
      <c r="B114" s="10"/>
      <c r="C114" s="1" t="s">
        <v>411</v>
      </c>
      <c r="D114" s="21" t="s">
        <v>407</v>
      </c>
      <c r="E114" s="21" t="s">
        <v>412</v>
      </c>
      <c r="F114" s="114"/>
      <c r="G114" s="57"/>
      <c r="H114" s="115"/>
      <c r="I114" s="78"/>
      <c r="J114" s="78"/>
      <c r="K114" s="78"/>
      <c r="L114" s="78"/>
      <c r="M114" s="123"/>
      <c r="N114" s="31">
        <v>17160000</v>
      </c>
      <c r="O114" s="31">
        <v>10296000</v>
      </c>
      <c r="P114" s="31">
        <v>8580000</v>
      </c>
      <c r="Q114" s="31">
        <v>4290000</v>
      </c>
      <c r="R114" s="41"/>
      <c r="S114" s="406" t="s">
        <v>6166</v>
      </c>
    </row>
    <row r="115" spans="1:19" ht="49.5" x14ac:dyDescent="0.25">
      <c r="A115" s="74" t="str">
        <f>IF(B115="","",SUBTOTAL(3,B$12:$B115))</f>
        <v/>
      </c>
      <c r="B115" s="10"/>
      <c r="C115" s="1" t="s">
        <v>413</v>
      </c>
      <c r="D115" s="21" t="s">
        <v>406</v>
      </c>
      <c r="E115" s="21" t="s">
        <v>405</v>
      </c>
      <c r="F115" s="114"/>
      <c r="G115" s="57"/>
      <c r="H115" s="115"/>
      <c r="I115" s="78"/>
      <c r="J115" s="78"/>
      <c r="K115" s="78"/>
      <c r="L115" s="78"/>
      <c r="M115" s="123"/>
      <c r="N115" s="31">
        <v>17160000</v>
      </c>
      <c r="O115" s="31">
        <v>10296000</v>
      </c>
      <c r="P115" s="31">
        <v>8580000</v>
      </c>
      <c r="Q115" s="31">
        <v>4290000</v>
      </c>
      <c r="R115" s="41"/>
      <c r="S115" s="406" t="s">
        <v>6166</v>
      </c>
    </row>
    <row r="116" spans="1:19" ht="49.5" x14ac:dyDescent="0.25">
      <c r="A116" s="74" t="str">
        <f>IF(B116="","",SUBTOTAL(3,B$12:$B116))</f>
        <v/>
      </c>
      <c r="B116" s="10"/>
      <c r="C116" s="1" t="s">
        <v>414</v>
      </c>
      <c r="D116" s="21" t="s">
        <v>407</v>
      </c>
      <c r="E116" s="21" t="s">
        <v>403</v>
      </c>
      <c r="F116" s="114"/>
      <c r="G116" s="57"/>
      <c r="H116" s="115"/>
      <c r="I116" s="78"/>
      <c r="J116" s="78"/>
      <c r="K116" s="78"/>
      <c r="L116" s="78"/>
      <c r="M116" s="123"/>
      <c r="N116" s="31">
        <v>17160000</v>
      </c>
      <c r="O116" s="31">
        <v>10296000</v>
      </c>
      <c r="P116" s="31">
        <v>8580000</v>
      </c>
      <c r="Q116" s="31">
        <v>4290000</v>
      </c>
      <c r="R116" s="41"/>
      <c r="S116" s="406" t="s">
        <v>6166</v>
      </c>
    </row>
    <row r="117" spans="1:19" ht="49.5" x14ac:dyDescent="0.25">
      <c r="A117" s="74" t="str">
        <f>IF(B117="","",SUBTOTAL(3,B$12:$B117))</f>
        <v/>
      </c>
      <c r="B117" s="10"/>
      <c r="C117" s="1" t="s">
        <v>415</v>
      </c>
      <c r="D117" s="21" t="s">
        <v>416</v>
      </c>
      <c r="E117" s="21" t="s">
        <v>406</v>
      </c>
      <c r="F117" s="114"/>
      <c r="G117" s="57"/>
      <c r="H117" s="115"/>
      <c r="I117" s="78"/>
      <c r="J117" s="78"/>
      <c r="K117" s="78"/>
      <c r="L117" s="78"/>
      <c r="M117" s="123"/>
      <c r="N117" s="31">
        <v>17160000</v>
      </c>
      <c r="O117" s="31">
        <v>10296000</v>
      </c>
      <c r="P117" s="31">
        <v>8580000</v>
      </c>
      <c r="Q117" s="31">
        <v>4290000</v>
      </c>
      <c r="R117" s="41"/>
      <c r="S117" s="406" t="s">
        <v>6166</v>
      </c>
    </row>
    <row r="118" spans="1:19" ht="49.5" x14ac:dyDescent="0.25">
      <c r="A118" s="74" t="str">
        <f>IF(B118="","",SUBTOTAL(3,B$12:$B118))</f>
        <v/>
      </c>
      <c r="B118" s="10"/>
      <c r="C118" s="1" t="s">
        <v>417</v>
      </c>
      <c r="D118" s="21" t="s">
        <v>416</v>
      </c>
      <c r="E118" s="21" t="s">
        <v>406</v>
      </c>
      <c r="F118" s="114"/>
      <c r="G118" s="57"/>
      <c r="H118" s="115"/>
      <c r="I118" s="78"/>
      <c r="J118" s="78"/>
      <c r="K118" s="78"/>
      <c r="L118" s="78"/>
      <c r="M118" s="123"/>
      <c r="N118" s="31">
        <v>17160000</v>
      </c>
      <c r="O118" s="31">
        <v>10296000</v>
      </c>
      <c r="P118" s="31">
        <v>8580000</v>
      </c>
      <c r="Q118" s="31">
        <v>4290000</v>
      </c>
      <c r="R118" s="41"/>
      <c r="S118" s="406" t="s">
        <v>6166</v>
      </c>
    </row>
    <row r="119" spans="1:19" ht="49.5" x14ac:dyDescent="0.25">
      <c r="A119" s="74" t="str">
        <f>IF(B119="","",SUBTOTAL(3,B$12:$B119))</f>
        <v/>
      </c>
      <c r="B119" s="10"/>
      <c r="C119" s="1" t="s">
        <v>418</v>
      </c>
      <c r="D119" s="1" t="s">
        <v>414</v>
      </c>
      <c r="E119" s="21" t="s">
        <v>416</v>
      </c>
      <c r="F119" s="114"/>
      <c r="G119" s="57"/>
      <c r="H119" s="115"/>
      <c r="I119" s="78"/>
      <c r="J119" s="78"/>
      <c r="K119" s="78"/>
      <c r="L119" s="78"/>
      <c r="M119" s="123"/>
      <c r="N119" s="31">
        <v>17160000</v>
      </c>
      <c r="O119" s="31">
        <v>10296000</v>
      </c>
      <c r="P119" s="31">
        <v>8580000</v>
      </c>
      <c r="Q119" s="31">
        <v>4290000</v>
      </c>
      <c r="R119" s="41"/>
      <c r="S119" s="406" t="s">
        <v>6166</v>
      </c>
    </row>
    <row r="120" spans="1:19" ht="49.5" x14ac:dyDescent="0.25">
      <c r="A120" s="74" t="str">
        <f>IF(B120="","",SUBTOTAL(3,B$12:$B120))</f>
        <v/>
      </c>
      <c r="B120" s="10"/>
      <c r="C120" s="1" t="s">
        <v>419</v>
      </c>
      <c r="D120" s="1" t="s">
        <v>414</v>
      </c>
      <c r="E120" s="21" t="s">
        <v>416</v>
      </c>
      <c r="F120" s="114"/>
      <c r="G120" s="57"/>
      <c r="H120" s="115"/>
      <c r="I120" s="78"/>
      <c r="J120" s="78"/>
      <c r="K120" s="78"/>
      <c r="L120" s="78"/>
      <c r="M120" s="123"/>
      <c r="N120" s="31">
        <v>17160000</v>
      </c>
      <c r="O120" s="31">
        <v>10296000</v>
      </c>
      <c r="P120" s="31">
        <v>8580000</v>
      </c>
      <c r="Q120" s="31">
        <v>4290000</v>
      </c>
      <c r="R120" s="41"/>
      <c r="S120" s="406" t="s">
        <v>6166</v>
      </c>
    </row>
    <row r="121" spans="1:19" ht="49.5" x14ac:dyDescent="0.25">
      <c r="A121" s="74" t="str">
        <f>IF(B121="","",SUBTOTAL(3,B$12:$B121))</f>
        <v/>
      </c>
      <c r="B121" s="10"/>
      <c r="C121" s="1" t="s">
        <v>420</v>
      </c>
      <c r="D121" s="1" t="s">
        <v>414</v>
      </c>
      <c r="E121" s="21" t="s">
        <v>408</v>
      </c>
      <c r="F121" s="114"/>
      <c r="G121" s="57"/>
      <c r="H121" s="115"/>
      <c r="I121" s="78"/>
      <c r="J121" s="78"/>
      <c r="K121" s="78"/>
      <c r="L121" s="78"/>
      <c r="M121" s="123"/>
      <c r="N121" s="31">
        <v>17160000</v>
      </c>
      <c r="O121" s="31">
        <v>10296000</v>
      </c>
      <c r="P121" s="31">
        <v>8580000</v>
      </c>
      <c r="Q121" s="31">
        <v>4290000</v>
      </c>
      <c r="R121" s="41"/>
      <c r="S121" s="406" t="s">
        <v>6166</v>
      </c>
    </row>
    <row r="122" spans="1:19" ht="49.5" x14ac:dyDescent="0.25">
      <c r="A122" s="74" t="str">
        <f>IF(B122="","",SUBTOTAL(3,B$12:$B122))</f>
        <v/>
      </c>
      <c r="B122" s="10"/>
      <c r="C122" s="1" t="s">
        <v>416</v>
      </c>
      <c r="D122" s="21" t="s">
        <v>407</v>
      </c>
      <c r="E122" s="21" t="s">
        <v>405</v>
      </c>
      <c r="F122" s="114"/>
      <c r="G122" s="57"/>
      <c r="H122" s="115"/>
      <c r="I122" s="78"/>
      <c r="J122" s="78"/>
      <c r="K122" s="78"/>
      <c r="L122" s="78"/>
      <c r="M122" s="123"/>
      <c r="N122" s="31">
        <v>17160000</v>
      </c>
      <c r="O122" s="31">
        <v>10296000</v>
      </c>
      <c r="P122" s="31">
        <v>8580000</v>
      </c>
      <c r="Q122" s="31">
        <v>4290000</v>
      </c>
      <c r="R122" s="41"/>
      <c r="S122" s="406" t="s">
        <v>6166</v>
      </c>
    </row>
    <row r="123" spans="1:19" ht="49.5" x14ac:dyDescent="0.25">
      <c r="A123" s="74" t="str">
        <f>IF(B123="","",SUBTOTAL(3,B$12:$B123))</f>
        <v/>
      </c>
      <c r="B123" s="10"/>
      <c r="C123" s="1" t="s">
        <v>412</v>
      </c>
      <c r="D123" s="21" t="s">
        <v>411</v>
      </c>
      <c r="E123" s="21" t="s">
        <v>406</v>
      </c>
      <c r="F123" s="114"/>
      <c r="G123" s="57"/>
      <c r="H123" s="115"/>
      <c r="I123" s="78"/>
      <c r="J123" s="78"/>
      <c r="K123" s="78"/>
      <c r="L123" s="78"/>
      <c r="M123" s="123"/>
      <c r="N123" s="31">
        <v>17160000</v>
      </c>
      <c r="O123" s="31">
        <v>10296000</v>
      </c>
      <c r="P123" s="31">
        <v>8580000</v>
      </c>
      <c r="Q123" s="31">
        <v>4290000</v>
      </c>
      <c r="R123" s="41"/>
      <c r="S123" s="406" t="s">
        <v>6166</v>
      </c>
    </row>
    <row r="124" spans="1:19" ht="49.5" x14ac:dyDescent="0.25">
      <c r="A124" s="74" t="str">
        <f>IF(B124="","",SUBTOTAL(3,B$12:$B124))</f>
        <v/>
      </c>
      <c r="B124" s="10"/>
      <c r="C124" s="1" t="s">
        <v>421</v>
      </c>
      <c r="D124" s="21" t="s">
        <v>407</v>
      </c>
      <c r="E124" s="21" t="s">
        <v>405</v>
      </c>
      <c r="F124" s="114"/>
      <c r="G124" s="57"/>
      <c r="H124" s="115"/>
      <c r="I124" s="78"/>
      <c r="J124" s="78"/>
      <c r="K124" s="78"/>
      <c r="L124" s="78"/>
      <c r="M124" s="123"/>
      <c r="N124" s="31">
        <v>17160000</v>
      </c>
      <c r="O124" s="31">
        <v>10296000</v>
      </c>
      <c r="P124" s="31">
        <v>8580000</v>
      </c>
      <c r="Q124" s="31">
        <v>4290000</v>
      </c>
      <c r="R124" s="41"/>
      <c r="S124" s="406" t="s">
        <v>6166</v>
      </c>
    </row>
    <row r="125" spans="1:19" ht="30" customHeight="1" x14ac:dyDescent="0.25">
      <c r="A125" s="74" t="str">
        <f>IF(B125="","",SUBTOTAL(3,B$12:$B125))</f>
        <v/>
      </c>
      <c r="B125" s="10"/>
      <c r="C125" s="607" t="s">
        <v>400</v>
      </c>
      <c r="D125" s="608"/>
      <c r="E125" s="21"/>
      <c r="F125" s="114">
        <v>3</v>
      </c>
      <c r="G125" s="57">
        <v>1.2</v>
      </c>
      <c r="H125" s="116"/>
      <c r="I125" s="78">
        <v>11700000</v>
      </c>
      <c r="J125" s="78">
        <v>7020000</v>
      </c>
      <c r="K125" s="78">
        <v>5850000</v>
      </c>
      <c r="L125" s="78">
        <v>3276000</v>
      </c>
      <c r="M125" s="123"/>
      <c r="N125" s="31">
        <v>12870000.000000002</v>
      </c>
      <c r="O125" s="31">
        <v>7722000.0000000009</v>
      </c>
      <c r="P125" s="31">
        <v>6435000.0000000009</v>
      </c>
      <c r="Q125" s="31">
        <v>3603600.0000000005</v>
      </c>
      <c r="R125" s="41"/>
      <c r="S125" s="21"/>
    </row>
    <row r="126" spans="1:19" ht="49.5" x14ac:dyDescent="0.25">
      <c r="A126" s="74" t="str">
        <f>IF(B126="","",SUBTOTAL(3,B$12:$B126))</f>
        <v/>
      </c>
      <c r="B126" s="10"/>
      <c r="C126" s="1" t="s">
        <v>422</v>
      </c>
      <c r="D126" s="1" t="s">
        <v>414</v>
      </c>
      <c r="E126" s="21" t="s">
        <v>421</v>
      </c>
      <c r="F126" s="114"/>
      <c r="G126" s="57"/>
      <c r="H126" s="116"/>
      <c r="I126" s="78"/>
      <c r="J126" s="78"/>
      <c r="K126" s="78"/>
      <c r="L126" s="78"/>
      <c r="M126" s="123"/>
      <c r="N126" s="31">
        <v>12870000.000000002</v>
      </c>
      <c r="O126" s="31">
        <v>7722000.0000000009</v>
      </c>
      <c r="P126" s="31">
        <v>6435000.0000000009</v>
      </c>
      <c r="Q126" s="31">
        <v>3603600.0000000005</v>
      </c>
      <c r="R126" s="41"/>
      <c r="S126" s="406" t="s">
        <v>6166</v>
      </c>
    </row>
    <row r="127" spans="1:19" ht="49.5" x14ac:dyDescent="0.25">
      <c r="A127" s="74" t="str">
        <f>IF(B127="","",SUBTOTAL(3,B$12:$B127))</f>
        <v/>
      </c>
      <c r="B127" s="10"/>
      <c r="C127" s="1" t="s">
        <v>423</v>
      </c>
      <c r="D127" s="21" t="s">
        <v>416</v>
      </c>
      <c r="E127" s="21" t="s">
        <v>424</v>
      </c>
      <c r="F127" s="114"/>
      <c r="G127" s="57"/>
      <c r="H127" s="116"/>
      <c r="I127" s="78"/>
      <c r="J127" s="78"/>
      <c r="K127" s="78"/>
      <c r="L127" s="78"/>
      <c r="M127" s="123"/>
      <c r="N127" s="31">
        <v>12870000.000000002</v>
      </c>
      <c r="O127" s="31">
        <v>7722000.0000000009</v>
      </c>
      <c r="P127" s="31">
        <v>6435000.0000000009</v>
      </c>
      <c r="Q127" s="31">
        <v>3603600.0000000005</v>
      </c>
      <c r="R127" s="41"/>
      <c r="S127" s="406" t="s">
        <v>6166</v>
      </c>
    </row>
    <row r="128" spans="1:19" ht="49.5" x14ac:dyDescent="0.25">
      <c r="A128" s="74" t="str">
        <f>IF(B128="","",SUBTOTAL(3,B$12:$B128))</f>
        <v/>
      </c>
      <c r="B128" s="10"/>
      <c r="C128" s="1" t="s">
        <v>425</v>
      </c>
      <c r="D128" s="21" t="s">
        <v>416</v>
      </c>
      <c r="E128" s="21" t="s">
        <v>424</v>
      </c>
      <c r="F128" s="114"/>
      <c r="G128" s="57"/>
      <c r="H128" s="116"/>
      <c r="I128" s="78"/>
      <c r="J128" s="78"/>
      <c r="K128" s="78"/>
      <c r="L128" s="78"/>
      <c r="M128" s="123"/>
      <c r="N128" s="31">
        <v>12870000.000000002</v>
      </c>
      <c r="O128" s="31">
        <v>7722000.0000000009</v>
      </c>
      <c r="P128" s="31">
        <v>6435000.0000000009</v>
      </c>
      <c r="Q128" s="31">
        <v>3603600.0000000005</v>
      </c>
      <c r="R128" s="41"/>
      <c r="S128" s="406" t="s">
        <v>6166</v>
      </c>
    </row>
    <row r="129" spans="1:19" ht="49.5" x14ac:dyDescent="0.25">
      <c r="A129" s="74" t="str">
        <f>IF(B129="","",SUBTOTAL(3,B$12:$B129))</f>
        <v/>
      </c>
      <c r="B129" s="10"/>
      <c r="C129" s="1" t="s">
        <v>426</v>
      </c>
      <c r="D129" s="21" t="s">
        <v>406</v>
      </c>
      <c r="E129" s="21" t="s">
        <v>403</v>
      </c>
      <c r="F129" s="114"/>
      <c r="G129" s="57"/>
      <c r="H129" s="116"/>
      <c r="I129" s="78"/>
      <c r="J129" s="78"/>
      <c r="K129" s="78"/>
      <c r="L129" s="78"/>
      <c r="M129" s="123"/>
      <c r="N129" s="31">
        <v>12870000.000000002</v>
      </c>
      <c r="O129" s="31">
        <v>7722000.0000000009</v>
      </c>
      <c r="P129" s="31">
        <v>6435000.0000000009</v>
      </c>
      <c r="Q129" s="31">
        <v>3603600.0000000005</v>
      </c>
      <c r="R129" s="41"/>
      <c r="S129" s="406" t="s">
        <v>6166</v>
      </c>
    </row>
    <row r="130" spans="1:19" ht="49.5" x14ac:dyDescent="0.25">
      <c r="A130" s="74" t="str">
        <f>IF(B130="","",SUBTOTAL(3,B$12:$B130))</f>
        <v/>
      </c>
      <c r="B130" s="10"/>
      <c r="C130" s="1" t="s">
        <v>427</v>
      </c>
      <c r="D130" s="1" t="s">
        <v>414</v>
      </c>
      <c r="E130" s="21" t="s">
        <v>421</v>
      </c>
      <c r="F130" s="114"/>
      <c r="G130" s="57"/>
      <c r="H130" s="116"/>
      <c r="I130" s="78"/>
      <c r="J130" s="78"/>
      <c r="K130" s="78"/>
      <c r="L130" s="78"/>
      <c r="M130" s="123"/>
      <c r="N130" s="31">
        <v>12870000.000000002</v>
      </c>
      <c r="O130" s="31">
        <v>7722000.0000000009</v>
      </c>
      <c r="P130" s="31">
        <v>6435000.0000000009</v>
      </c>
      <c r="Q130" s="31">
        <v>3603600.0000000005</v>
      </c>
      <c r="R130" s="41"/>
      <c r="S130" s="406" t="s">
        <v>6166</v>
      </c>
    </row>
    <row r="131" spans="1:19" ht="49.5" x14ac:dyDescent="0.25">
      <c r="A131" s="74" t="str">
        <f>IF(B131="","",SUBTOTAL(3,B$12:$B131))</f>
        <v/>
      </c>
      <c r="B131" s="10"/>
      <c r="C131" s="1" t="s">
        <v>428</v>
      </c>
      <c r="D131" s="21" t="s">
        <v>406</v>
      </c>
      <c r="E131" s="21" t="s">
        <v>408</v>
      </c>
      <c r="F131" s="114"/>
      <c r="G131" s="57"/>
      <c r="H131" s="116"/>
      <c r="I131" s="78"/>
      <c r="J131" s="78"/>
      <c r="K131" s="78"/>
      <c r="L131" s="78"/>
      <c r="M131" s="123"/>
      <c r="N131" s="31">
        <v>12870000.000000002</v>
      </c>
      <c r="O131" s="31">
        <v>7722000.0000000009</v>
      </c>
      <c r="P131" s="31">
        <v>6435000.0000000009</v>
      </c>
      <c r="Q131" s="31">
        <v>3603600.0000000005</v>
      </c>
      <c r="R131" s="41"/>
      <c r="S131" s="406" t="s">
        <v>6166</v>
      </c>
    </row>
    <row r="132" spans="1:19" ht="32.25" customHeight="1" x14ac:dyDescent="0.25">
      <c r="A132" s="74">
        <f>IF(B132="","",SUBTOTAL(3,B$12:$B132))</f>
        <v>58</v>
      </c>
      <c r="B132" s="10">
        <v>59</v>
      </c>
      <c r="C132" s="601" t="s">
        <v>429</v>
      </c>
      <c r="D132" s="602"/>
      <c r="E132" s="603"/>
      <c r="F132" s="28"/>
      <c r="G132" s="76"/>
      <c r="H132" s="113"/>
      <c r="I132" s="80"/>
      <c r="J132" s="80"/>
      <c r="K132" s="78"/>
      <c r="L132" s="81"/>
      <c r="M132" s="123"/>
      <c r="N132" s="31"/>
      <c r="O132" s="41"/>
      <c r="P132" s="41"/>
      <c r="Q132" s="41"/>
      <c r="R132" s="41"/>
      <c r="S132" s="21"/>
    </row>
    <row r="133" spans="1:19" ht="32.25" customHeight="1" x14ac:dyDescent="0.25">
      <c r="A133" s="74" t="str">
        <f>IF(B133="","",SUBTOTAL(3,B$12:$B133))</f>
        <v/>
      </c>
      <c r="B133" s="10"/>
      <c r="C133" s="607" t="s">
        <v>400</v>
      </c>
      <c r="D133" s="608"/>
      <c r="E133" s="21"/>
      <c r="F133" s="114">
        <v>3</v>
      </c>
      <c r="G133" s="57">
        <v>1</v>
      </c>
      <c r="H133" s="116"/>
      <c r="I133" s="78">
        <v>9750000</v>
      </c>
      <c r="J133" s="78">
        <v>5850000</v>
      </c>
      <c r="K133" s="78">
        <v>4875000</v>
      </c>
      <c r="L133" s="78">
        <v>2730000</v>
      </c>
      <c r="M133" s="123"/>
      <c r="N133" s="31">
        <v>10725000</v>
      </c>
      <c r="O133" s="31">
        <v>6435000.0000000009</v>
      </c>
      <c r="P133" s="31">
        <v>5362500</v>
      </c>
      <c r="Q133" s="31">
        <v>3003000.0000000005</v>
      </c>
      <c r="R133" s="41"/>
      <c r="S133" s="21"/>
    </row>
    <row r="134" spans="1:19" ht="33" customHeight="1" x14ac:dyDescent="0.25">
      <c r="A134" s="74">
        <f>IF(B134="","",SUBTOTAL(3,B$12:$B134))</f>
        <v>59</v>
      </c>
      <c r="B134" s="10">
        <v>60</v>
      </c>
      <c r="C134" s="601" t="s">
        <v>430</v>
      </c>
      <c r="D134" s="602"/>
      <c r="E134" s="603"/>
      <c r="F134" s="28"/>
      <c r="G134" s="76"/>
      <c r="H134" s="113"/>
      <c r="I134" s="80"/>
      <c r="J134" s="80"/>
      <c r="K134" s="78"/>
      <c r="L134" s="81"/>
      <c r="M134" s="123"/>
      <c r="N134" s="31"/>
      <c r="O134" s="41"/>
      <c r="P134" s="41"/>
      <c r="Q134" s="41"/>
      <c r="R134" s="41"/>
      <c r="S134" s="21"/>
    </row>
    <row r="135" spans="1:19" ht="24.75" customHeight="1" x14ac:dyDescent="0.25">
      <c r="A135" s="74" t="str">
        <f>IF(B135="","",SUBTOTAL(3,B$12:$B135))</f>
        <v/>
      </c>
      <c r="B135" s="10"/>
      <c r="C135" s="21" t="s">
        <v>431</v>
      </c>
      <c r="D135" s="21"/>
      <c r="E135" s="21"/>
      <c r="F135" s="120">
        <v>2</v>
      </c>
      <c r="G135" s="121">
        <v>0.7</v>
      </c>
      <c r="H135" s="122"/>
      <c r="I135" s="78">
        <v>10920000</v>
      </c>
      <c r="J135" s="78">
        <v>6552000</v>
      </c>
      <c r="K135" s="78">
        <v>5460000</v>
      </c>
      <c r="L135" s="78">
        <v>2730000</v>
      </c>
      <c r="M135" s="123"/>
      <c r="N135" s="31">
        <v>12012000.000000002</v>
      </c>
      <c r="O135" s="31">
        <v>7207200.0000000009</v>
      </c>
      <c r="P135" s="31">
        <v>6006000.0000000009</v>
      </c>
      <c r="Q135" s="31">
        <v>3003000.0000000005</v>
      </c>
      <c r="R135" s="41"/>
      <c r="S135" s="21"/>
    </row>
    <row r="136" spans="1:19" ht="25.5" customHeight="1" x14ac:dyDescent="0.25">
      <c r="A136" s="74" t="str">
        <f>IF(B136="","",SUBTOTAL(3,B$12:$B136))</f>
        <v/>
      </c>
      <c r="B136" s="10"/>
      <c r="C136" s="607" t="s">
        <v>432</v>
      </c>
      <c r="D136" s="608"/>
      <c r="E136" s="21"/>
      <c r="F136" s="120">
        <v>3</v>
      </c>
      <c r="G136" s="121">
        <v>1</v>
      </c>
      <c r="H136" s="124"/>
      <c r="I136" s="78">
        <v>9750000</v>
      </c>
      <c r="J136" s="78">
        <v>5850000</v>
      </c>
      <c r="K136" s="78">
        <v>4875000</v>
      </c>
      <c r="L136" s="78">
        <v>2730000</v>
      </c>
      <c r="M136" s="123"/>
      <c r="N136" s="31">
        <v>10725000</v>
      </c>
      <c r="O136" s="31">
        <v>6435000.0000000009</v>
      </c>
      <c r="P136" s="31">
        <v>5362500</v>
      </c>
      <c r="Q136" s="31">
        <v>3003000.0000000005</v>
      </c>
      <c r="R136" s="41"/>
      <c r="S136" s="21"/>
    </row>
    <row r="137" spans="1:19" ht="25.5" customHeight="1" x14ac:dyDescent="0.25">
      <c r="A137" s="74">
        <f>IF(B137="","",SUBTOTAL(3,B$12:$B137))</f>
        <v>60</v>
      </c>
      <c r="B137" s="10">
        <v>61</v>
      </c>
      <c r="C137" s="601" t="s">
        <v>433</v>
      </c>
      <c r="D137" s="602"/>
      <c r="E137" s="603"/>
      <c r="F137" s="28"/>
      <c r="G137" s="76"/>
      <c r="H137" s="113"/>
      <c r="I137" s="80"/>
      <c r="J137" s="80"/>
      <c r="K137" s="78"/>
      <c r="L137" s="81"/>
      <c r="M137" s="123"/>
      <c r="N137" s="31"/>
      <c r="O137" s="41"/>
      <c r="P137" s="41"/>
      <c r="Q137" s="41"/>
      <c r="R137" s="41"/>
      <c r="S137" s="21"/>
    </row>
    <row r="138" spans="1:19" ht="25.5" customHeight="1" x14ac:dyDescent="0.25">
      <c r="A138" s="74" t="str">
        <f>IF(B138="","",SUBTOTAL(3,B$12:$B138))</f>
        <v/>
      </c>
      <c r="B138" s="10"/>
      <c r="C138" s="607" t="s">
        <v>434</v>
      </c>
      <c r="D138" s="608"/>
      <c r="E138" s="21"/>
      <c r="F138" s="114">
        <v>1</v>
      </c>
      <c r="G138" s="57">
        <v>0.8</v>
      </c>
      <c r="H138" s="115"/>
      <c r="I138" s="78">
        <v>18720000</v>
      </c>
      <c r="J138" s="78">
        <v>11232000</v>
      </c>
      <c r="K138" s="78">
        <v>9360000</v>
      </c>
      <c r="L138" s="78">
        <v>4680000</v>
      </c>
      <c r="M138" s="123"/>
      <c r="N138" s="31">
        <v>20592000</v>
      </c>
      <c r="O138" s="31">
        <v>12355200.000000002</v>
      </c>
      <c r="P138" s="31">
        <v>10296000</v>
      </c>
      <c r="Q138" s="31">
        <v>5148000</v>
      </c>
      <c r="R138" s="41"/>
      <c r="S138" s="21"/>
    </row>
    <row r="139" spans="1:19" ht="24.75" customHeight="1" x14ac:dyDescent="0.25">
      <c r="A139" s="74" t="str">
        <f>IF(B139="","",SUBTOTAL(3,B$12:$B139))</f>
        <v/>
      </c>
      <c r="B139" s="10"/>
      <c r="C139" s="21" t="s">
        <v>435</v>
      </c>
      <c r="D139" s="1"/>
      <c r="E139" s="21"/>
      <c r="F139" s="117">
        <v>1</v>
      </c>
      <c r="G139" s="57">
        <v>0.7</v>
      </c>
      <c r="H139" s="115"/>
      <c r="I139" s="78">
        <v>16380000</v>
      </c>
      <c r="J139" s="78">
        <v>9828000</v>
      </c>
      <c r="K139" s="78">
        <v>8190000</v>
      </c>
      <c r="L139" s="78">
        <v>4095000</v>
      </c>
      <c r="M139" s="123"/>
      <c r="N139" s="31">
        <v>18018000</v>
      </c>
      <c r="O139" s="31">
        <v>10810800</v>
      </c>
      <c r="P139" s="31">
        <v>9009000</v>
      </c>
      <c r="Q139" s="31">
        <v>4504500</v>
      </c>
      <c r="R139" s="41"/>
      <c r="S139" s="21"/>
    </row>
    <row r="140" spans="1:19" ht="28.5" customHeight="1" x14ac:dyDescent="0.25">
      <c r="A140" s="74" t="str">
        <f>IF(B140="","",SUBTOTAL(3,B$12:$B140))</f>
        <v/>
      </c>
      <c r="B140" s="10"/>
      <c r="C140" s="21" t="s">
        <v>436</v>
      </c>
      <c r="D140" s="1"/>
      <c r="E140" s="21"/>
      <c r="F140" s="117">
        <v>1</v>
      </c>
      <c r="G140" s="57">
        <v>0.6</v>
      </c>
      <c r="H140" s="115"/>
      <c r="I140" s="78">
        <v>14040000</v>
      </c>
      <c r="J140" s="78">
        <v>8424000</v>
      </c>
      <c r="K140" s="78">
        <v>7020000</v>
      </c>
      <c r="L140" s="78">
        <v>3510000</v>
      </c>
      <c r="M140" s="123"/>
      <c r="N140" s="31">
        <v>15444000.000000002</v>
      </c>
      <c r="O140" s="31">
        <v>9266400</v>
      </c>
      <c r="P140" s="31">
        <v>7722000.0000000009</v>
      </c>
      <c r="Q140" s="31">
        <v>3861000.0000000005</v>
      </c>
      <c r="R140" s="41"/>
      <c r="S140" s="21"/>
    </row>
    <row r="141" spans="1:19" ht="24" customHeight="1" x14ac:dyDescent="0.25">
      <c r="A141" s="74" t="str">
        <f>IF(B141="","",SUBTOTAL(3,B$12:$B141))</f>
        <v/>
      </c>
      <c r="B141" s="10"/>
      <c r="C141" s="21" t="s">
        <v>6592</v>
      </c>
      <c r="D141" s="19"/>
      <c r="E141" s="21"/>
      <c r="F141" s="114">
        <v>3</v>
      </c>
      <c r="G141" s="57">
        <v>1</v>
      </c>
      <c r="H141" s="116"/>
      <c r="I141" s="78">
        <v>9750000</v>
      </c>
      <c r="J141" s="78">
        <v>5850000</v>
      </c>
      <c r="K141" s="78">
        <v>4875000</v>
      </c>
      <c r="L141" s="78">
        <v>2730000</v>
      </c>
      <c r="M141" s="123"/>
      <c r="N141" s="31">
        <v>10725000</v>
      </c>
      <c r="O141" s="31">
        <v>6435000.0000000009</v>
      </c>
      <c r="P141" s="31">
        <v>5362500</v>
      </c>
      <c r="Q141" s="31">
        <v>3003000.0000000005</v>
      </c>
      <c r="R141" s="41"/>
      <c r="S141" s="21"/>
    </row>
    <row r="142" spans="1:19" ht="26.25" customHeight="1" x14ac:dyDescent="0.25">
      <c r="A142" s="74">
        <f>IF(B142="","",SUBTOTAL(3,B$12:$B142))</f>
        <v>61</v>
      </c>
      <c r="B142" s="10">
        <v>63</v>
      </c>
      <c r="C142" s="612" t="s">
        <v>437</v>
      </c>
      <c r="D142" s="613"/>
      <c r="E142" s="613"/>
      <c r="F142" s="28"/>
      <c r="G142" s="76"/>
      <c r="H142" s="113"/>
      <c r="I142" s="80"/>
      <c r="J142" s="80"/>
      <c r="K142" s="78"/>
      <c r="L142" s="81"/>
      <c r="M142" s="123"/>
      <c r="N142" s="31"/>
      <c r="O142" s="31"/>
      <c r="P142" s="31"/>
      <c r="Q142" s="31"/>
      <c r="R142" s="41"/>
      <c r="S142" s="21"/>
    </row>
    <row r="143" spans="1:19" ht="26.25" customHeight="1" x14ac:dyDescent="0.25">
      <c r="A143" s="74" t="str">
        <f>IF(B143="","",SUBTOTAL(3,B$12:$B143))</f>
        <v/>
      </c>
      <c r="B143" s="10"/>
      <c r="C143" s="614" t="s">
        <v>438</v>
      </c>
      <c r="D143" s="613"/>
      <c r="E143" s="613"/>
      <c r="F143" s="114">
        <v>1</v>
      </c>
      <c r="G143" s="57">
        <v>0.8</v>
      </c>
      <c r="H143" s="115"/>
      <c r="I143" s="78">
        <v>18720000</v>
      </c>
      <c r="J143" s="78">
        <v>11232000</v>
      </c>
      <c r="K143" s="78">
        <v>9360000</v>
      </c>
      <c r="L143" s="78">
        <v>4680000</v>
      </c>
      <c r="M143" s="123"/>
      <c r="N143" s="31">
        <v>20592000</v>
      </c>
      <c r="O143" s="31">
        <v>12355200.000000002</v>
      </c>
      <c r="P143" s="31">
        <v>10296000</v>
      </c>
      <c r="Q143" s="31">
        <v>5148000</v>
      </c>
      <c r="R143" s="41"/>
      <c r="S143" s="21"/>
    </row>
    <row r="144" spans="1:19" ht="26.25" customHeight="1" x14ac:dyDescent="0.25">
      <c r="A144" s="74" t="str">
        <f>IF(B144="","",SUBTOTAL(3,B$12:$B144))</f>
        <v/>
      </c>
      <c r="B144" s="10"/>
      <c r="C144" s="614" t="s">
        <v>439</v>
      </c>
      <c r="D144" s="613"/>
      <c r="E144" s="613"/>
      <c r="F144" s="114">
        <v>2</v>
      </c>
      <c r="G144" s="57">
        <v>1.2</v>
      </c>
      <c r="H144" s="115"/>
      <c r="I144" s="78">
        <v>18720000</v>
      </c>
      <c r="J144" s="78">
        <v>11232000</v>
      </c>
      <c r="K144" s="78">
        <v>9360000</v>
      </c>
      <c r="L144" s="78">
        <v>4680000</v>
      </c>
      <c r="M144" s="123"/>
      <c r="N144" s="31">
        <v>20592000</v>
      </c>
      <c r="O144" s="31">
        <v>12355200.000000002</v>
      </c>
      <c r="P144" s="31">
        <v>10296000</v>
      </c>
      <c r="Q144" s="31">
        <v>5148000</v>
      </c>
      <c r="R144" s="41"/>
      <c r="S144" s="21"/>
    </row>
    <row r="145" spans="1:19" ht="49.5" x14ac:dyDescent="0.25">
      <c r="A145" s="74" t="str">
        <f>IF(B145="","",SUBTOTAL(3,B$12:$B145))</f>
        <v/>
      </c>
      <c r="B145" s="10"/>
      <c r="C145" s="1" t="s">
        <v>440</v>
      </c>
      <c r="D145" s="21" t="s">
        <v>256</v>
      </c>
      <c r="E145" s="21" t="s">
        <v>441</v>
      </c>
      <c r="F145" s="114"/>
      <c r="G145" s="57"/>
      <c r="H145" s="115"/>
      <c r="I145" s="78"/>
      <c r="J145" s="78"/>
      <c r="K145" s="78"/>
      <c r="L145" s="78"/>
      <c r="M145" s="123"/>
      <c r="N145" s="31">
        <v>20592000</v>
      </c>
      <c r="O145" s="41">
        <v>12355200.000000002</v>
      </c>
      <c r="P145" s="41">
        <v>10296000</v>
      </c>
      <c r="Q145" s="41">
        <v>5148000</v>
      </c>
      <c r="R145" s="41"/>
      <c r="S145" s="406" t="s">
        <v>6163</v>
      </c>
    </row>
    <row r="146" spans="1:19" ht="23.25" customHeight="1" x14ac:dyDescent="0.25">
      <c r="A146" s="74" t="str">
        <f>IF(B146="","",SUBTOTAL(3,B$12:$B146))</f>
        <v/>
      </c>
      <c r="B146" s="10"/>
      <c r="C146" s="1" t="s">
        <v>442</v>
      </c>
      <c r="D146" s="19" t="s">
        <v>379</v>
      </c>
      <c r="E146" s="19" t="s">
        <v>365</v>
      </c>
      <c r="F146" s="114"/>
      <c r="G146" s="57"/>
      <c r="H146" s="115"/>
      <c r="I146" s="78"/>
      <c r="J146" s="78"/>
      <c r="K146" s="78"/>
      <c r="L146" s="78"/>
      <c r="M146" s="123"/>
      <c r="N146" s="31">
        <v>20592000</v>
      </c>
      <c r="O146" s="41">
        <v>12355200.000000002</v>
      </c>
      <c r="P146" s="41">
        <v>10296000</v>
      </c>
      <c r="Q146" s="41">
        <v>5148000</v>
      </c>
      <c r="R146" s="41"/>
      <c r="S146" s="304" t="s">
        <v>6166</v>
      </c>
    </row>
    <row r="147" spans="1:19" ht="23.25" customHeight="1" x14ac:dyDescent="0.25">
      <c r="A147" s="74" t="str">
        <f>IF(B147="","",SUBTOTAL(3,B$12:$B147))</f>
        <v/>
      </c>
      <c r="B147" s="10"/>
      <c r="C147" s="21" t="s">
        <v>443</v>
      </c>
      <c r="D147" s="19"/>
      <c r="E147" s="19"/>
      <c r="F147" s="114">
        <v>3</v>
      </c>
      <c r="G147" s="57">
        <v>1.5</v>
      </c>
      <c r="H147" s="116"/>
      <c r="I147" s="78">
        <v>14625000</v>
      </c>
      <c r="J147" s="78">
        <v>8775000</v>
      </c>
      <c r="K147" s="78">
        <v>7312500</v>
      </c>
      <c r="L147" s="78">
        <v>4095000</v>
      </c>
      <c r="M147" s="123"/>
      <c r="N147" s="31">
        <v>16087500.000000002</v>
      </c>
      <c r="O147" s="31">
        <v>9652500</v>
      </c>
      <c r="P147" s="31">
        <v>8043750.0000000009</v>
      </c>
      <c r="Q147" s="31">
        <v>4504500</v>
      </c>
      <c r="R147" s="41"/>
      <c r="S147" s="21"/>
    </row>
    <row r="148" spans="1:19" ht="49.5" x14ac:dyDescent="0.25">
      <c r="A148" s="74" t="str">
        <f>IF(B148="","",SUBTOTAL(3,B$12:$B148))</f>
        <v/>
      </c>
      <c r="B148" s="10"/>
      <c r="C148" s="1" t="s">
        <v>444</v>
      </c>
      <c r="D148" s="21" t="s">
        <v>445</v>
      </c>
      <c r="E148" s="21" t="s">
        <v>365</v>
      </c>
      <c r="F148" s="114"/>
      <c r="G148" s="57"/>
      <c r="H148" s="116"/>
      <c r="I148" s="78"/>
      <c r="J148" s="78"/>
      <c r="K148" s="78"/>
      <c r="L148" s="78"/>
      <c r="M148" s="123"/>
      <c r="N148" s="31">
        <v>16087500.000000002</v>
      </c>
      <c r="O148" s="31">
        <v>9652500</v>
      </c>
      <c r="P148" s="31">
        <v>8043750.0000000009</v>
      </c>
      <c r="Q148" s="31">
        <v>4504500</v>
      </c>
      <c r="R148" s="41"/>
      <c r="S148" s="308" t="s">
        <v>6163</v>
      </c>
    </row>
    <row r="149" spans="1:19" ht="49.5" x14ac:dyDescent="0.25">
      <c r="A149" s="74" t="str">
        <f>IF(B149="","",SUBTOTAL(3,B$12:$B149))</f>
        <v/>
      </c>
      <c r="B149" s="10"/>
      <c r="C149" s="1" t="s">
        <v>446</v>
      </c>
      <c r="D149" s="21" t="s">
        <v>256</v>
      </c>
      <c r="E149" s="21" t="s">
        <v>447</v>
      </c>
      <c r="F149" s="114"/>
      <c r="G149" s="57"/>
      <c r="H149" s="116"/>
      <c r="I149" s="78"/>
      <c r="J149" s="78"/>
      <c r="K149" s="78"/>
      <c r="L149" s="78"/>
      <c r="M149" s="123"/>
      <c r="N149" s="31">
        <v>16087500.000000002</v>
      </c>
      <c r="O149" s="31">
        <v>9652500</v>
      </c>
      <c r="P149" s="31">
        <v>8043750.0000000009</v>
      </c>
      <c r="Q149" s="31">
        <v>4504500</v>
      </c>
      <c r="R149" s="41"/>
      <c r="S149" s="308" t="s">
        <v>6163</v>
      </c>
    </row>
    <row r="150" spans="1:19" ht="49.5" x14ac:dyDescent="0.25">
      <c r="A150" s="74" t="str">
        <f>IF(B150="","",SUBTOTAL(3,B$12:$B150))</f>
        <v/>
      </c>
      <c r="B150" s="10"/>
      <c r="C150" s="1" t="s">
        <v>448</v>
      </c>
      <c r="D150" s="21" t="s">
        <v>445</v>
      </c>
      <c r="E150" s="21" t="s">
        <v>365</v>
      </c>
      <c r="F150" s="114"/>
      <c r="G150" s="57"/>
      <c r="H150" s="116"/>
      <c r="I150" s="78"/>
      <c r="J150" s="78"/>
      <c r="K150" s="78"/>
      <c r="L150" s="78"/>
      <c r="M150" s="123"/>
      <c r="N150" s="31">
        <v>16087500.000000002</v>
      </c>
      <c r="O150" s="31">
        <v>9652500</v>
      </c>
      <c r="P150" s="31">
        <v>8043750.0000000009</v>
      </c>
      <c r="Q150" s="31">
        <v>4504500</v>
      </c>
      <c r="R150" s="41"/>
      <c r="S150" s="308" t="s">
        <v>6163</v>
      </c>
    </row>
    <row r="151" spans="1:19" ht="49.5" x14ac:dyDescent="0.25">
      <c r="A151" s="74" t="str">
        <f>IF(B151="","",SUBTOTAL(3,B$12:$B151))</f>
        <v/>
      </c>
      <c r="B151" s="10"/>
      <c r="C151" s="1" t="s">
        <v>449</v>
      </c>
      <c r="D151" s="21" t="s">
        <v>450</v>
      </c>
      <c r="E151" s="21" t="s">
        <v>447</v>
      </c>
      <c r="F151" s="114"/>
      <c r="G151" s="57"/>
      <c r="H151" s="116"/>
      <c r="I151" s="78"/>
      <c r="J151" s="78"/>
      <c r="K151" s="78"/>
      <c r="L151" s="78"/>
      <c r="M151" s="123"/>
      <c r="N151" s="31">
        <v>16087500.000000002</v>
      </c>
      <c r="O151" s="31">
        <v>9652500</v>
      </c>
      <c r="P151" s="31">
        <v>8043750.0000000009</v>
      </c>
      <c r="Q151" s="31">
        <v>4504500</v>
      </c>
      <c r="R151" s="41"/>
      <c r="S151" s="308" t="s">
        <v>6163</v>
      </c>
    </row>
    <row r="152" spans="1:19" ht="49.5" x14ac:dyDescent="0.25">
      <c r="A152" s="74" t="str">
        <f>IF(B152="","",SUBTOTAL(3,B$12:$B152))</f>
        <v/>
      </c>
      <c r="B152" s="10"/>
      <c r="C152" s="1" t="s">
        <v>451</v>
      </c>
      <c r="D152" s="21" t="s">
        <v>452</v>
      </c>
      <c r="E152" s="21" t="s">
        <v>448</v>
      </c>
      <c r="F152" s="114"/>
      <c r="G152" s="57"/>
      <c r="H152" s="116"/>
      <c r="I152" s="78"/>
      <c r="J152" s="78"/>
      <c r="K152" s="78"/>
      <c r="L152" s="78"/>
      <c r="M152" s="123"/>
      <c r="N152" s="31">
        <v>16087500.000000002</v>
      </c>
      <c r="O152" s="31">
        <v>9652500</v>
      </c>
      <c r="P152" s="31">
        <v>8043750.0000000009</v>
      </c>
      <c r="Q152" s="31">
        <v>4504500</v>
      </c>
      <c r="R152" s="41"/>
      <c r="S152" s="406" t="s">
        <v>6166</v>
      </c>
    </row>
    <row r="153" spans="1:19" ht="49.5" x14ac:dyDescent="0.25">
      <c r="A153" s="74" t="str">
        <f>IF(B153="","",SUBTOTAL(3,B$12:$B153))</f>
        <v/>
      </c>
      <c r="B153" s="10"/>
      <c r="C153" s="1" t="s">
        <v>453</v>
      </c>
      <c r="D153" s="21" t="s">
        <v>454</v>
      </c>
      <c r="E153" s="21" t="s">
        <v>455</v>
      </c>
      <c r="F153" s="114"/>
      <c r="G153" s="57"/>
      <c r="H153" s="116"/>
      <c r="I153" s="78"/>
      <c r="J153" s="78"/>
      <c r="K153" s="78"/>
      <c r="L153" s="78"/>
      <c r="M153" s="123"/>
      <c r="N153" s="31">
        <v>16087500.000000002</v>
      </c>
      <c r="O153" s="31">
        <v>9652500</v>
      </c>
      <c r="P153" s="31">
        <v>8043750.0000000009</v>
      </c>
      <c r="Q153" s="31">
        <v>4504500</v>
      </c>
      <c r="R153" s="41"/>
      <c r="S153" s="406" t="s">
        <v>6166</v>
      </c>
    </row>
    <row r="154" spans="1:19" ht="49.5" x14ac:dyDescent="0.25">
      <c r="A154" s="74" t="str">
        <f>IF(B154="","",SUBTOTAL(3,B$12:$B154))</f>
        <v/>
      </c>
      <c r="B154" s="10"/>
      <c r="C154" s="1" t="s">
        <v>456</v>
      </c>
      <c r="D154" s="21" t="s">
        <v>440</v>
      </c>
      <c r="E154" s="21" t="s">
        <v>365</v>
      </c>
      <c r="F154" s="114"/>
      <c r="G154" s="57"/>
      <c r="H154" s="116"/>
      <c r="I154" s="78"/>
      <c r="J154" s="78"/>
      <c r="K154" s="78"/>
      <c r="L154" s="78"/>
      <c r="M154" s="123"/>
      <c r="N154" s="31">
        <v>16087500.000000002</v>
      </c>
      <c r="O154" s="31">
        <v>9652500</v>
      </c>
      <c r="P154" s="31">
        <v>8043750.0000000009</v>
      </c>
      <c r="Q154" s="31">
        <v>4504500</v>
      </c>
      <c r="R154" s="41"/>
      <c r="S154" s="406" t="s">
        <v>6166</v>
      </c>
    </row>
    <row r="155" spans="1:19" ht="49.5" x14ac:dyDescent="0.25">
      <c r="A155" s="74" t="str">
        <f>IF(B155="","",SUBTOTAL(3,B$12:$B155))</f>
        <v/>
      </c>
      <c r="B155" s="10"/>
      <c r="C155" s="1" t="s">
        <v>457</v>
      </c>
      <c r="D155" s="21" t="s">
        <v>453</v>
      </c>
      <c r="E155" s="21" t="s">
        <v>448</v>
      </c>
      <c r="F155" s="114"/>
      <c r="G155" s="57"/>
      <c r="H155" s="116"/>
      <c r="I155" s="78"/>
      <c r="J155" s="78"/>
      <c r="K155" s="78"/>
      <c r="L155" s="78"/>
      <c r="M155" s="123"/>
      <c r="N155" s="31">
        <v>16087500.000000002</v>
      </c>
      <c r="O155" s="31">
        <v>9652500</v>
      </c>
      <c r="P155" s="31">
        <v>8043750.0000000009</v>
      </c>
      <c r="Q155" s="31">
        <v>4504500</v>
      </c>
      <c r="R155" s="41"/>
      <c r="S155" s="406" t="s">
        <v>6166</v>
      </c>
    </row>
    <row r="156" spans="1:19" ht="49.5" x14ac:dyDescent="0.25">
      <c r="A156" s="74" t="str">
        <f>IF(B156="","",SUBTOTAL(3,B$12:$B156))</f>
        <v/>
      </c>
      <c r="B156" s="10"/>
      <c r="C156" s="1" t="s">
        <v>455</v>
      </c>
      <c r="D156" s="21" t="s">
        <v>442</v>
      </c>
      <c r="E156" s="21" t="s">
        <v>448</v>
      </c>
      <c r="F156" s="114"/>
      <c r="G156" s="57"/>
      <c r="H156" s="116"/>
      <c r="I156" s="78"/>
      <c r="J156" s="78"/>
      <c r="K156" s="78"/>
      <c r="L156" s="78"/>
      <c r="M156" s="123"/>
      <c r="N156" s="31">
        <v>16087500.000000002</v>
      </c>
      <c r="O156" s="31">
        <v>9652500</v>
      </c>
      <c r="P156" s="31">
        <v>8043750.0000000009</v>
      </c>
      <c r="Q156" s="31">
        <v>4504500</v>
      </c>
      <c r="R156" s="41"/>
      <c r="S156" s="406" t="s">
        <v>6166</v>
      </c>
    </row>
    <row r="157" spans="1:19" ht="49.5" x14ac:dyDescent="0.25">
      <c r="A157" s="74" t="str">
        <f>IF(B157="","",SUBTOTAL(3,B$12:$B157))</f>
        <v/>
      </c>
      <c r="B157" s="10"/>
      <c r="C157" s="1" t="s">
        <v>458</v>
      </c>
      <c r="D157" s="21" t="s">
        <v>454</v>
      </c>
      <c r="E157" s="21" t="s">
        <v>448</v>
      </c>
      <c r="F157" s="114"/>
      <c r="G157" s="57"/>
      <c r="H157" s="116"/>
      <c r="I157" s="78"/>
      <c r="J157" s="78"/>
      <c r="K157" s="78"/>
      <c r="L157" s="78"/>
      <c r="M157" s="123"/>
      <c r="N157" s="31">
        <v>16087500.000000002</v>
      </c>
      <c r="O157" s="31">
        <v>9652500</v>
      </c>
      <c r="P157" s="31">
        <v>8043750.0000000009</v>
      </c>
      <c r="Q157" s="31">
        <v>4504500</v>
      </c>
      <c r="R157" s="41"/>
      <c r="S157" s="406" t="s">
        <v>6166</v>
      </c>
    </row>
    <row r="158" spans="1:19" ht="24" customHeight="1" x14ac:dyDescent="0.25">
      <c r="A158" s="74" t="str">
        <f>IF(B158="","",SUBTOTAL(3,B$12:$B158))</f>
        <v/>
      </c>
      <c r="B158" s="10"/>
      <c r="C158" s="1" t="s">
        <v>459</v>
      </c>
      <c r="D158" s="558"/>
      <c r="E158" s="558"/>
      <c r="F158" s="114">
        <v>4</v>
      </c>
      <c r="G158" s="57">
        <v>1.5</v>
      </c>
      <c r="H158" s="115"/>
      <c r="I158" s="78">
        <v>8775000</v>
      </c>
      <c r="J158" s="78">
        <v>5265000</v>
      </c>
      <c r="K158" s="78">
        <v>4387500</v>
      </c>
      <c r="L158" s="78">
        <v>3510000</v>
      </c>
      <c r="M158" s="123"/>
      <c r="N158" s="31">
        <v>9652500</v>
      </c>
      <c r="O158" s="31">
        <v>5791500.0000000009</v>
      </c>
      <c r="P158" s="31">
        <v>4826250</v>
      </c>
      <c r="Q158" s="31">
        <v>3861000.0000000005</v>
      </c>
      <c r="R158" s="41"/>
      <c r="S158" s="21"/>
    </row>
    <row r="159" spans="1:19" ht="49.5" x14ac:dyDescent="0.25">
      <c r="A159" s="74" t="str">
        <f>IF(B159="","",SUBTOTAL(3,B$12:$B159))</f>
        <v/>
      </c>
      <c r="B159" s="10"/>
      <c r="C159" s="1" t="s">
        <v>460</v>
      </c>
      <c r="D159" s="1" t="s">
        <v>446</v>
      </c>
      <c r="E159" s="1" t="s">
        <v>446</v>
      </c>
      <c r="F159" s="114"/>
      <c r="G159" s="57"/>
      <c r="H159" s="115"/>
      <c r="I159" s="78"/>
      <c r="J159" s="78"/>
      <c r="K159" s="78"/>
      <c r="L159" s="78"/>
      <c r="M159" s="123"/>
      <c r="N159" s="31">
        <v>9652500</v>
      </c>
      <c r="O159" s="31">
        <v>5791500.0000000009</v>
      </c>
      <c r="P159" s="31">
        <v>4826250</v>
      </c>
      <c r="Q159" s="31">
        <v>3861000.0000000005</v>
      </c>
      <c r="R159" s="41"/>
      <c r="S159" s="406" t="s">
        <v>6166</v>
      </c>
    </row>
    <row r="160" spans="1:19" ht="23.25" customHeight="1" x14ac:dyDescent="0.25">
      <c r="A160" s="74" t="str">
        <f>IF(B160="","",SUBTOTAL(3,B$12:$B160))</f>
        <v/>
      </c>
      <c r="B160" s="10"/>
      <c r="C160" s="614" t="s">
        <v>461</v>
      </c>
      <c r="D160" s="613"/>
      <c r="E160" s="613"/>
      <c r="F160" s="114">
        <v>3</v>
      </c>
      <c r="G160" s="57">
        <v>1</v>
      </c>
      <c r="H160" s="116"/>
      <c r="I160" s="78"/>
      <c r="J160" s="78">
        <v>5850000</v>
      </c>
      <c r="K160" s="78"/>
      <c r="L160" s="78"/>
      <c r="M160" s="123"/>
      <c r="N160" s="31">
        <v>17160000</v>
      </c>
      <c r="O160" s="41"/>
      <c r="P160" s="41"/>
      <c r="Q160" s="41"/>
      <c r="R160" s="41"/>
      <c r="S160" s="19" t="s">
        <v>462</v>
      </c>
    </row>
    <row r="161" spans="1:19" ht="26.25" customHeight="1" x14ac:dyDescent="0.25">
      <c r="A161" s="74">
        <f>IF(B161="","",SUBTOTAL(3,B$12:$B161))</f>
        <v>62</v>
      </c>
      <c r="B161" s="10">
        <v>64</v>
      </c>
      <c r="C161" s="601" t="s">
        <v>463</v>
      </c>
      <c r="D161" s="602"/>
      <c r="E161" s="603"/>
      <c r="F161" s="28"/>
      <c r="G161" s="76"/>
      <c r="H161" s="113"/>
      <c r="I161" s="80"/>
      <c r="J161" s="80"/>
      <c r="K161" s="78"/>
      <c r="L161" s="81"/>
      <c r="M161" s="123"/>
      <c r="N161" s="31"/>
      <c r="O161" s="41"/>
      <c r="P161" s="41"/>
      <c r="Q161" s="41"/>
      <c r="R161" s="41"/>
      <c r="S161" s="21"/>
    </row>
    <row r="162" spans="1:19" ht="26.25" customHeight="1" x14ac:dyDescent="0.25">
      <c r="A162" s="74" t="str">
        <f>IF(B162="","",SUBTOTAL(3,B$12:$B162))</f>
        <v/>
      </c>
      <c r="B162" s="10"/>
      <c r="C162" s="1" t="s">
        <v>464</v>
      </c>
      <c r="D162" s="1"/>
      <c r="E162" s="21"/>
      <c r="F162" s="114">
        <v>1</v>
      </c>
      <c r="G162" s="57">
        <v>1</v>
      </c>
      <c r="H162" s="115"/>
      <c r="I162" s="78">
        <v>23400000</v>
      </c>
      <c r="J162" s="78">
        <v>14040000</v>
      </c>
      <c r="K162" s="78">
        <v>11700000</v>
      </c>
      <c r="L162" s="78">
        <v>5850000</v>
      </c>
      <c r="M162" s="123"/>
      <c r="N162" s="31">
        <v>25740000.000000004</v>
      </c>
      <c r="O162" s="31">
        <v>15444000.000000002</v>
      </c>
      <c r="P162" s="31">
        <v>12870000.000000002</v>
      </c>
      <c r="Q162" s="31">
        <v>6435000.0000000009</v>
      </c>
      <c r="R162" s="41"/>
      <c r="S162" s="21"/>
    </row>
    <row r="163" spans="1:19" ht="32.25" customHeight="1" x14ac:dyDescent="0.25">
      <c r="A163" s="74" t="str">
        <f>IF(B163="","",SUBTOTAL(3,B$12:$B163))</f>
        <v/>
      </c>
      <c r="B163" s="10"/>
      <c r="C163" s="607" t="s">
        <v>465</v>
      </c>
      <c r="D163" s="608"/>
      <c r="E163" s="21"/>
      <c r="F163" s="114">
        <v>1</v>
      </c>
      <c r="G163" s="57">
        <v>0.8</v>
      </c>
      <c r="H163" s="115"/>
      <c r="I163" s="78">
        <v>18720000</v>
      </c>
      <c r="J163" s="78">
        <v>11232000</v>
      </c>
      <c r="K163" s="78">
        <v>9360000</v>
      </c>
      <c r="L163" s="78">
        <v>4680000</v>
      </c>
      <c r="M163" s="123"/>
      <c r="N163" s="31">
        <v>20592000</v>
      </c>
      <c r="O163" s="31">
        <v>12355200.000000002</v>
      </c>
      <c r="P163" s="31">
        <v>10296000</v>
      </c>
      <c r="Q163" s="31">
        <v>5148000</v>
      </c>
      <c r="R163" s="41"/>
      <c r="S163" s="21"/>
    </row>
    <row r="164" spans="1:19" ht="32.25" customHeight="1" x14ac:dyDescent="0.25">
      <c r="A164" s="74" t="str">
        <f>IF(B164="","",SUBTOTAL(3,B$12:$B164))</f>
        <v/>
      </c>
      <c r="B164" s="10"/>
      <c r="C164" s="607" t="s">
        <v>466</v>
      </c>
      <c r="D164" s="608"/>
      <c r="E164" s="21"/>
      <c r="F164" s="114">
        <v>2</v>
      </c>
      <c r="G164" s="57">
        <v>1.2</v>
      </c>
      <c r="H164" s="115"/>
      <c r="I164" s="78">
        <v>18720000</v>
      </c>
      <c r="J164" s="78">
        <v>11232000</v>
      </c>
      <c r="K164" s="78">
        <v>9360000</v>
      </c>
      <c r="L164" s="78">
        <v>4680000</v>
      </c>
      <c r="M164" s="123"/>
      <c r="N164" s="31">
        <v>20592000</v>
      </c>
      <c r="O164" s="31">
        <v>12355200.000000002</v>
      </c>
      <c r="P164" s="31">
        <v>10296000</v>
      </c>
      <c r="Q164" s="31">
        <v>5148000</v>
      </c>
      <c r="R164" s="41"/>
      <c r="S164" s="21"/>
    </row>
    <row r="165" spans="1:19" ht="32.25" customHeight="1" x14ac:dyDescent="0.25">
      <c r="A165" s="74" t="str">
        <f>IF(B165="","",SUBTOTAL(3,B$12:$B165))</f>
        <v/>
      </c>
      <c r="B165" s="10"/>
      <c r="C165" s="607" t="s">
        <v>467</v>
      </c>
      <c r="D165" s="608"/>
      <c r="E165" s="21"/>
      <c r="F165" s="114">
        <v>3</v>
      </c>
      <c r="G165" s="57">
        <v>1.6</v>
      </c>
      <c r="H165" s="116"/>
      <c r="I165" s="78">
        <v>15600000</v>
      </c>
      <c r="J165" s="78">
        <v>9360000</v>
      </c>
      <c r="K165" s="78">
        <v>7800000</v>
      </c>
      <c r="L165" s="78">
        <v>4368000</v>
      </c>
      <c r="M165" s="123"/>
      <c r="N165" s="31">
        <v>17160000</v>
      </c>
      <c r="O165" s="31">
        <v>10296000</v>
      </c>
      <c r="P165" s="31">
        <v>8580000</v>
      </c>
      <c r="Q165" s="31">
        <v>4804800</v>
      </c>
      <c r="R165" s="41"/>
      <c r="S165" s="21"/>
    </row>
    <row r="166" spans="1:19" ht="49.5" x14ac:dyDescent="0.25">
      <c r="A166" s="74" t="str">
        <f>IF(B166="","",SUBTOTAL(3,B$12:$B166))</f>
        <v/>
      </c>
      <c r="B166" s="10"/>
      <c r="C166" s="1" t="s">
        <v>468</v>
      </c>
      <c r="D166" s="1" t="s">
        <v>311</v>
      </c>
      <c r="E166" s="1" t="s">
        <v>469</v>
      </c>
      <c r="F166" s="114"/>
      <c r="G166" s="57"/>
      <c r="H166" s="116"/>
      <c r="I166" s="78"/>
      <c r="J166" s="78"/>
      <c r="K166" s="78"/>
      <c r="L166" s="78"/>
      <c r="M166" s="123"/>
      <c r="N166" s="31">
        <v>17160000</v>
      </c>
      <c r="O166" s="31">
        <v>10296000</v>
      </c>
      <c r="P166" s="31">
        <v>8580000</v>
      </c>
      <c r="Q166" s="31">
        <v>4804800</v>
      </c>
      <c r="R166" s="41"/>
      <c r="S166" s="308" t="s">
        <v>6163</v>
      </c>
    </row>
    <row r="167" spans="1:19" ht="49.5" x14ac:dyDescent="0.25">
      <c r="A167" s="74" t="str">
        <f>IF(B167="","",SUBTOTAL(3,B$12:$B167))</f>
        <v/>
      </c>
      <c r="B167" s="10"/>
      <c r="C167" s="1" t="s">
        <v>470</v>
      </c>
      <c r="D167" s="1" t="s">
        <v>471</v>
      </c>
      <c r="E167" s="1" t="s">
        <v>469</v>
      </c>
      <c r="F167" s="114"/>
      <c r="G167" s="57"/>
      <c r="H167" s="116"/>
      <c r="I167" s="78"/>
      <c r="J167" s="78"/>
      <c r="K167" s="78"/>
      <c r="L167" s="78"/>
      <c r="M167" s="123"/>
      <c r="N167" s="31">
        <v>17160000</v>
      </c>
      <c r="O167" s="31">
        <v>10296000</v>
      </c>
      <c r="P167" s="31">
        <v>8580000</v>
      </c>
      <c r="Q167" s="31">
        <v>4804800</v>
      </c>
      <c r="R167" s="41"/>
      <c r="S167" s="308" t="s">
        <v>6163</v>
      </c>
    </row>
    <row r="168" spans="1:19" ht="49.5" x14ac:dyDescent="0.25">
      <c r="A168" s="74" t="str">
        <f>IF(B168="","",SUBTOTAL(3,B$12:$B168))</f>
        <v/>
      </c>
      <c r="B168" s="10"/>
      <c r="C168" s="1" t="s">
        <v>472</v>
      </c>
      <c r="D168" s="1" t="s">
        <v>311</v>
      </c>
      <c r="E168" s="1" t="s">
        <v>471</v>
      </c>
      <c r="F168" s="114"/>
      <c r="G168" s="57"/>
      <c r="H168" s="116"/>
      <c r="I168" s="78"/>
      <c r="J168" s="78"/>
      <c r="K168" s="78"/>
      <c r="L168" s="78"/>
      <c r="M168" s="123"/>
      <c r="N168" s="31">
        <v>17160000</v>
      </c>
      <c r="O168" s="31">
        <v>10296000</v>
      </c>
      <c r="P168" s="31">
        <v>8580000</v>
      </c>
      <c r="Q168" s="31">
        <v>4804800</v>
      </c>
      <c r="R168" s="41"/>
      <c r="S168" s="308" t="s">
        <v>6163</v>
      </c>
    </row>
    <row r="169" spans="1:19" ht="49.5" x14ac:dyDescent="0.25">
      <c r="A169" s="74" t="str">
        <f>IF(B169="","",SUBTOTAL(3,B$12:$B169))</f>
        <v/>
      </c>
      <c r="B169" s="10"/>
      <c r="C169" s="1" t="s">
        <v>473</v>
      </c>
      <c r="D169" s="1" t="s">
        <v>474</v>
      </c>
      <c r="E169" s="21" t="s">
        <v>365</v>
      </c>
      <c r="F169" s="114"/>
      <c r="G169" s="57"/>
      <c r="H169" s="116"/>
      <c r="I169" s="78"/>
      <c r="J169" s="78"/>
      <c r="K169" s="78"/>
      <c r="L169" s="78"/>
      <c r="M169" s="123"/>
      <c r="N169" s="31">
        <v>17160000</v>
      </c>
      <c r="O169" s="31">
        <v>10296000</v>
      </c>
      <c r="P169" s="31">
        <v>8580000</v>
      </c>
      <c r="Q169" s="31">
        <v>4804800</v>
      </c>
      <c r="R169" s="41"/>
      <c r="S169" s="308" t="s">
        <v>6163</v>
      </c>
    </row>
    <row r="170" spans="1:19" ht="49.5" x14ac:dyDescent="0.25">
      <c r="A170" s="74" t="str">
        <f>IF(B170="","",SUBTOTAL(3,B$12:$B170))</f>
        <v/>
      </c>
      <c r="B170" s="10"/>
      <c r="C170" s="1" t="s">
        <v>475</v>
      </c>
      <c r="D170" s="1" t="s">
        <v>476</v>
      </c>
      <c r="E170" s="1" t="s">
        <v>471</v>
      </c>
      <c r="F170" s="114"/>
      <c r="G170" s="57"/>
      <c r="H170" s="116"/>
      <c r="I170" s="78"/>
      <c r="J170" s="78"/>
      <c r="K170" s="78"/>
      <c r="L170" s="78"/>
      <c r="M170" s="123"/>
      <c r="N170" s="31">
        <v>17160000</v>
      </c>
      <c r="O170" s="31">
        <v>10296000</v>
      </c>
      <c r="P170" s="31">
        <v>8580000</v>
      </c>
      <c r="Q170" s="31">
        <v>4804800</v>
      </c>
      <c r="R170" s="41"/>
      <c r="S170" s="308" t="s">
        <v>6163</v>
      </c>
    </row>
    <row r="171" spans="1:19" ht="31.5" customHeight="1" x14ac:dyDescent="0.25">
      <c r="A171" s="74">
        <f>IF(B171="","",SUBTOTAL(3,B$12:$B171))</f>
        <v>63</v>
      </c>
      <c r="B171" s="10">
        <v>65</v>
      </c>
      <c r="C171" s="601" t="s">
        <v>477</v>
      </c>
      <c r="D171" s="602"/>
      <c r="E171" s="603"/>
      <c r="F171" s="28"/>
      <c r="G171" s="76"/>
      <c r="H171" s="113"/>
      <c r="I171" s="80"/>
      <c r="J171" s="80"/>
      <c r="K171" s="78"/>
      <c r="L171" s="81"/>
      <c r="M171" s="123"/>
      <c r="N171" s="31"/>
      <c r="O171" s="41"/>
      <c r="P171" s="41"/>
      <c r="Q171" s="41"/>
      <c r="R171" s="41"/>
      <c r="S171" s="21"/>
    </row>
    <row r="172" spans="1:19" ht="28.5" customHeight="1" x14ac:dyDescent="0.25">
      <c r="A172" s="74" t="str">
        <f>IF(B172="","",SUBTOTAL(3,B$12:$B172))</f>
        <v/>
      </c>
      <c r="B172" s="10"/>
      <c r="C172" s="607" t="s">
        <v>465</v>
      </c>
      <c r="D172" s="608"/>
      <c r="E172" s="1"/>
      <c r="F172" s="117">
        <v>1</v>
      </c>
      <c r="G172" s="57">
        <v>0.8</v>
      </c>
      <c r="H172" s="115"/>
      <c r="I172" s="78">
        <v>18720000</v>
      </c>
      <c r="J172" s="78">
        <v>11232000</v>
      </c>
      <c r="K172" s="78">
        <v>9360000</v>
      </c>
      <c r="L172" s="78">
        <v>4680000</v>
      </c>
      <c r="M172" s="123"/>
      <c r="N172" s="31">
        <v>20592000</v>
      </c>
      <c r="O172" s="31">
        <v>12355200.000000002</v>
      </c>
      <c r="P172" s="31">
        <v>10296000</v>
      </c>
      <c r="Q172" s="31">
        <v>5148000</v>
      </c>
      <c r="R172" s="41"/>
      <c r="S172" s="21"/>
    </row>
    <row r="173" spans="1:19" ht="28.5" customHeight="1" x14ac:dyDescent="0.25">
      <c r="A173" s="74" t="str">
        <f>IF(B173="","",SUBTOTAL(3,B$12:$B173))</f>
        <v/>
      </c>
      <c r="B173" s="10"/>
      <c r="C173" s="607" t="s">
        <v>478</v>
      </c>
      <c r="D173" s="608"/>
      <c r="E173" s="1"/>
      <c r="F173" s="117">
        <v>2</v>
      </c>
      <c r="G173" s="57">
        <v>1.2</v>
      </c>
      <c r="H173" s="115"/>
      <c r="I173" s="78">
        <v>18720000</v>
      </c>
      <c r="J173" s="78">
        <v>11232000</v>
      </c>
      <c r="K173" s="78">
        <v>9360000</v>
      </c>
      <c r="L173" s="78">
        <v>4680000</v>
      </c>
      <c r="M173" s="123"/>
      <c r="N173" s="31">
        <v>20592000</v>
      </c>
      <c r="O173" s="31">
        <v>12355200.000000002</v>
      </c>
      <c r="P173" s="31">
        <v>10296000</v>
      </c>
      <c r="Q173" s="31">
        <v>5148000</v>
      </c>
      <c r="R173" s="41"/>
      <c r="S173" s="21"/>
    </row>
    <row r="174" spans="1:19" ht="28.5" customHeight="1" x14ac:dyDescent="0.25">
      <c r="A174" s="74" t="str">
        <f>IF(B174="","",SUBTOTAL(3,B$12:$B174))</f>
        <v/>
      </c>
      <c r="B174" s="10"/>
      <c r="C174" s="607" t="s">
        <v>479</v>
      </c>
      <c r="D174" s="608"/>
      <c r="E174" s="1"/>
      <c r="F174" s="117">
        <v>3</v>
      </c>
      <c r="G174" s="57">
        <v>1.6</v>
      </c>
      <c r="H174" s="116"/>
      <c r="I174" s="78">
        <v>15600000</v>
      </c>
      <c r="J174" s="78">
        <v>9360000</v>
      </c>
      <c r="K174" s="78">
        <v>7800000</v>
      </c>
      <c r="L174" s="78">
        <v>4368000</v>
      </c>
      <c r="M174" s="123"/>
      <c r="N174" s="31">
        <v>17160000</v>
      </c>
      <c r="O174" s="31">
        <v>10296000</v>
      </c>
      <c r="P174" s="31">
        <v>8580000</v>
      </c>
      <c r="Q174" s="31">
        <v>4804800</v>
      </c>
      <c r="R174" s="41"/>
      <c r="S174" s="21"/>
    </row>
    <row r="175" spans="1:19" ht="24" customHeight="1" x14ac:dyDescent="0.25">
      <c r="A175" s="74" t="str">
        <f>IF(B175="","",SUBTOTAL(3,B$12:$B175))</f>
        <v/>
      </c>
      <c r="B175" s="10"/>
      <c r="C175" s="607" t="s">
        <v>480</v>
      </c>
      <c r="D175" s="608"/>
      <c r="E175" s="1"/>
      <c r="F175" s="117">
        <v>3</v>
      </c>
      <c r="G175" s="57">
        <v>1.5</v>
      </c>
      <c r="H175" s="116"/>
      <c r="I175" s="78">
        <v>14625000</v>
      </c>
      <c r="J175" s="78">
        <v>8775000</v>
      </c>
      <c r="K175" s="78">
        <v>7312500</v>
      </c>
      <c r="L175" s="78">
        <v>4095000</v>
      </c>
      <c r="M175" s="123"/>
      <c r="N175" s="31">
        <v>16087500.000000002</v>
      </c>
      <c r="O175" s="31">
        <v>9652500</v>
      </c>
      <c r="P175" s="31">
        <v>8043750.0000000009</v>
      </c>
      <c r="Q175" s="31">
        <v>4504500</v>
      </c>
      <c r="R175" s="41"/>
      <c r="S175" s="21"/>
    </row>
    <row r="176" spans="1:19" ht="26.25" customHeight="1" x14ac:dyDescent="0.25">
      <c r="A176" s="74">
        <f>IF(B176="","",SUBTOTAL(3,B$12:$B176))</f>
        <v>64</v>
      </c>
      <c r="B176" s="10">
        <v>66</v>
      </c>
      <c r="C176" s="601" t="s">
        <v>481</v>
      </c>
      <c r="D176" s="602"/>
      <c r="E176" s="603"/>
      <c r="F176" s="28"/>
      <c r="G176" s="76"/>
      <c r="H176" s="113"/>
      <c r="I176" s="80"/>
      <c r="J176" s="80"/>
      <c r="K176" s="78"/>
      <c r="L176" s="81"/>
      <c r="M176" s="123"/>
      <c r="N176" s="31"/>
      <c r="O176" s="41"/>
      <c r="P176" s="41"/>
      <c r="Q176" s="41"/>
      <c r="R176" s="41"/>
      <c r="S176" s="21"/>
    </row>
    <row r="177" spans="1:19" ht="27.75" customHeight="1" x14ac:dyDescent="0.25">
      <c r="A177" s="74" t="str">
        <f>IF(B177="","",SUBTOTAL(3,B$12:$B177))</f>
        <v/>
      </c>
      <c r="B177" s="10"/>
      <c r="C177" s="607" t="s">
        <v>482</v>
      </c>
      <c r="D177" s="608"/>
      <c r="E177" s="21"/>
      <c r="F177" s="117">
        <v>1</v>
      </c>
      <c r="G177" s="57">
        <v>1</v>
      </c>
      <c r="H177" s="115"/>
      <c r="I177" s="78">
        <v>23400000</v>
      </c>
      <c r="J177" s="78">
        <v>14040000</v>
      </c>
      <c r="K177" s="78">
        <v>11700000</v>
      </c>
      <c r="L177" s="78">
        <v>5850000</v>
      </c>
      <c r="M177" s="123"/>
      <c r="N177" s="31">
        <v>25740000.000000004</v>
      </c>
      <c r="O177" s="31">
        <v>15444000.000000002</v>
      </c>
      <c r="P177" s="31">
        <v>12870000.000000002</v>
      </c>
      <c r="Q177" s="31">
        <v>6435000.0000000009</v>
      </c>
      <c r="R177" s="41"/>
      <c r="S177" s="21"/>
    </row>
    <row r="178" spans="1:19" ht="27.75" customHeight="1" x14ac:dyDescent="0.25">
      <c r="A178" s="74" t="str">
        <f>IF(B178="","",SUBTOTAL(3,B$12:$B178))</f>
        <v/>
      </c>
      <c r="B178" s="10"/>
      <c r="C178" s="607" t="s">
        <v>465</v>
      </c>
      <c r="D178" s="608"/>
      <c r="E178" s="21"/>
      <c r="F178" s="117">
        <v>1</v>
      </c>
      <c r="G178" s="57">
        <v>0.8</v>
      </c>
      <c r="H178" s="115"/>
      <c r="I178" s="78">
        <v>18720000</v>
      </c>
      <c r="J178" s="78">
        <v>11232000</v>
      </c>
      <c r="K178" s="78">
        <v>9360000</v>
      </c>
      <c r="L178" s="78">
        <v>4680000</v>
      </c>
      <c r="M178" s="123"/>
      <c r="N178" s="31">
        <v>20592000</v>
      </c>
      <c r="O178" s="31">
        <v>12355200.000000002</v>
      </c>
      <c r="P178" s="31">
        <v>10296000</v>
      </c>
      <c r="Q178" s="31">
        <v>5148000</v>
      </c>
      <c r="R178" s="41"/>
      <c r="S178" s="21"/>
    </row>
    <row r="179" spans="1:19" ht="27.75" customHeight="1" x14ac:dyDescent="0.25">
      <c r="A179" s="74" t="str">
        <f>IF(B179="","",SUBTOTAL(3,B$12:$B179))</f>
        <v/>
      </c>
      <c r="B179" s="10"/>
      <c r="C179" s="607" t="s">
        <v>483</v>
      </c>
      <c r="D179" s="608"/>
      <c r="E179" s="21"/>
      <c r="F179" s="117">
        <v>2</v>
      </c>
      <c r="G179" s="57">
        <v>1.2</v>
      </c>
      <c r="H179" s="115"/>
      <c r="I179" s="78">
        <v>18720000</v>
      </c>
      <c r="J179" s="78">
        <v>11232000</v>
      </c>
      <c r="K179" s="78">
        <v>9360000</v>
      </c>
      <c r="L179" s="78">
        <v>4680000</v>
      </c>
      <c r="M179" s="123"/>
      <c r="N179" s="31">
        <v>20592000</v>
      </c>
      <c r="O179" s="31">
        <v>12355200.000000002</v>
      </c>
      <c r="P179" s="31">
        <v>10296000</v>
      </c>
      <c r="Q179" s="31">
        <v>5148000</v>
      </c>
      <c r="R179" s="41"/>
      <c r="S179" s="21"/>
    </row>
    <row r="180" spans="1:19" ht="27.75" customHeight="1" x14ac:dyDescent="0.25">
      <c r="A180" s="74" t="str">
        <f>IF(B180="","",SUBTOTAL(3,B$12:$B180))</f>
        <v/>
      </c>
      <c r="B180" s="10"/>
      <c r="C180" s="607" t="s">
        <v>484</v>
      </c>
      <c r="D180" s="608"/>
      <c r="E180" s="21"/>
      <c r="F180" s="117">
        <v>2</v>
      </c>
      <c r="G180" s="57">
        <v>1</v>
      </c>
      <c r="H180" s="115"/>
      <c r="I180" s="78">
        <v>15600000</v>
      </c>
      <c r="J180" s="78">
        <v>9360000</v>
      </c>
      <c r="K180" s="78">
        <v>7800000</v>
      </c>
      <c r="L180" s="78">
        <v>3900000</v>
      </c>
      <c r="M180" s="123"/>
      <c r="N180" s="31">
        <v>17160000</v>
      </c>
      <c r="O180" s="31">
        <v>10296000</v>
      </c>
      <c r="P180" s="31">
        <v>8580000</v>
      </c>
      <c r="Q180" s="31">
        <v>4290000</v>
      </c>
      <c r="R180" s="41"/>
      <c r="S180" s="21"/>
    </row>
    <row r="181" spans="1:19" ht="27.75" customHeight="1" x14ac:dyDescent="0.25">
      <c r="A181" s="74" t="str">
        <f>IF(B181="","",SUBTOTAL(3,B$12:$B181))</f>
        <v/>
      </c>
      <c r="B181" s="10"/>
      <c r="C181" s="607" t="s">
        <v>485</v>
      </c>
      <c r="D181" s="608"/>
      <c r="E181" s="21"/>
      <c r="F181" s="117">
        <v>3</v>
      </c>
      <c r="G181" s="57">
        <v>1.5</v>
      </c>
      <c r="H181" s="116"/>
      <c r="I181" s="78">
        <v>14625000</v>
      </c>
      <c r="J181" s="78">
        <v>8775000</v>
      </c>
      <c r="K181" s="78">
        <v>7312500</v>
      </c>
      <c r="L181" s="78">
        <v>4095000</v>
      </c>
      <c r="M181" s="123"/>
      <c r="N181" s="31">
        <v>16087500.000000002</v>
      </c>
      <c r="O181" s="31">
        <v>9652500</v>
      </c>
      <c r="P181" s="31">
        <v>8043750.0000000009</v>
      </c>
      <c r="Q181" s="31">
        <v>4504500</v>
      </c>
      <c r="R181" s="41"/>
      <c r="S181" s="21"/>
    </row>
    <row r="182" spans="1:19" ht="26.25" customHeight="1" x14ac:dyDescent="0.25">
      <c r="A182" s="74">
        <f>IF(B182="","",SUBTOTAL(3,B$12:$B182))</f>
        <v>65</v>
      </c>
      <c r="B182" s="10">
        <v>67</v>
      </c>
      <c r="C182" s="555" t="s">
        <v>6567</v>
      </c>
      <c r="D182" s="556"/>
      <c r="E182" s="557"/>
      <c r="F182" s="28"/>
      <c r="G182" s="76"/>
      <c r="H182" s="113"/>
      <c r="I182" s="80"/>
      <c r="J182" s="80"/>
      <c r="K182" s="78"/>
      <c r="L182" s="81"/>
      <c r="M182" s="123"/>
      <c r="N182" s="31"/>
      <c r="O182" s="41"/>
      <c r="P182" s="41"/>
      <c r="Q182" s="41"/>
      <c r="R182" s="41"/>
      <c r="S182" s="21"/>
    </row>
    <row r="183" spans="1:19" ht="30" customHeight="1" x14ac:dyDescent="0.25">
      <c r="A183" s="74" t="str">
        <f>IF(B183="","",SUBTOTAL(3,B$12:$B183))</f>
        <v/>
      </c>
      <c r="B183" s="10"/>
      <c r="C183" s="607" t="s">
        <v>486</v>
      </c>
      <c r="D183" s="608"/>
      <c r="E183" s="21"/>
      <c r="F183" s="114">
        <v>3</v>
      </c>
      <c r="G183" s="57">
        <v>0.6</v>
      </c>
      <c r="H183" s="116"/>
      <c r="I183" s="78">
        <v>5850000</v>
      </c>
      <c r="J183" s="78">
        <v>3510000</v>
      </c>
      <c r="K183" s="78">
        <v>2925000</v>
      </c>
      <c r="L183" s="78">
        <v>1638000</v>
      </c>
      <c r="M183" s="123"/>
      <c r="N183" s="31">
        <v>6435000.0000000009</v>
      </c>
      <c r="O183" s="31">
        <v>3861000.0000000005</v>
      </c>
      <c r="P183" s="31">
        <v>3217500.0000000005</v>
      </c>
      <c r="Q183" s="31">
        <v>1801800.0000000002</v>
      </c>
      <c r="R183" s="41"/>
      <c r="S183" s="21"/>
    </row>
    <row r="184" spans="1:19" ht="24" customHeight="1" x14ac:dyDescent="0.25">
      <c r="A184" s="74">
        <f>IF(B184="","",SUBTOTAL(3,B$12:$B184))</f>
        <v>66</v>
      </c>
      <c r="B184" s="10">
        <v>68</v>
      </c>
      <c r="C184" s="601" t="s">
        <v>487</v>
      </c>
      <c r="D184" s="602"/>
      <c r="E184" s="603"/>
      <c r="F184" s="28"/>
      <c r="G184" s="76"/>
      <c r="H184" s="113"/>
      <c r="I184" s="80"/>
      <c r="J184" s="80"/>
      <c r="K184" s="78"/>
      <c r="L184" s="81"/>
      <c r="M184" s="123"/>
      <c r="N184" s="31"/>
      <c r="O184" s="41"/>
      <c r="P184" s="41"/>
      <c r="Q184" s="41"/>
      <c r="R184" s="41"/>
      <c r="S184" s="1"/>
    </row>
    <row r="185" spans="1:19" ht="28.5" customHeight="1" x14ac:dyDescent="0.25">
      <c r="A185" s="74" t="str">
        <f>IF(B185="","",SUBTOTAL(3,B$12:$B185))</f>
        <v/>
      </c>
      <c r="B185" s="10"/>
      <c r="C185" s="607" t="s">
        <v>488</v>
      </c>
      <c r="D185" s="608"/>
      <c r="E185" s="1"/>
      <c r="F185" s="114">
        <v>1</v>
      </c>
      <c r="G185" s="57">
        <v>1</v>
      </c>
      <c r="H185" s="115"/>
      <c r="I185" s="78">
        <v>23400000</v>
      </c>
      <c r="J185" s="78">
        <v>14040000</v>
      </c>
      <c r="K185" s="78">
        <v>11700000</v>
      </c>
      <c r="L185" s="78">
        <v>5850000</v>
      </c>
      <c r="M185" s="123"/>
      <c r="N185" s="31">
        <v>25740000.000000004</v>
      </c>
      <c r="O185" s="31">
        <v>15444000.000000002</v>
      </c>
      <c r="P185" s="31">
        <v>12870000.000000002</v>
      </c>
      <c r="Q185" s="31">
        <v>6435000.0000000009</v>
      </c>
      <c r="R185" s="41"/>
      <c r="S185" s="1"/>
    </row>
    <row r="186" spans="1:19" ht="49.5" x14ac:dyDescent="0.25">
      <c r="A186" s="74" t="str">
        <f>IF(B186="","",SUBTOTAL(3,B$12:$B186))</f>
        <v/>
      </c>
      <c r="B186" s="10"/>
      <c r="C186" s="1" t="s">
        <v>489</v>
      </c>
      <c r="D186" s="1" t="s">
        <v>490</v>
      </c>
      <c r="E186" s="1" t="s">
        <v>365</v>
      </c>
      <c r="F186" s="114"/>
      <c r="G186" s="57"/>
      <c r="H186" s="115"/>
      <c r="I186" s="78"/>
      <c r="J186" s="78"/>
      <c r="K186" s="78"/>
      <c r="L186" s="78"/>
      <c r="M186" s="123"/>
      <c r="N186" s="31">
        <v>25740000.000000004</v>
      </c>
      <c r="O186" s="31">
        <v>15444000.000000002</v>
      </c>
      <c r="P186" s="31">
        <v>12870000.000000002</v>
      </c>
      <c r="Q186" s="31">
        <v>6435000.0000000009</v>
      </c>
      <c r="R186" s="41"/>
      <c r="S186" s="406" t="s">
        <v>6163</v>
      </c>
    </row>
    <row r="187" spans="1:19" ht="30" customHeight="1" x14ac:dyDescent="0.25">
      <c r="A187" s="74" t="str">
        <f>IF(B187="","",SUBTOTAL(3,B$12:$B187))</f>
        <v/>
      </c>
      <c r="B187" s="10"/>
      <c r="C187" s="607" t="s">
        <v>491</v>
      </c>
      <c r="D187" s="615"/>
      <c r="E187" s="608"/>
      <c r="F187" s="114">
        <v>1</v>
      </c>
      <c r="G187" s="57">
        <v>0.9</v>
      </c>
      <c r="H187" s="115"/>
      <c r="I187" s="78">
        <v>21060000</v>
      </c>
      <c r="J187" s="78">
        <v>12636000</v>
      </c>
      <c r="K187" s="78">
        <v>10530000</v>
      </c>
      <c r="L187" s="78">
        <v>5265000</v>
      </c>
      <c r="M187" s="123"/>
      <c r="N187" s="31">
        <v>23166000.000000004</v>
      </c>
      <c r="O187" s="31">
        <v>13899600.000000002</v>
      </c>
      <c r="P187" s="31">
        <v>11583000.000000002</v>
      </c>
      <c r="Q187" s="31">
        <v>5791500.0000000009</v>
      </c>
      <c r="R187" s="41"/>
      <c r="S187" s="1"/>
    </row>
    <row r="188" spans="1:19" s="448" customFormat="1" ht="30" customHeight="1" x14ac:dyDescent="0.25">
      <c r="A188" s="439" t="str">
        <f>IF(B188="","",SUBTOTAL(3,B$12:$B188))</f>
        <v/>
      </c>
      <c r="B188" s="433"/>
      <c r="C188" s="609" t="s">
        <v>259</v>
      </c>
      <c r="D188" s="610"/>
      <c r="E188" s="611"/>
      <c r="F188" s="504">
        <v>2</v>
      </c>
      <c r="G188" s="449">
        <v>1.2</v>
      </c>
      <c r="H188" s="520"/>
      <c r="I188" s="435">
        <v>18720000</v>
      </c>
      <c r="J188" s="435">
        <v>11232000</v>
      </c>
      <c r="K188" s="435">
        <v>9360000</v>
      </c>
      <c r="L188" s="435">
        <v>4680000</v>
      </c>
      <c r="M188" s="490"/>
      <c r="N188" s="447">
        <v>20592000</v>
      </c>
      <c r="O188" s="447">
        <v>12355200.000000002</v>
      </c>
      <c r="P188" s="447">
        <v>10296000</v>
      </c>
      <c r="Q188" s="447">
        <v>5148000</v>
      </c>
      <c r="R188" s="447">
        <v>0</v>
      </c>
      <c r="S188" s="438"/>
    </row>
    <row r="189" spans="1:19" ht="30" customHeight="1" x14ac:dyDescent="0.25">
      <c r="A189" s="74" t="str">
        <f>IF(B189="","",SUBTOTAL(3,B$12:$B189))</f>
        <v/>
      </c>
      <c r="B189" s="10"/>
      <c r="C189" s="607" t="s">
        <v>492</v>
      </c>
      <c r="D189" s="615"/>
      <c r="E189" s="608"/>
      <c r="F189" s="114">
        <v>2</v>
      </c>
      <c r="G189" s="57">
        <v>1</v>
      </c>
      <c r="H189" s="115"/>
      <c r="I189" s="78">
        <v>15600000</v>
      </c>
      <c r="J189" s="78">
        <v>9360000</v>
      </c>
      <c r="K189" s="78">
        <v>7800000</v>
      </c>
      <c r="L189" s="78">
        <v>3900000</v>
      </c>
      <c r="M189" s="123"/>
      <c r="N189" s="31">
        <v>17160000</v>
      </c>
      <c r="O189" s="31">
        <v>10296000</v>
      </c>
      <c r="P189" s="31">
        <v>8580000</v>
      </c>
      <c r="Q189" s="31">
        <v>4290000</v>
      </c>
      <c r="R189" s="41"/>
      <c r="S189" s="1"/>
    </row>
    <row r="190" spans="1:19" ht="49.5" x14ac:dyDescent="0.25">
      <c r="A190" s="74" t="str">
        <f>IF(B190="","",SUBTOTAL(3,B$12:$B190))</f>
        <v/>
      </c>
      <c r="B190" s="10"/>
      <c r="C190" s="1" t="s">
        <v>493</v>
      </c>
      <c r="D190" s="1" t="s">
        <v>494</v>
      </c>
      <c r="E190" s="1" t="s">
        <v>495</v>
      </c>
      <c r="F190" s="114"/>
      <c r="G190" s="57"/>
      <c r="H190" s="115"/>
      <c r="I190" s="78"/>
      <c r="J190" s="78"/>
      <c r="K190" s="78"/>
      <c r="L190" s="78"/>
      <c r="M190" s="123"/>
      <c r="N190" s="31">
        <v>17160000</v>
      </c>
      <c r="O190" s="31">
        <v>10296000</v>
      </c>
      <c r="P190" s="31">
        <v>8580000</v>
      </c>
      <c r="Q190" s="31">
        <v>4290000</v>
      </c>
      <c r="R190" s="41"/>
      <c r="S190" s="406" t="s">
        <v>6163</v>
      </c>
    </row>
    <row r="191" spans="1:19" ht="49.5" x14ac:dyDescent="0.25">
      <c r="A191" s="74" t="str">
        <f>IF(B191="","",SUBTOTAL(3,B$12:$B191))</f>
        <v/>
      </c>
      <c r="B191" s="10"/>
      <c r="C191" s="1" t="s">
        <v>496</v>
      </c>
      <c r="D191" s="1" t="s">
        <v>489</v>
      </c>
      <c r="E191" s="1" t="s">
        <v>497</v>
      </c>
      <c r="F191" s="114"/>
      <c r="G191" s="57"/>
      <c r="H191" s="115"/>
      <c r="I191" s="78"/>
      <c r="J191" s="78"/>
      <c r="K191" s="78"/>
      <c r="L191" s="78"/>
      <c r="M191" s="123"/>
      <c r="N191" s="31">
        <v>17160000</v>
      </c>
      <c r="O191" s="31">
        <v>10296000</v>
      </c>
      <c r="P191" s="31">
        <v>8580000</v>
      </c>
      <c r="Q191" s="31">
        <v>4290000</v>
      </c>
      <c r="R191" s="41"/>
      <c r="S191" s="406" t="s">
        <v>6163</v>
      </c>
    </row>
    <row r="192" spans="1:19" ht="49.5" x14ac:dyDescent="0.25">
      <c r="A192" s="74" t="str">
        <f>IF(B192="","",SUBTOTAL(3,B$12:$B192))</f>
        <v/>
      </c>
      <c r="B192" s="10"/>
      <c r="C192" s="1" t="s">
        <v>498</v>
      </c>
      <c r="D192" s="1" t="s">
        <v>379</v>
      </c>
      <c r="E192" s="1" t="s">
        <v>499</v>
      </c>
      <c r="F192" s="114"/>
      <c r="G192" s="57"/>
      <c r="H192" s="115"/>
      <c r="I192" s="78"/>
      <c r="J192" s="78"/>
      <c r="K192" s="78"/>
      <c r="L192" s="78"/>
      <c r="M192" s="123"/>
      <c r="N192" s="31">
        <v>17160000</v>
      </c>
      <c r="O192" s="31">
        <v>10296000</v>
      </c>
      <c r="P192" s="31">
        <v>8580000</v>
      </c>
      <c r="Q192" s="31">
        <v>4290000</v>
      </c>
      <c r="R192" s="41"/>
      <c r="S192" s="406" t="s">
        <v>6166</v>
      </c>
    </row>
    <row r="193" spans="1:19" ht="49.5" x14ac:dyDescent="0.25">
      <c r="A193" s="74" t="str">
        <f>IF(B193="","",SUBTOTAL(3,B$12:$B193))</f>
        <v/>
      </c>
      <c r="B193" s="10"/>
      <c r="C193" s="1" t="s">
        <v>500</v>
      </c>
      <c r="D193" s="1" t="s">
        <v>501</v>
      </c>
      <c r="E193" s="1" t="s">
        <v>499</v>
      </c>
      <c r="F193" s="114"/>
      <c r="G193" s="57"/>
      <c r="H193" s="115"/>
      <c r="I193" s="78"/>
      <c r="J193" s="78"/>
      <c r="K193" s="78"/>
      <c r="L193" s="78"/>
      <c r="M193" s="123"/>
      <c r="N193" s="31">
        <v>17160000</v>
      </c>
      <c r="O193" s="31">
        <v>10296000</v>
      </c>
      <c r="P193" s="31">
        <v>8580000</v>
      </c>
      <c r="Q193" s="31">
        <v>4290000</v>
      </c>
      <c r="R193" s="41"/>
      <c r="S193" s="406" t="s">
        <v>6166</v>
      </c>
    </row>
    <row r="194" spans="1:19" ht="26.25" customHeight="1" x14ac:dyDescent="0.25">
      <c r="A194" s="74" t="str">
        <f>IF(B194="","",SUBTOTAL(3,B$12:$B194))</f>
        <v/>
      </c>
      <c r="B194" s="10"/>
      <c r="C194" s="1" t="s">
        <v>502</v>
      </c>
      <c r="D194" s="1"/>
      <c r="E194" s="1"/>
      <c r="F194" s="114">
        <v>3</v>
      </c>
      <c r="G194" s="57">
        <v>1.5</v>
      </c>
      <c r="H194" s="116"/>
      <c r="I194" s="78">
        <v>14625000</v>
      </c>
      <c r="J194" s="78">
        <v>8775000</v>
      </c>
      <c r="K194" s="78">
        <v>7312500</v>
      </c>
      <c r="L194" s="78">
        <v>4095000</v>
      </c>
      <c r="M194" s="123"/>
      <c r="N194" s="31">
        <v>16087500.000000002</v>
      </c>
      <c r="O194" s="31">
        <v>9652500</v>
      </c>
      <c r="P194" s="31">
        <v>8043750.0000000009</v>
      </c>
      <c r="Q194" s="31">
        <v>4504500</v>
      </c>
      <c r="R194" s="41"/>
      <c r="S194" s="1"/>
    </row>
    <row r="195" spans="1:19" ht="49.5" x14ac:dyDescent="0.25">
      <c r="A195" s="74" t="str">
        <f>IF(B195="","",SUBTOTAL(3,B$12:$B195))</f>
        <v/>
      </c>
      <c r="B195" s="10"/>
      <c r="C195" s="1" t="s">
        <v>503</v>
      </c>
      <c r="D195" s="1" t="s">
        <v>504</v>
      </c>
      <c r="E195" s="1" t="s">
        <v>504</v>
      </c>
      <c r="F195" s="114"/>
      <c r="G195" s="57"/>
      <c r="H195" s="116"/>
      <c r="I195" s="78"/>
      <c r="J195" s="78"/>
      <c r="K195" s="78"/>
      <c r="L195" s="78"/>
      <c r="M195" s="123"/>
      <c r="N195" s="31">
        <v>16087500.000000002</v>
      </c>
      <c r="O195" s="31">
        <v>9652500</v>
      </c>
      <c r="P195" s="31">
        <v>8043750.0000000009</v>
      </c>
      <c r="Q195" s="31">
        <v>4504500</v>
      </c>
      <c r="R195" s="41"/>
      <c r="S195" s="406" t="s">
        <v>6166</v>
      </c>
    </row>
    <row r="196" spans="1:19" ht="49.5" x14ac:dyDescent="0.25">
      <c r="A196" s="74" t="str">
        <f>IF(B196="","",SUBTOTAL(3,B$12:$B196))</f>
        <v/>
      </c>
      <c r="B196" s="10"/>
      <c r="C196" s="1" t="s">
        <v>505</v>
      </c>
      <c r="D196" s="1" t="s">
        <v>394</v>
      </c>
      <c r="E196" s="1" t="s">
        <v>380</v>
      </c>
      <c r="F196" s="114"/>
      <c r="G196" s="57"/>
      <c r="H196" s="116"/>
      <c r="I196" s="78"/>
      <c r="J196" s="78"/>
      <c r="K196" s="78"/>
      <c r="L196" s="78"/>
      <c r="M196" s="123"/>
      <c r="N196" s="31">
        <v>16087500.000000002</v>
      </c>
      <c r="O196" s="31">
        <v>9652500</v>
      </c>
      <c r="P196" s="31">
        <v>8043750.0000000009</v>
      </c>
      <c r="Q196" s="31">
        <v>4504500</v>
      </c>
      <c r="R196" s="41"/>
      <c r="S196" s="406" t="s">
        <v>6163</v>
      </c>
    </row>
    <row r="197" spans="1:19" ht="49.5" x14ac:dyDescent="0.25">
      <c r="A197" s="74" t="str">
        <f>IF(B197="","",SUBTOTAL(3,B$12:$B197))</f>
        <v/>
      </c>
      <c r="B197" s="10"/>
      <c r="C197" s="1" t="s">
        <v>506</v>
      </c>
      <c r="D197" s="1" t="s">
        <v>394</v>
      </c>
      <c r="E197" s="1" t="s">
        <v>380</v>
      </c>
      <c r="F197" s="114"/>
      <c r="G197" s="57"/>
      <c r="H197" s="116"/>
      <c r="I197" s="78"/>
      <c r="J197" s="78"/>
      <c r="K197" s="78"/>
      <c r="L197" s="78"/>
      <c r="M197" s="123"/>
      <c r="N197" s="31">
        <v>16087500.000000002</v>
      </c>
      <c r="O197" s="31">
        <v>9652500</v>
      </c>
      <c r="P197" s="31">
        <v>8043750.0000000009</v>
      </c>
      <c r="Q197" s="31">
        <v>4504500</v>
      </c>
      <c r="R197" s="41"/>
      <c r="S197" s="406" t="s">
        <v>6163</v>
      </c>
    </row>
    <row r="198" spans="1:19" ht="24" customHeight="1" x14ac:dyDescent="0.25">
      <c r="A198" s="74" t="str">
        <f>IF(B198="","",SUBTOTAL(3,B$12:$B198))</f>
        <v/>
      </c>
      <c r="B198" s="10"/>
      <c r="C198" s="1" t="s">
        <v>507</v>
      </c>
      <c r="D198" s="1"/>
      <c r="E198" s="1"/>
      <c r="F198" s="114">
        <v>3</v>
      </c>
      <c r="G198" s="57">
        <v>1.3</v>
      </c>
      <c r="H198" s="116"/>
      <c r="I198" s="78">
        <v>12675000</v>
      </c>
      <c r="J198" s="78">
        <v>7605000</v>
      </c>
      <c r="K198" s="78">
        <v>6337500</v>
      </c>
      <c r="L198" s="78">
        <v>3549000</v>
      </c>
      <c r="M198" s="123"/>
      <c r="N198" s="31">
        <v>13942500.000000002</v>
      </c>
      <c r="O198" s="31">
        <v>8365500.0000000009</v>
      </c>
      <c r="P198" s="31">
        <v>6971250.0000000009</v>
      </c>
      <c r="Q198" s="31">
        <v>3903900.0000000005</v>
      </c>
      <c r="R198" s="41"/>
      <c r="S198" s="1"/>
    </row>
    <row r="199" spans="1:19" ht="49.5" x14ac:dyDescent="0.25">
      <c r="A199" s="74" t="str">
        <f>IF(B199="","",SUBTOTAL(3,B$12:$B199))</f>
        <v/>
      </c>
      <c r="B199" s="10"/>
      <c r="C199" s="1" t="s">
        <v>508</v>
      </c>
      <c r="D199" s="1" t="s">
        <v>509</v>
      </c>
      <c r="E199" s="1" t="s">
        <v>510</v>
      </c>
      <c r="F199" s="114"/>
      <c r="G199" s="57"/>
      <c r="H199" s="116"/>
      <c r="I199" s="78"/>
      <c r="J199" s="78"/>
      <c r="K199" s="78"/>
      <c r="L199" s="78"/>
      <c r="M199" s="123"/>
      <c r="N199" s="31">
        <v>13942500.000000002</v>
      </c>
      <c r="O199" s="31">
        <v>8365500.0000000009</v>
      </c>
      <c r="P199" s="31">
        <v>6971250.0000000009</v>
      </c>
      <c r="Q199" s="31">
        <v>3903900.0000000005</v>
      </c>
      <c r="R199" s="41"/>
      <c r="S199" s="406" t="s">
        <v>6163</v>
      </c>
    </row>
    <row r="200" spans="1:19" ht="49.5" x14ac:dyDescent="0.25">
      <c r="A200" s="74" t="str">
        <f>IF(B200="","",SUBTOTAL(3,B$12:$B200))</f>
        <v/>
      </c>
      <c r="B200" s="10"/>
      <c r="C200" s="1" t="s">
        <v>511</v>
      </c>
      <c r="D200" s="1" t="s">
        <v>509</v>
      </c>
      <c r="E200" s="1" t="s">
        <v>510</v>
      </c>
      <c r="F200" s="114"/>
      <c r="G200" s="57"/>
      <c r="H200" s="116"/>
      <c r="I200" s="78"/>
      <c r="J200" s="78"/>
      <c r="K200" s="78"/>
      <c r="L200" s="78"/>
      <c r="M200" s="123"/>
      <c r="N200" s="31">
        <v>13942500.000000002</v>
      </c>
      <c r="O200" s="31">
        <v>8365500.0000000009</v>
      </c>
      <c r="P200" s="31">
        <v>6971250.0000000009</v>
      </c>
      <c r="Q200" s="31">
        <v>3903900.0000000005</v>
      </c>
      <c r="R200" s="41"/>
      <c r="S200" s="406" t="s">
        <v>6163</v>
      </c>
    </row>
    <row r="201" spans="1:19" ht="49.5" x14ac:dyDescent="0.25">
      <c r="A201" s="74" t="str">
        <f>IF(B201="","",SUBTOTAL(3,B$12:$B201))</f>
        <v/>
      </c>
      <c r="B201" s="10"/>
      <c r="C201" s="1" t="s">
        <v>512</v>
      </c>
      <c r="D201" s="1" t="s">
        <v>513</v>
      </c>
      <c r="E201" s="1" t="s">
        <v>514</v>
      </c>
      <c r="F201" s="114"/>
      <c r="G201" s="57"/>
      <c r="H201" s="116"/>
      <c r="I201" s="78"/>
      <c r="J201" s="78"/>
      <c r="K201" s="78"/>
      <c r="L201" s="78"/>
      <c r="M201" s="123"/>
      <c r="N201" s="31">
        <v>13942500.000000002</v>
      </c>
      <c r="O201" s="31">
        <v>8365500.0000000009</v>
      </c>
      <c r="P201" s="31">
        <v>6971250.0000000009</v>
      </c>
      <c r="Q201" s="31">
        <v>3903900.0000000005</v>
      </c>
      <c r="R201" s="41"/>
      <c r="S201" s="406" t="s">
        <v>6163</v>
      </c>
    </row>
    <row r="202" spans="1:19" ht="25.5" customHeight="1" x14ac:dyDescent="0.25">
      <c r="A202" s="74">
        <f>IF(B202="","",SUBTOTAL(3,B$12:$B202))</f>
        <v>67</v>
      </c>
      <c r="B202" s="10">
        <v>69</v>
      </c>
      <c r="C202" s="601" t="s">
        <v>515</v>
      </c>
      <c r="D202" s="602"/>
      <c r="E202" s="603"/>
      <c r="F202" s="28"/>
      <c r="G202" s="76"/>
      <c r="H202" s="113"/>
      <c r="I202" s="80"/>
      <c r="J202" s="80"/>
      <c r="K202" s="78"/>
      <c r="L202" s="81"/>
      <c r="M202" s="123"/>
      <c r="N202" s="31"/>
      <c r="O202" s="41"/>
      <c r="P202" s="41"/>
      <c r="Q202" s="41"/>
      <c r="R202" s="41"/>
      <c r="S202" s="1"/>
    </row>
    <row r="203" spans="1:19" ht="32.25" customHeight="1" x14ac:dyDescent="0.25">
      <c r="A203" s="74" t="str">
        <f>IF(B203="","",SUBTOTAL(3,B$12:$B203))</f>
        <v/>
      </c>
      <c r="B203" s="10"/>
      <c r="C203" s="607" t="s">
        <v>516</v>
      </c>
      <c r="D203" s="608"/>
      <c r="E203" s="1"/>
      <c r="F203" s="120">
        <v>1</v>
      </c>
      <c r="G203" s="121">
        <v>1</v>
      </c>
      <c r="H203" s="122"/>
      <c r="I203" s="78">
        <v>23400000</v>
      </c>
      <c r="J203" s="78">
        <v>14040000</v>
      </c>
      <c r="K203" s="78">
        <v>11700000</v>
      </c>
      <c r="L203" s="78">
        <v>5850000</v>
      </c>
      <c r="M203" s="123"/>
      <c r="N203" s="31">
        <v>25740000.000000004</v>
      </c>
      <c r="O203" s="31">
        <v>15444000.000000002</v>
      </c>
      <c r="P203" s="31">
        <v>12870000.000000002</v>
      </c>
      <c r="Q203" s="31">
        <v>6435000.0000000009</v>
      </c>
      <c r="R203" s="41"/>
      <c r="S203" s="1"/>
    </row>
    <row r="204" spans="1:19" ht="32.25" customHeight="1" x14ac:dyDescent="0.25">
      <c r="A204" s="74" t="str">
        <f>IF(B204="","",SUBTOTAL(3,B$12:$B204))</f>
        <v/>
      </c>
      <c r="B204" s="10"/>
      <c r="C204" s="1" t="s">
        <v>258</v>
      </c>
      <c r="D204" s="614"/>
      <c r="E204" s="613"/>
      <c r="F204" s="120">
        <v>1</v>
      </c>
      <c r="G204" s="121">
        <v>0.9</v>
      </c>
      <c r="H204" s="122"/>
      <c r="I204" s="78">
        <v>21060000</v>
      </c>
      <c r="J204" s="78">
        <v>12636000</v>
      </c>
      <c r="K204" s="78">
        <v>10530000</v>
      </c>
      <c r="L204" s="78">
        <v>5265000</v>
      </c>
      <c r="M204" s="123"/>
      <c r="N204" s="31">
        <v>23166000.000000004</v>
      </c>
      <c r="O204" s="31">
        <v>13899600.000000002</v>
      </c>
      <c r="P204" s="31">
        <v>11583000.000000002</v>
      </c>
      <c r="Q204" s="31">
        <v>5791500.0000000009</v>
      </c>
      <c r="R204" s="41"/>
      <c r="S204" s="21"/>
    </row>
    <row r="205" spans="1:19" ht="32.25" customHeight="1" x14ac:dyDescent="0.25">
      <c r="A205" s="74" t="str">
        <f>IF(B205="","",SUBTOTAL(3,B$12:$B205))</f>
        <v/>
      </c>
      <c r="B205" s="10"/>
      <c r="C205" s="607" t="s">
        <v>517</v>
      </c>
      <c r="D205" s="608"/>
      <c r="E205" s="1"/>
      <c r="F205" s="120">
        <v>2</v>
      </c>
      <c r="G205" s="121">
        <v>1.2</v>
      </c>
      <c r="H205" s="122"/>
      <c r="I205" s="78">
        <v>18720000</v>
      </c>
      <c r="J205" s="78">
        <v>11232000</v>
      </c>
      <c r="K205" s="78">
        <v>9360000</v>
      </c>
      <c r="L205" s="78">
        <v>4680000</v>
      </c>
      <c r="M205" s="123"/>
      <c r="N205" s="31">
        <v>20592000</v>
      </c>
      <c r="O205" s="31">
        <v>12355200.000000002</v>
      </c>
      <c r="P205" s="31">
        <v>10296000</v>
      </c>
      <c r="Q205" s="31">
        <v>5148000</v>
      </c>
      <c r="R205" s="41"/>
      <c r="S205" s="1"/>
    </row>
    <row r="206" spans="1:19" ht="32.25" customHeight="1" x14ac:dyDescent="0.25">
      <c r="A206" s="74" t="str">
        <f>IF(B206="","",SUBTOTAL(3,B$12:$B206))</f>
        <v/>
      </c>
      <c r="B206" s="10"/>
      <c r="C206" s="1" t="s">
        <v>268</v>
      </c>
      <c r="D206" s="1"/>
      <c r="E206" s="1"/>
      <c r="F206" s="120">
        <v>3</v>
      </c>
      <c r="G206" s="121">
        <v>1.6</v>
      </c>
      <c r="H206" s="124"/>
      <c r="I206" s="78">
        <v>15600000</v>
      </c>
      <c r="J206" s="78">
        <v>9360000</v>
      </c>
      <c r="K206" s="78">
        <v>7800000</v>
      </c>
      <c r="L206" s="78">
        <v>4368000</v>
      </c>
      <c r="M206" s="123"/>
      <c r="N206" s="31">
        <v>17160000</v>
      </c>
      <c r="O206" s="31">
        <v>10296000</v>
      </c>
      <c r="P206" s="31">
        <v>8580000</v>
      </c>
      <c r="Q206" s="31">
        <v>4804800</v>
      </c>
      <c r="R206" s="41"/>
      <c r="S206" s="1"/>
    </row>
    <row r="207" spans="1:19" ht="32.25" customHeight="1" x14ac:dyDescent="0.25">
      <c r="A207" s="74" t="str">
        <f>IF(B207="","",SUBTOTAL(3,B$12:$B207))</f>
        <v/>
      </c>
      <c r="B207" s="10"/>
      <c r="C207" s="1" t="s">
        <v>260</v>
      </c>
      <c r="D207" s="1"/>
      <c r="E207" s="1"/>
      <c r="F207" s="120">
        <v>3</v>
      </c>
      <c r="G207" s="121">
        <v>1.5</v>
      </c>
      <c r="H207" s="124"/>
      <c r="I207" s="78">
        <v>14625000</v>
      </c>
      <c r="J207" s="78">
        <v>8775000</v>
      </c>
      <c r="K207" s="78">
        <v>7312500</v>
      </c>
      <c r="L207" s="78">
        <v>4095000</v>
      </c>
      <c r="M207" s="123"/>
      <c r="N207" s="31">
        <v>16087500.000000002</v>
      </c>
      <c r="O207" s="31">
        <v>9652500</v>
      </c>
      <c r="P207" s="31">
        <v>8043750.0000000009</v>
      </c>
      <c r="Q207" s="31">
        <v>4504500</v>
      </c>
      <c r="R207" s="41"/>
      <c r="S207" s="1"/>
    </row>
    <row r="208" spans="1:19" ht="49.5" x14ac:dyDescent="0.25">
      <c r="A208" s="74" t="str">
        <f>IF(B208="","",SUBTOTAL(3,B$12:$B208))</f>
        <v/>
      </c>
      <c r="B208" s="10"/>
      <c r="C208" s="1" t="s">
        <v>518</v>
      </c>
      <c r="D208" s="1" t="s">
        <v>394</v>
      </c>
      <c r="E208" s="1" t="s">
        <v>380</v>
      </c>
      <c r="F208" s="120"/>
      <c r="G208" s="121"/>
      <c r="H208" s="124"/>
      <c r="I208" s="78"/>
      <c r="J208" s="78"/>
      <c r="K208" s="78"/>
      <c r="L208" s="78"/>
      <c r="M208" s="123"/>
      <c r="N208" s="31">
        <v>16087500.000000002</v>
      </c>
      <c r="O208" s="31">
        <v>9652500</v>
      </c>
      <c r="P208" s="31">
        <v>8043750.0000000009</v>
      </c>
      <c r="Q208" s="31">
        <v>4504500</v>
      </c>
      <c r="R208" s="41"/>
      <c r="S208" s="21" t="s">
        <v>6165</v>
      </c>
    </row>
    <row r="209" spans="1:19" ht="25.5" customHeight="1" x14ac:dyDescent="0.25">
      <c r="A209" s="74">
        <f>IF(B209="","",SUBTOTAL(3,B$12:$B209))</f>
        <v>68</v>
      </c>
      <c r="B209" s="10">
        <v>70</v>
      </c>
      <c r="C209" s="601" t="s">
        <v>519</v>
      </c>
      <c r="D209" s="602"/>
      <c r="E209" s="603"/>
      <c r="F209" s="117"/>
      <c r="G209" s="57"/>
      <c r="H209" s="115"/>
      <c r="I209" s="78"/>
      <c r="J209" s="78"/>
      <c r="K209" s="78"/>
      <c r="L209" s="118"/>
      <c r="M209" s="123"/>
      <c r="N209" s="31"/>
      <c r="O209" s="41"/>
      <c r="P209" s="41"/>
      <c r="Q209" s="41"/>
      <c r="R209" s="41"/>
      <c r="S209" s="21"/>
    </row>
    <row r="210" spans="1:19" ht="24.75" customHeight="1" x14ac:dyDescent="0.25">
      <c r="A210" s="74" t="str">
        <f>IF(B210="","",SUBTOTAL(3,B$12:$B210))</f>
        <v/>
      </c>
      <c r="B210" s="10"/>
      <c r="C210" s="1" t="s">
        <v>520</v>
      </c>
      <c r="D210" s="1"/>
      <c r="E210" s="21"/>
      <c r="F210" s="28">
        <v>2</v>
      </c>
      <c r="G210" s="76">
        <v>1</v>
      </c>
      <c r="H210" s="113"/>
      <c r="I210" s="80">
        <v>15600000</v>
      </c>
      <c r="J210" s="80">
        <v>9360000</v>
      </c>
      <c r="K210" s="78">
        <v>7800000</v>
      </c>
      <c r="L210" s="78">
        <v>3900000</v>
      </c>
      <c r="M210" s="123"/>
      <c r="N210" s="31">
        <v>17160000</v>
      </c>
      <c r="O210" s="31">
        <v>10296000</v>
      </c>
      <c r="P210" s="31">
        <v>8580000</v>
      </c>
      <c r="Q210" s="31">
        <v>4290000</v>
      </c>
      <c r="R210" s="41"/>
      <c r="S210" s="21"/>
    </row>
    <row r="211" spans="1:19" ht="25.5" customHeight="1" x14ac:dyDescent="0.25">
      <c r="A211" s="74" t="str">
        <f>IF(B211="","",SUBTOTAL(3,B$12:$B211))</f>
        <v/>
      </c>
      <c r="B211" s="10"/>
      <c r="C211" s="607" t="s">
        <v>521</v>
      </c>
      <c r="D211" s="608"/>
      <c r="E211" s="21"/>
      <c r="F211" s="117">
        <v>3</v>
      </c>
      <c r="G211" s="57">
        <v>1</v>
      </c>
      <c r="H211" s="116"/>
      <c r="I211" s="78">
        <v>9750000</v>
      </c>
      <c r="J211" s="78">
        <v>5850000</v>
      </c>
      <c r="K211" s="78">
        <v>4875000</v>
      </c>
      <c r="L211" s="118">
        <v>2730000</v>
      </c>
      <c r="M211" s="123"/>
      <c r="N211" s="31">
        <v>10725000</v>
      </c>
      <c r="O211" s="31">
        <v>6435000.0000000009</v>
      </c>
      <c r="P211" s="31">
        <v>5362500</v>
      </c>
      <c r="Q211" s="31">
        <v>3003000.0000000005</v>
      </c>
      <c r="R211" s="41"/>
      <c r="S211" s="21"/>
    </row>
    <row r="212" spans="1:19" ht="23.25" customHeight="1" x14ac:dyDescent="0.25">
      <c r="A212" s="74">
        <f>IF(B212="","",SUBTOTAL(3,B$12:$B212))</f>
        <v>69</v>
      </c>
      <c r="B212" s="10">
        <v>71</v>
      </c>
      <c r="C212" s="601" t="s">
        <v>522</v>
      </c>
      <c r="D212" s="602"/>
      <c r="E212" s="603"/>
      <c r="F212" s="117"/>
      <c r="G212" s="57"/>
      <c r="H212" s="115"/>
      <c r="I212" s="78"/>
      <c r="J212" s="78"/>
      <c r="K212" s="78"/>
      <c r="L212" s="118"/>
      <c r="M212" s="123"/>
      <c r="N212" s="31"/>
      <c r="O212" s="41"/>
      <c r="P212" s="41"/>
      <c r="Q212" s="41"/>
      <c r="R212" s="41"/>
      <c r="S212" s="21"/>
    </row>
    <row r="213" spans="1:19" ht="23.25" customHeight="1" x14ac:dyDescent="0.25">
      <c r="A213" s="74" t="str">
        <f>IF(B213="","",SUBTOTAL(3,B$12:$B213))</f>
        <v/>
      </c>
      <c r="B213" s="10"/>
      <c r="C213" s="1" t="s">
        <v>520</v>
      </c>
      <c r="D213" s="1"/>
      <c r="E213" s="21"/>
      <c r="F213" s="117">
        <v>2</v>
      </c>
      <c r="G213" s="57">
        <v>1</v>
      </c>
      <c r="H213" s="115"/>
      <c r="I213" s="78">
        <v>15600000</v>
      </c>
      <c r="J213" s="78">
        <v>9360000</v>
      </c>
      <c r="K213" s="78">
        <v>7800000</v>
      </c>
      <c r="L213" s="118">
        <v>3900000</v>
      </c>
      <c r="M213" s="123"/>
      <c r="N213" s="31">
        <v>17160000</v>
      </c>
      <c r="O213" s="31">
        <v>10296000</v>
      </c>
      <c r="P213" s="31">
        <v>8580000</v>
      </c>
      <c r="Q213" s="31">
        <v>4290000</v>
      </c>
      <c r="R213" s="41"/>
      <c r="S213" s="21"/>
    </row>
    <row r="214" spans="1:19" ht="27" customHeight="1" x14ac:dyDescent="0.25">
      <c r="A214" s="74" t="str">
        <f>IF(B214="","",SUBTOTAL(3,B$12:$B214))</f>
        <v/>
      </c>
      <c r="B214" s="10"/>
      <c r="C214" s="607" t="s">
        <v>523</v>
      </c>
      <c r="D214" s="608"/>
      <c r="E214" s="21"/>
      <c r="F214" s="117">
        <v>3</v>
      </c>
      <c r="G214" s="57">
        <v>1</v>
      </c>
      <c r="H214" s="116"/>
      <c r="I214" s="78">
        <v>9750000</v>
      </c>
      <c r="J214" s="78">
        <v>5850000</v>
      </c>
      <c r="K214" s="78">
        <v>4875000</v>
      </c>
      <c r="L214" s="118">
        <v>2730000</v>
      </c>
      <c r="M214" s="123"/>
      <c r="N214" s="31">
        <v>10725000</v>
      </c>
      <c r="O214" s="31">
        <v>6435000.0000000009</v>
      </c>
      <c r="P214" s="31">
        <v>5362500</v>
      </c>
      <c r="Q214" s="31">
        <v>3003000.0000000005</v>
      </c>
      <c r="R214" s="41"/>
      <c r="S214" s="21"/>
    </row>
    <row r="215" spans="1:19" ht="25.5" customHeight="1" x14ac:dyDescent="0.25">
      <c r="A215" s="74">
        <f>IF(B215="","",SUBTOTAL(3,B$12:$B215))</f>
        <v>70</v>
      </c>
      <c r="B215" s="10">
        <v>72</v>
      </c>
      <c r="C215" s="601" t="s">
        <v>524</v>
      </c>
      <c r="D215" s="602"/>
      <c r="E215" s="603"/>
      <c r="F215" s="28"/>
      <c r="G215" s="76"/>
      <c r="H215" s="113"/>
      <c r="I215" s="80"/>
      <c r="J215" s="80"/>
      <c r="K215" s="78"/>
      <c r="L215" s="78"/>
      <c r="M215" s="123"/>
      <c r="N215" s="31"/>
      <c r="O215" s="41"/>
      <c r="P215" s="41"/>
      <c r="Q215" s="41"/>
      <c r="R215" s="41"/>
      <c r="S215" s="21"/>
    </row>
    <row r="216" spans="1:19" ht="38.25" customHeight="1" x14ac:dyDescent="0.25">
      <c r="A216" s="74" t="str">
        <f>IF(B216="","",SUBTOTAL(3,B$12:$B216))</f>
        <v/>
      </c>
      <c r="B216" s="10"/>
      <c r="C216" s="21" t="s">
        <v>399</v>
      </c>
      <c r="D216" s="1"/>
      <c r="E216" s="21"/>
      <c r="F216" s="114">
        <v>3</v>
      </c>
      <c r="G216" s="57">
        <v>0.6</v>
      </c>
      <c r="H216" s="116"/>
      <c r="I216" s="78">
        <v>4950000</v>
      </c>
      <c r="J216" s="78">
        <v>2970000.0000000005</v>
      </c>
      <c r="K216" s="78">
        <v>2475000</v>
      </c>
      <c r="L216" s="118">
        <v>1386000</v>
      </c>
      <c r="M216" s="123"/>
      <c r="N216" s="31">
        <v>5445000</v>
      </c>
      <c r="O216" s="31">
        <v>3267000.0000000009</v>
      </c>
      <c r="P216" s="31">
        <v>2722500</v>
      </c>
      <c r="Q216" s="31">
        <v>1524600.0000000002</v>
      </c>
      <c r="R216" s="41"/>
      <c r="S216" s="21"/>
    </row>
    <row r="217" spans="1:19" ht="38.25" customHeight="1" x14ac:dyDescent="0.25">
      <c r="A217" s="74" t="str">
        <f>IF(B217="","",SUBTOTAL(3,B$12:$B217))</f>
        <v/>
      </c>
      <c r="B217" s="10"/>
      <c r="C217" s="21" t="s">
        <v>400</v>
      </c>
      <c r="D217" s="1"/>
      <c r="E217" s="21"/>
      <c r="F217" s="28">
        <v>3</v>
      </c>
      <c r="G217" s="76">
        <v>0.54</v>
      </c>
      <c r="H217" s="125"/>
      <c r="I217" s="80">
        <v>4455000.0000000009</v>
      </c>
      <c r="J217" s="80">
        <v>2673000</v>
      </c>
      <c r="K217" s="78">
        <v>2227500.0000000005</v>
      </c>
      <c r="L217" s="78">
        <v>1247400</v>
      </c>
      <c r="M217" s="123"/>
      <c r="N217" s="31">
        <v>4900500.0000000019</v>
      </c>
      <c r="O217" s="31">
        <v>2940300.0000000005</v>
      </c>
      <c r="P217" s="31">
        <v>2450250.0000000009</v>
      </c>
      <c r="Q217" s="31">
        <v>1372140</v>
      </c>
      <c r="R217" s="41"/>
      <c r="S217" s="21"/>
    </row>
    <row r="218" spans="1:19" ht="25.5" customHeight="1" x14ac:dyDescent="0.25">
      <c r="A218" s="74">
        <f>IF(B218="","",SUBTOTAL(3,B$12:$B218))</f>
        <v>71</v>
      </c>
      <c r="B218" s="10">
        <v>73</v>
      </c>
      <c r="C218" s="601" t="s">
        <v>525</v>
      </c>
      <c r="D218" s="602"/>
      <c r="E218" s="603"/>
      <c r="F218" s="117"/>
      <c r="G218" s="57"/>
      <c r="H218" s="115"/>
      <c r="I218" s="78"/>
      <c r="J218" s="78"/>
      <c r="K218" s="78"/>
      <c r="L218" s="118"/>
      <c r="M218" s="123"/>
      <c r="N218" s="31"/>
      <c r="O218" s="41"/>
      <c r="P218" s="41"/>
      <c r="Q218" s="41"/>
      <c r="R218" s="41"/>
      <c r="S218" s="21"/>
    </row>
    <row r="219" spans="1:19" ht="21.75" customHeight="1" x14ac:dyDescent="0.25">
      <c r="A219" s="74" t="str">
        <f>IF(B219="","",SUBTOTAL(3,B$12:$B219))</f>
        <v/>
      </c>
      <c r="B219" s="10"/>
      <c r="C219" s="1" t="s">
        <v>526</v>
      </c>
      <c r="D219" s="1"/>
      <c r="E219" s="21"/>
      <c r="F219" s="28">
        <v>3</v>
      </c>
      <c r="G219" s="76">
        <v>0.6</v>
      </c>
      <c r="H219" s="125"/>
      <c r="I219" s="80">
        <v>4950000</v>
      </c>
      <c r="J219" s="80">
        <v>2970000.0000000005</v>
      </c>
      <c r="K219" s="78">
        <v>2475000</v>
      </c>
      <c r="L219" s="78">
        <v>1386000</v>
      </c>
      <c r="M219" s="123"/>
      <c r="N219" s="31">
        <v>5445000</v>
      </c>
      <c r="O219" s="31">
        <v>3267000.0000000009</v>
      </c>
      <c r="P219" s="31">
        <v>2722500</v>
      </c>
      <c r="Q219" s="31">
        <v>1524600.0000000002</v>
      </c>
      <c r="R219" s="41"/>
      <c r="S219" s="21"/>
    </row>
    <row r="220" spans="1:19" ht="21.75" customHeight="1" x14ac:dyDescent="0.25">
      <c r="A220" s="74" t="str">
        <f>IF(B220="","",SUBTOTAL(3,B$12:$B220))</f>
        <v/>
      </c>
      <c r="B220" s="10"/>
      <c r="C220" s="1" t="s">
        <v>527</v>
      </c>
      <c r="D220" s="1"/>
      <c r="E220" s="21"/>
      <c r="F220" s="117">
        <v>3</v>
      </c>
      <c r="G220" s="57">
        <v>0.54</v>
      </c>
      <c r="H220" s="116"/>
      <c r="I220" s="78">
        <v>4455000.0000000009</v>
      </c>
      <c r="J220" s="78">
        <v>2673000</v>
      </c>
      <c r="K220" s="78">
        <v>2227500.0000000005</v>
      </c>
      <c r="L220" s="118">
        <v>1247400</v>
      </c>
      <c r="M220" s="123"/>
      <c r="N220" s="31">
        <v>4900500.0000000019</v>
      </c>
      <c r="O220" s="31">
        <v>2940300.0000000005</v>
      </c>
      <c r="P220" s="31">
        <v>2450250.0000000009</v>
      </c>
      <c r="Q220" s="31">
        <v>1372140</v>
      </c>
      <c r="R220" s="41"/>
      <c r="S220" s="21"/>
    </row>
    <row r="221" spans="1:19" ht="23.25" customHeight="1" x14ac:dyDescent="0.25">
      <c r="A221" s="74">
        <f>IF(B221="","",SUBTOTAL(3,B$12:$B221))</f>
        <v>72</v>
      </c>
      <c r="B221" s="10">
        <v>74</v>
      </c>
      <c r="C221" s="612" t="s">
        <v>528</v>
      </c>
      <c r="D221" s="613"/>
      <c r="E221" s="21"/>
      <c r="F221" s="117"/>
      <c r="G221" s="57"/>
      <c r="H221" s="115"/>
      <c r="I221" s="78"/>
      <c r="J221" s="78"/>
      <c r="K221" s="78"/>
      <c r="L221" s="118"/>
      <c r="M221" s="123"/>
      <c r="N221" s="31"/>
      <c r="O221" s="41"/>
      <c r="P221" s="41"/>
      <c r="Q221" s="41"/>
      <c r="R221" s="41"/>
      <c r="S221" s="21"/>
    </row>
    <row r="222" spans="1:19" ht="23.25" customHeight="1" x14ac:dyDescent="0.25">
      <c r="A222" s="74" t="str">
        <f>IF(B222="","",SUBTOTAL(3,B$12:$B222))</f>
        <v/>
      </c>
      <c r="B222" s="10"/>
      <c r="C222" s="1" t="s">
        <v>529</v>
      </c>
      <c r="D222" s="1"/>
      <c r="E222" s="21"/>
      <c r="F222" s="28">
        <v>1</v>
      </c>
      <c r="G222" s="76">
        <v>0.8</v>
      </c>
      <c r="H222" s="113"/>
      <c r="I222" s="80">
        <v>15840000.000000002</v>
      </c>
      <c r="J222" s="80">
        <v>9504000</v>
      </c>
      <c r="K222" s="78">
        <v>7920000.0000000009</v>
      </c>
      <c r="L222" s="78">
        <v>3960000.0000000005</v>
      </c>
      <c r="M222" s="123"/>
      <c r="N222" s="31">
        <v>17424000.000000004</v>
      </c>
      <c r="O222" s="31">
        <v>10454400</v>
      </c>
      <c r="P222" s="31">
        <v>8712000.0000000019</v>
      </c>
      <c r="Q222" s="31">
        <v>4356000.0000000009</v>
      </c>
      <c r="R222" s="41"/>
      <c r="S222" s="21"/>
    </row>
    <row r="223" spans="1:19" ht="49.5" x14ac:dyDescent="0.25">
      <c r="A223" s="74" t="str">
        <f>IF(B223="","",SUBTOTAL(3,B$12:$B223))</f>
        <v/>
      </c>
      <c r="B223" s="10"/>
      <c r="C223" s="1" t="s">
        <v>530</v>
      </c>
      <c r="D223" s="1" t="s">
        <v>531</v>
      </c>
      <c r="E223" s="21" t="s">
        <v>447</v>
      </c>
      <c r="F223" s="28"/>
      <c r="G223" s="76"/>
      <c r="H223" s="113"/>
      <c r="I223" s="80"/>
      <c r="J223" s="80"/>
      <c r="K223" s="78"/>
      <c r="L223" s="78"/>
      <c r="M223" s="123"/>
      <c r="N223" s="31">
        <v>17424000.000000004</v>
      </c>
      <c r="O223" s="31">
        <v>10454400</v>
      </c>
      <c r="P223" s="31">
        <v>8712000.0000000019</v>
      </c>
      <c r="Q223" s="31">
        <v>4356000.0000000009</v>
      </c>
      <c r="R223" s="41"/>
      <c r="S223" s="406" t="s">
        <v>6163</v>
      </c>
    </row>
    <row r="224" spans="1:19" ht="49.5" x14ac:dyDescent="0.25">
      <c r="A224" s="74" t="str">
        <f>IF(B224="","",SUBTOTAL(3,B$12:$B224))</f>
        <v/>
      </c>
      <c r="B224" s="10"/>
      <c r="C224" s="1" t="s">
        <v>532</v>
      </c>
      <c r="D224" s="1" t="s">
        <v>533</v>
      </c>
      <c r="E224" s="21" t="s">
        <v>447</v>
      </c>
      <c r="F224" s="28"/>
      <c r="G224" s="76"/>
      <c r="H224" s="113"/>
      <c r="I224" s="80"/>
      <c r="J224" s="80"/>
      <c r="K224" s="78"/>
      <c r="L224" s="78"/>
      <c r="M224" s="123"/>
      <c r="N224" s="31">
        <v>17424000.000000004</v>
      </c>
      <c r="O224" s="31">
        <v>10454400</v>
      </c>
      <c r="P224" s="31">
        <v>8712000.0000000019</v>
      </c>
      <c r="Q224" s="31">
        <v>4356000.0000000009</v>
      </c>
      <c r="R224" s="41"/>
      <c r="S224" s="406" t="s">
        <v>6163</v>
      </c>
    </row>
    <row r="225" spans="1:19" ht="24.75" customHeight="1" x14ac:dyDescent="0.25">
      <c r="A225" s="74" t="str">
        <f>IF(B225="","",SUBTOTAL(3,B$12:$B225))</f>
        <v/>
      </c>
      <c r="B225" s="10"/>
      <c r="C225" s="1" t="s">
        <v>263</v>
      </c>
      <c r="D225" s="1"/>
      <c r="E225" s="21"/>
      <c r="F225" s="28">
        <v>2</v>
      </c>
      <c r="G225" s="76">
        <v>0.8</v>
      </c>
      <c r="H225" s="113"/>
      <c r="I225" s="80">
        <v>10560000</v>
      </c>
      <c r="J225" s="80">
        <v>6336000.0000000009</v>
      </c>
      <c r="K225" s="78">
        <v>5280000</v>
      </c>
      <c r="L225" s="78">
        <v>2640000</v>
      </c>
      <c r="M225" s="123"/>
      <c r="N225" s="31">
        <v>11616000.000000002</v>
      </c>
      <c r="O225" s="31">
        <v>6969600.0000000019</v>
      </c>
      <c r="P225" s="31">
        <v>5808000.0000000009</v>
      </c>
      <c r="Q225" s="31">
        <v>2904000.0000000005</v>
      </c>
      <c r="R225" s="41"/>
      <c r="S225" s="21"/>
    </row>
    <row r="226" spans="1:19" ht="49.5" x14ac:dyDescent="0.25">
      <c r="A226" s="74" t="str">
        <f>IF(B226="","",SUBTOTAL(3,B$12:$B226))</f>
        <v/>
      </c>
      <c r="B226" s="10"/>
      <c r="C226" s="1" t="s">
        <v>534</v>
      </c>
      <c r="D226" s="1" t="s">
        <v>531</v>
      </c>
      <c r="E226" s="21" t="s">
        <v>535</v>
      </c>
      <c r="F226" s="28"/>
      <c r="G226" s="76"/>
      <c r="H226" s="113"/>
      <c r="I226" s="80"/>
      <c r="J226" s="80"/>
      <c r="K226" s="78"/>
      <c r="L226" s="78"/>
      <c r="M226" s="123"/>
      <c r="N226" s="31">
        <v>11616000.000000002</v>
      </c>
      <c r="O226" s="31">
        <v>6969600.0000000019</v>
      </c>
      <c r="P226" s="31">
        <v>5808000.0000000009</v>
      </c>
      <c r="Q226" s="31">
        <v>2904000.0000000005</v>
      </c>
      <c r="R226" s="41"/>
      <c r="S226" s="406" t="s">
        <v>6163</v>
      </c>
    </row>
    <row r="227" spans="1:19" ht="49.5" x14ac:dyDescent="0.25">
      <c r="A227" s="74" t="str">
        <f>IF(B227="","",SUBTOTAL(3,B$12:$B227))</f>
        <v/>
      </c>
      <c r="B227" s="10"/>
      <c r="C227" s="1" t="s">
        <v>536</v>
      </c>
      <c r="D227" s="1" t="s">
        <v>537</v>
      </c>
      <c r="E227" s="21" t="s">
        <v>535</v>
      </c>
      <c r="F227" s="28"/>
      <c r="G227" s="76"/>
      <c r="H227" s="113"/>
      <c r="I227" s="80"/>
      <c r="J227" s="80"/>
      <c r="K227" s="78"/>
      <c r="L227" s="78"/>
      <c r="M227" s="123"/>
      <c r="N227" s="31">
        <v>11616000.000000002</v>
      </c>
      <c r="O227" s="31">
        <v>6969600.0000000019</v>
      </c>
      <c r="P227" s="31">
        <v>5808000.0000000009</v>
      </c>
      <c r="Q227" s="31">
        <v>2904000.0000000005</v>
      </c>
      <c r="R227" s="41"/>
      <c r="S227" s="406" t="s">
        <v>6163</v>
      </c>
    </row>
    <row r="228" spans="1:19" ht="49.5" x14ac:dyDescent="0.25">
      <c r="A228" s="74" t="str">
        <f>IF(B228="","",SUBTOTAL(3,B$12:$B228))</f>
        <v/>
      </c>
      <c r="B228" s="10"/>
      <c r="C228" s="1" t="s">
        <v>538</v>
      </c>
      <c r="D228" s="1" t="s">
        <v>531</v>
      </c>
      <c r="E228" s="21" t="s">
        <v>535</v>
      </c>
      <c r="F228" s="28"/>
      <c r="G228" s="76"/>
      <c r="H228" s="113"/>
      <c r="I228" s="80"/>
      <c r="J228" s="80"/>
      <c r="K228" s="78"/>
      <c r="L228" s="78"/>
      <c r="M228" s="123"/>
      <c r="N228" s="31">
        <v>11616000.000000002</v>
      </c>
      <c r="O228" s="31">
        <v>6969600.0000000019</v>
      </c>
      <c r="P228" s="31">
        <v>5808000.0000000009</v>
      </c>
      <c r="Q228" s="31">
        <v>2904000.0000000005</v>
      </c>
      <c r="R228" s="41"/>
      <c r="S228" s="406" t="s">
        <v>6163</v>
      </c>
    </row>
    <row r="229" spans="1:19" ht="24" customHeight="1" x14ac:dyDescent="0.25">
      <c r="A229" s="74" t="str">
        <f>IF(B229="","",SUBTOTAL(3,B$12:$B229))</f>
        <v/>
      </c>
      <c r="B229" s="10"/>
      <c r="C229" s="1" t="s">
        <v>259</v>
      </c>
      <c r="D229" s="1"/>
      <c r="E229" s="21"/>
      <c r="F229" s="117">
        <v>3</v>
      </c>
      <c r="G229" s="57">
        <v>0.8</v>
      </c>
      <c r="H229" s="116"/>
      <c r="I229" s="78">
        <v>6600000.0000000009</v>
      </c>
      <c r="J229" s="78">
        <v>3960000.0000000005</v>
      </c>
      <c r="K229" s="78">
        <v>3300000.0000000005</v>
      </c>
      <c r="L229" s="118">
        <v>1848000.0000000002</v>
      </c>
      <c r="M229" s="123"/>
      <c r="N229" s="31">
        <v>7260000.0000000019</v>
      </c>
      <c r="O229" s="31">
        <v>4356000.0000000009</v>
      </c>
      <c r="P229" s="31">
        <v>3630000.0000000009</v>
      </c>
      <c r="Q229" s="31">
        <v>2032800.0000000005</v>
      </c>
      <c r="R229" s="41"/>
      <c r="S229" s="21"/>
    </row>
    <row r="230" spans="1:19" ht="49.5" x14ac:dyDescent="0.25">
      <c r="A230" s="74" t="str">
        <f>IF(B230="","",SUBTOTAL(3,B$12:$B230))</f>
        <v/>
      </c>
      <c r="B230" s="10"/>
      <c r="C230" s="1" t="s">
        <v>539</v>
      </c>
      <c r="D230" s="1" t="s">
        <v>540</v>
      </c>
      <c r="E230" s="21" t="s">
        <v>541</v>
      </c>
      <c r="F230" s="117"/>
      <c r="G230" s="57"/>
      <c r="H230" s="116"/>
      <c r="I230" s="78"/>
      <c r="J230" s="78"/>
      <c r="K230" s="78"/>
      <c r="L230" s="118"/>
      <c r="M230" s="123"/>
      <c r="N230" s="31">
        <v>7260000.0000000019</v>
      </c>
      <c r="O230" s="31">
        <v>4356000.0000000009</v>
      </c>
      <c r="P230" s="31">
        <v>3630000.0000000009</v>
      </c>
      <c r="Q230" s="31">
        <v>2032800.0000000005</v>
      </c>
      <c r="R230" s="41"/>
      <c r="S230" s="406" t="s">
        <v>6163</v>
      </c>
    </row>
    <row r="231" spans="1:19" ht="49.5" x14ac:dyDescent="0.25">
      <c r="A231" s="74" t="str">
        <f>IF(B231="","",SUBTOTAL(3,B$12:$B231))</f>
        <v/>
      </c>
      <c r="B231" s="10"/>
      <c r="C231" s="1" t="s">
        <v>542</v>
      </c>
      <c r="D231" s="1" t="s">
        <v>536</v>
      </c>
      <c r="E231" s="21" t="s">
        <v>541</v>
      </c>
      <c r="F231" s="117"/>
      <c r="G231" s="57"/>
      <c r="H231" s="116"/>
      <c r="I231" s="78"/>
      <c r="J231" s="78"/>
      <c r="K231" s="78"/>
      <c r="L231" s="118"/>
      <c r="M231" s="123"/>
      <c r="N231" s="31">
        <v>7260000.0000000019</v>
      </c>
      <c r="O231" s="31">
        <v>4356000.0000000009</v>
      </c>
      <c r="P231" s="31">
        <v>3630000.0000000009</v>
      </c>
      <c r="Q231" s="31">
        <v>2032800.0000000005</v>
      </c>
      <c r="R231" s="41"/>
      <c r="S231" s="406" t="s">
        <v>6163</v>
      </c>
    </row>
    <row r="232" spans="1:19" ht="49.5" x14ac:dyDescent="0.25">
      <c r="A232" s="74" t="str">
        <f>IF(B232="","",SUBTOTAL(3,B$12:$B232))</f>
        <v/>
      </c>
      <c r="B232" s="10"/>
      <c r="C232" s="1" t="s">
        <v>543</v>
      </c>
      <c r="D232" s="1" t="s">
        <v>542</v>
      </c>
      <c r="E232" s="21" t="s">
        <v>539</v>
      </c>
      <c r="F232" s="117"/>
      <c r="G232" s="57"/>
      <c r="H232" s="116"/>
      <c r="I232" s="78"/>
      <c r="J232" s="78"/>
      <c r="K232" s="78"/>
      <c r="L232" s="118"/>
      <c r="M232" s="123"/>
      <c r="N232" s="31">
        <v>7260000.0000000019</v>
      </c>
      <c r="O232" s="31">
        <v>4356000.0000000009</v>
      </c>
      <c r="P232" s="31">
        <v>3630000.0000000009</v>
      </c>
      <c r="Q232" s="31">
        <v>2032800.0000000005</v>
      </c>
      <c r="R232" s="41"/>
      <c r="S232" s="406" t="s">
        <v>6163</v>
      </c>
    </row>
    <row r="233" spans="1:19" ht="49.5" x14ac:dyDescent="0.25">
      <c r="A233" s="74" t="str">
        <f>IF(B233="","",SUBTOTAL(3,B$12:$B233))</f>
        <v/>
      </c>
      <c r="B233" s="10"/>
      <c r="C233" s="1" t="s">
        <v>544</v>
      </c>
      <c r="D233" s="1" t="s">
        <v>542</v>
      </c>
      <c r="E233" s="21" t="s">
        <v>539</v>
      </c>
      <c r="F233" s="117"/>
      <c r="G233" s="57"/>
      <c r="H233" s="116"/>
      <c r="I233" s="78"/>
      <c r="J233" s="78"/>
      <c r="K233" s="78"/>
      <c r="L233" s="118"/>
      <c r="M233" s="123"/>
      <c r="N233" s="31">
        <v>7260000.0000000019</v>
      </c>
      <c r="O233" s="31">
        <v>4356000.0000000009</v>
      </c>
      <c r="P233" s="31">
        <v>3630000.0000000009</v>
      </c>
      <c r="Q233" s="31">
        <v>2032800.0000000005</v>
      </c>
      <c r="R233" s="41"/>
      <c r="S233" s="406" t="s">
        <v>6163</v>
      </c>
    </row>
    <row r="234" spans="1:19" ht="49.5" x14ac:dyDescent="0.25">
      <c r="A234" s="74" t="str">
        <f>IF(B234="","",SUBTOTAL(3,B$12:$B234))</f>
        <v/>
      </c>
      <c r="B234" s="10"/>
      <c r="C234" s="1" t="s">
        <v>545</v>
      </c>
      <c r="D234" s="1" t="s">
        <v>538</v>
      </c>
      <c r="E234" s="21" t="s">
        <v>534</v>
      </c>
      <c r="F234" s="117"/>
      <c r="G234" s="57"/>
      <c r="H234" s="116"/>
      <c r="I234" s="78"/>
      <c r="J234" s="78"/>
      <c r="K234" s="78"/>
      <c r="L234" s="118"/>
      <c r="M234" s="123"/>
      <c r="N234" s="31">
        <v>7260000.0000000019</v>
      </c>
      <c r="O234" s="31">
        <v>4356000.0000000009</v>
      </c>
      <c r="P234" s="31">
        <v>3630000.0000000009</v>
      </c>
      <c r="Q234" s="31">
        <v>2032800.0000000005</v>
      </c>
      <c r="R234" s="41"/>
      <c r="S234" s="406" t="s">
        <v>6163</v>
      </c>
    </row>
    <row r="235" spans="1:19" ht="49.5" x14ac:dyDescent="0.25">
      <c r="A235" s="74" t="str">
        <f>IF(B235="","",SUBTOTAL(3,B$12:$B235))</f>
        <v/>
      </c>
      <c r="B235" s="10"/>
      <c r="C235" s="1" t="s">
        <v>546</v>
      </c>
      <c r="D235" s="1" t="s">
        <v>547</v>
      </c>
      <c r="E235" s="21" t="s">
        <v>548</v>
      </c>
      <c r="F235" s="117"/>
      <c r="G235" s="57"/>
      <c r="H235" s="116"/>
      <c r="I235" s="78"/>
      <c r="J235" s="78"/>
      <c r="K235" s="78"/>
      <c r="L235" s="118"/>
      <c r="M235" s="123"/>
      <c r="N235" s="31">
        <v>7260000.0000000019</v>
      </c>
      <c r="O235" s="31">
        <v>4356000.0000000009</v>
      </c>
      <c r="P235" s="31">
        <v>3630000.0000000009</v>
      </c>
      <c r="Q235" s="31">
        <v>2032800.0000000005</v>
      </c>
      <c r="R235" s="41"/>
      <c r="S235" s="406" t="s">
        <v>6163</v>
      </c>
    </row>
    <row r="236" spans="1:19" ht="49.5" x14ac:dyDescent="0.25">
      <c r="A236" s="74" t="str">
        <f>IF(B236="","",SUBTOTAL(3,B$12:$B236))</f>
        <v/>
      </c>
      <c r="B236" s="10"/>
      <c r="C236" s="1" t="s">
        <v>549</v>
      </c>
      <c r="D236" s="1" t="s">
        <v>531</v>
      </c>
      <c r="E236" s="21" t="s">
        <v>396</v>
      </c>
      <c r="F236" s="117"/>
      <c r="G236" s="57"/>
      <c r="H236" s="116"/>
      <c r="I236" s="78"/>
      <c r="J236" s="78"/>
      <c r="K236" s="78"/>
      <c r="L236" s="118"/>
      <c r="M236" s="123"/>
      <c r="N236" s="31">
        <v>7260000.0000000019</v>
      </c>
      <c r="O236" s="31">
        <v>4356000.0000000009</v>
      </c>
      <c r="P236" s="31">
        <v>3630000.0000000009</v>
      </c>
      <c r="Q236" s="31">
        <v>2032800.0000000005</v>
      </c>
      <c r="R236" s="41"/>
      <c r="S236" s="406" t="s">
        <v>6163</v>
      </c>
    </row>
    <row r="237" spans="1:19" ht="49.5" x14ac:dyDescent="0.25">
      <c r="A237" s="74" t="str">
        <f>IF(B237="","",SUBTOTAL(3,B$12:$B237))</f>
        <v/>
      </c>
      <c r="B237" s="10"/>
      <c r="C237" s="1" t="s">
        <v>550</v>
      </c>
      <c r="D237" s="1" t="s">
        <v>551</v>
      </c>
      <c r="E237" s="21" t="s">
        <v>548</v>
      </c>
      <c r="F237" s="117"/>
      <c r="G237" s="57"/>
      <c r="H237" s="116"/>
      <c r="I237" s="78"/>
      <c r="J237" s="78"/>
      <c r="K237" s="78"/>
      <c r="L237" s="118"/>
      <c r="M237" s="123"/>
      <c r="N237" s="31">
        <v>7260000.0000000019</v>
      </c>
      <c r="O237" s="31">
        <v>4356000.0000000009</v>
      </c>
      <c r="P237" s="31">
        <v>3630000.0000000009</v>
      </c>
      <c r="Q237" s="31">
        <v>2032800.0000000005</v>
      </c>
      <c r="R237" s="41"/>
      <c r="S237" s="406" t="s">
        <v>6163</v>
      </c>
    </row>
    <row r="238" spans="1:19" ht="49.5" x14ac:dyDescent="0.25">
      <c r="A238" s="74" t="str">
        <f>IF(B238="","",SUBTOTAL(3,B$12:$B238))</f>
        <v/>
      </c>
      <c r="B238" s="10"/>
      <c r="C238" s="1" t="s">
        <v>540</v>
      </c>
      <c r="D238" s="1" t="s">
        <v>536</v>
      </c>
      <c r="E238" s="21" t="s">
        <v>530</v>
      </c>
      <c r="F238" s="117"/>
      <c r="G238" s="57"/>
      <c r="H238" s="116"/>
      <c r="I238" s="78"/>
      <c r="J238" s="78"/>
      <c r="K238" s="78"/>
      <c r="L238" s="118"/>
      <c r="M238" s="123"/>
      <c r="N238" s="31">
        <v>7260000.0000000019</v>
      </c>
      <c r="O238" s="31">
        <v>4356000.0000000009</v>
      </c>
      <c r="P238" s="31">
        <v>3630000.0000000009</v>
      </c>
      <c r="Q238" s="31">
        <v>2032800.0000000005</v>
      </c>
      <c r="R238" s="41"/>
      <c r="S238" s="406" t="s">
        <v>6163</v>
      </c>
    </row>
    <row r="239" spans="1:19" ht="49.5" x14ac:dyDescent="0.25">
      <c r="A239" s="74" t="str">
        <f>IF(B239="","",SUBTOTAL(3,B$12:$B239))</f>
        <v/>
      </c>
      <c r="B239" s="10"/>
      <c r="C239" s="1" t="s">
        <v>552</v>
      </c>
      <c r="D239" s="1" t="s">
        <v>536</v>
      </c>
      <c r="E239" s="21" t="s">
        <v>408</v>
      </c>
      <c r="F239" s="117"/>
      <c r="G239" s="57"/>
      <c r="H239" s="116"/>
      <c r="I239" s="78"/>
      <c r="J239" s="78"/>
      <c r="K239" s="78"/>
      <c r="L239" s="118"/>
      <c r="M239" s="123"/>
      <c r="N239" s="31">
        <v>7260000.0000000019</v>
      </c>
      <c r="O239" s="31">
        <v>4356000.0000000009</v>
      </c>
      <c r="P239" s="31">
        <v>3630000.0000000009</v>
      </c>
      <c r="Q239" s="31">
        <v>2032800.0000000005</v>
      </c>
      <c r="R239" s="41"/>
      <c r="S239" s="406" t="s">
        <v>6163</v>
      </c>
    </row>
    <row r="240" spans="1:19" ht="49.5" x14ac:dyDescent="0.25">
      <c r="A240" s="74" t="str">
        <f>IF(B240="","",SUBTOTAL(3,B$12:$B240))</f>
        <v/>
      </c>
      <c r="B240" s="10"/>
      <c r="C240" s="1" t="s">
        <v>553</v>
      </c>
      <c r="D240" s="1" t="s">
        <v>554</v>
      </c>
      <c r="E240" s="21" t="s">
        <v>555</v>
      </c>
      <c r="F240" s="117"/>
      <c r="G240" s="57"/>
      <c r="H240" s="116"/>
      <c r="I240" s="78"/>
      <c r="J240" s="78"/>
      <c r="K240" s="78"/>
      <c r="L240" s="118"/>
      <c r="M240" s="123"/>
      <c r="N240" s="31">
        <v>7260000.0000000019</v>
      </c>
      <c r="O240" s="31">
        <v>4356000.0000000009</v>
      </c>
      <c r="P240" s="31">
        <v>3630000.0000000009</v>
      </c>
      <c r="Q240" s="31">
        <v>2032800.0000000005</v>
      </c>
      <c r="R240" s="41"/>
      <c r="S240" s="406" t="s">
        <v>6163</v>
      </c>
    </row>
    <row r="241" spans="1:19" ht="49.5" x14ac:dyDescent="0.25">
      <c r="A241" s="74" t="str">
        <f>IF(B241="","",SUBTOTAL(3,B$12:$B241))</f>
        <v/>
      </c>
      <c r="B241" s="10"/>
      <c r="C241" s="1" t="s">
        <v>556</v>
      </c>
      <c r="D241" s="1" t="s">
        <v>554</v>
      </c>
      <c r="E241" s="21" t="s">
        <v>555</v>
      </c>
      <c r="F241" s="117"/>
      <c r="G241" s="57"/>
      <c r="H241" s="116"/>
      <c r="I241" s="78"/>
      <c r="J241" s="78"/>
      <c r="K241" s="78"/>
      <c r="L241" s="118"/>
      <c r="M241" s="123"/>
      <c r="N241" s="31">
        <v>7260000.0000000019</v>
      </c>
      <c r="O241" s="31">
        <v>4356000.0000000009</v>
      </c>
      <c r="P241" s="31">
        <v>3630000.0000000009</v>
      </c>
      <c r="Q241" s="31">
        <v>2032800.0000000005</v>
      </c>
      <c r="R241" s="41"/>
      <c r="S241" s="406" t="s">
        <v>6163</v>
      </c>
    </row>
    <row r="242" spans="1:19" ht="49.5" x14ac:dyDescent="0.25">
      <c r="A242" s="74" t="str">
        <f>IF(B242="","",SUBTOTAL(3,B$12:$B242))</f>
        <v/>
      </c>
      <c r="B242" s="10"/>
      <c r="C242" s="1" t="s">
        <v>557</v>
      </c>
      <c r="D242" s="1" t="s">
        <v>542</v>
      </c>
      <c r="E242" s="21" t="s">
        <v>558</v>
      </c>
      <c r="F242" s="117"/>
      <c r="G242" s="57"/>
      <c r="H242" s="116"/>
      <c r="I242" s="78"/>
      <c r="J242" s="78"/>
      <c r="K242" s="78"/>
      <c r="L242" s="118"/>
      <c r="M242" s="123"/>
      <c r="N242" s="31">
        <v>7260000.0000000019</v>
      </c>
      <c r="O242" s="31">
        <v>4356000.0000000009</v>
      </c>
      <c r="P242" s="31">
        <v>3630000.0000000009</v>
      </c>
      <c r="Q242" s="31">
        <v>2032800.0000000005</v>
      </c>
      <c r="R242" s="41"/>
      <c r="S242" s="406" t="s">
        <v>6163</v>
      </c>
    </row>
    <row r="243" spans="1:19" ht="49.5" x14ac:dyDescent="0.25">
      <c r="A243" s="74" t="str">
        <f>IF(B243="","",SUBTOTAL(3,B$12:$B243))</f>
        <v/>
      </c>
      <c r="B243" s="10"/>
      <c r="C243" s="1" t="s">
        <v>559</v>
      </c>
      <c r="D243" s="1" t="s">
        <v>560</v>
      </c>
      <c r="E243" s="21" t="s">
        <v>534</v>
      </c>
      <c r="F243" s="117"/>
      <c r="G243" s="57"/>
      <c r="H243" s="116"/>
      <c r="I243" s="78"/>
      <c r="J243" s="78"/>
      <c r="K243" s="78"/>
      <c r="L243" s="118"/>
      <c r="M243" s="123"/>
      <c r="N243" s="31">
        <v>7260000.0000000019</v>
      </c>
      <c r="O243" s="31">
        <v>4356000.0000000009</v>
      </c>
      <c r="P243" s="31">
        <v>3630000.0000000009</v>
      </c>
      <c r="Q243" s="31">
        <v>2032800.0000000005</v>
      </c>
      <c r="R243" s="41"/>
      <c r="S243" s="406" t="s">
        <v>6163</v>
      </c>
    </row>
    <row r="244" spans="1:19" ht="26.25" customHeight="1" x14ac:dyDescent="0.25">
      <c r="A244" s="74" t="str">
        <f>IF(B244="","",SUBTOTAL(3,B$12:$B244))</f>
        <v/>
      </c>
      <c r="B244" s="10"/>
      <c r="C244" s="1" t="s">
        <v>561</v>
      </c>
      <c r="D244" s="1"/>
      <c r="E244" s="21"/>
      <c r="F244" s="117">
        <v>5</v>
      </c>
      <c r="G244" s="57">
        <v>1</v>
      </c>
      <c r="H244" s="115"/>
      <c r="I244" s="78">
        <v>3300000.0000000005</v>
      </c>
      <c r="J244" s="78">
        <v>2772000</v>
      </c>
      <c r="K244" s="78">
        <v>2310000</v>
      </c>
      <c r="L244" s="118">
        <v>1815000.0000000002</v>
      </c>
      <c r="M244" s="123"/>
      <c r="N244" s="31">
        <v>3630000.0000000009</v>
      </c>
      <c r="O244" s="31">
        <v>3049200.0000000005</v>
      </c>
      <c r="P244" s="31">
        <v>2541000</v>
      </c>
      <c r="Q244" s="31">
        <v>1996500.0000000005</v>
      </c>
      <c r="R244" s="41"/>
      <c r="S244" s="21"/>
    </row>
    <row r="245" spans="1:19" ht="49.5" x14ac:dyDescent="0.25">
      <c r="A245" s="74" t="str">
        <f>IF(B245="","",SUBTOTAL(3,B$12:$B245))</f>
        <v/>
      </c>
      <c r="B245" s="10"/>
      <c r="C245" s="1" t="s">
        <v>562</v>
      </c>
      <c r="D245" s="1" t="s">
        <v>530</v>
      </c>
      <c r="E245" s="21" t="s">
        <v>563</v>
      </c>
      <c r="F245" s="117"/>
      <c r="G245" s="57"/>
      <c r="H245" s="115"/>
      <c r="I245" s="78"/>
      <c r="J245" s="78"/>
      <c r="K245" s="78"/>
      <c r="L245" s="118"/>
      <c r="M245" s="123"/>
      <c r="N245" s="31">
        <v>3630000.0000000009</v>
      </c>
      <c r="O245" s="31">
        <v>3049200.0000000005</v>
      </c>
      <c r="P245" s="31">
        <v>2541000</v>
      </c>
      <c r="Q245" s="31">
        <v>1996500.0000000005</v>
      </c>
      <c r="R245" s="41"/>
      <c r="S245" s="406" t="s">
        <v>6163</v>
      </c>
    </row>
    <row r="246" spans="1:19" ht="49.5" x14ac:dyDescent="0.25">
      <c r="A246" s="74" t="str">
        <f>IF(B246="","",SUBTOTAL(3,B$12:$B246))</f>
        <v/>
      </c>
      <c r="B246" s="10"/>
      <c r="C246" s="1" t="s">
        <v>564</v>
      </c>
      <c r="D246" s="1" t="s">
        <v>536</v>
      </c>
      <c r="E246" s="21" t="s">
        <v>408</v>
      </c>
      <c r="F246" s="117"/>
      <c r="G246" s="57"/>
      <c r="H246" s="115"/>
      <c r="I246" s="78"/>
      <c r="J246" s="78"/>
      <c r="K246" s="78"/>
      <c r="L246" s="118"/>
      <c r="M246" s="123"/>
      <c r="N246" s="31">
        <v>3630000.0000000009</v>
      </c>
      <c r="O246" s="31">
        <v>3049200.0000000005</v>
      </c>
      <c r="P246" s="31">
        <v>2541000</v>
      </c>
      <c r="Q246" s="31">
        <v>1996500.0000000005</v>
      </c>
      <c r="R246" s="41"/>
      <c r="S246" s="406" t="s">
        <v>6163</v>
      </c>
    </row>
    <row r="247" spans="1:19" ht="26.25" customHeight="1" x14ac:dyDescent="0.25">
      <c r="B247" s="10">
        <v>75</v>
      </c>
      <c r="C247" s="601" t="s">
        <v>1123</v>
      </c>
      <c r="D247" s="602"/>
      <c r="E247" s="603"/>
      <c r="F247" s="28"/>
      <c r="G247" s="76"/>
      <c r="H247" s="113"/>
      <c r="I247" s="80"/>
      <c r="J247" s="80"/>
      <c r="K247" s="78"/>
      <c r="L247" s="78"/>
      <c r="M247" s="123"/>
      <c r="N247" s="31"/>
      <c r="O247" s="31"/>
      <c r="P247" s="31"/>
      <c r="Q247" s="31"/>
      <c r="R247" s="41"/>
      <c r="S247" s="406"/>
    </row>
    <row r="248" spans="1:19" ht="26.25" customHeight="1" x14ac:dyDescent="0.25">
      <c r="B248" s="10"/>
      <c r="C248" s="21" t="s">
        <v>1124</v>
      </c>
      <c r="D248" s="1"/>
      <c r="E248" s="21"/>
      <c r="F248" s="117">
        <v>1</v>
      </c>
      <c r="G248" s="57">
        <v>0.55000000000000004</v>
      </c>
      <c r="H248" s="115"/>
      <c r="I248" s="78">
        <v>10890000</v>
      </c>
      <c r="J248" s="78"/>
      <c r="K248" s="78"/>
      <c r="L248" s="118"/>
      <c r="M248" s="123"/>
      <c r="N248" s="31">
        <v>11979000.000000002</v>
      </c>
      <c r="O248" s="31"/>
      <c r="P248" s="31"/>
      <c r="Q248" s="31"/>
      <c r="R248" s="41"/>
      <c r="S248" s="406"/>
    </row>
    <row r="249" spans="1:19" ht="26.25" customHeight="1" x14ac:dyDescent="0.25">
      <c r="B249" s="10"/>
      <c r="C249" s="21" t="s">
        <v>1125</v>
      </c>
      <c r="D249" s="1"/>
      <c r="E249" s="21"/>
      <c r="F249" s="117">
        <v>2</v>
      </c>
      <c r="G249" s="57">
        <v>0.5</v>
      </c>
      <c r="H249" s="115"/>
      <c r="I249" s="78">
        <v>9951000</v>
      </c>
      <c r="J249" s="78"/>
      <c r="K249" s="78"/>
      <c r="L249" s="118"/>
      <c r="M249" s="123"/>
      <c r="N249" s="31">
        <v>10946100</v>
      </c>
      <c r="O249" s="31"/>
      <c r="P249" s="31"/>
      <c r="Q249" s="31"/>
      <c r="R249" s="41"/>
      <c r="S249" s="406"/>
    </row>
    <row r="250" spans="1:19" ht="26.25" customHeight="1" x14ac:dyDescent="0.25">
      <c r="B250" s="10"/>
      <c r="C250" s="21" t="s">
        <v>1126</v>
      </c>
      <c r="D250" s="1"/>
      <c r="E250" s="21"/>
      <c r="F250" s="117">
        <v>3</v>
      </c>
      <c r="G250" s="57">
        <v>0.6</v>
      </c>
      <c r="H250" s="116"/>
      <c r="I250" s="78">
        <v>8268000</v>
      </c>
      <c r="J250" s="78"/>
      <c r="K250" s="78"/>
      <c r="L250" s="118"/>
      <c r="M250" s="123"/>
      <c r="N250" s="31">
        <v>9094800</v>
      </c>
      <c r="O250" s="31"/>
      <c r="P250" s="31"/>
      <c r="Q250" s="31"/>
      <c r="R250" s="41"/>
      <c r="S250" s="406"/>
    </row>
    <row r="251" spans="1:19" ht="26.25" customHeight="1" x14ac:dyDescent="0.25">
      <c r="B251" s="10"/>
      <c r="C251" s="21" t="s">
        <v>1127</v>
      </c>
      <c r="D251" s="1"/>
      <c r="E251" s="21"/>
      <c r="F251" s="109">
        <v>3</v>
      </c>
      <c r="G251" s="121">
        <v>0.55000000000000004</v>
      </c>
      <c r="H251" s="124"/>
      <c r="I251" s="78">
        <v>8188000</v>
      </c>
      <c r="J251" s="78"/>
      <c r="K251" s="78"/>
      <c r="L251" s="118"/>
      <c r="M251" s="123"/>
      <c r="N251" s="31">
        <v>9006800</v>
      </c>
      <c r="O251" s="31"/>
      <c r="P251" s="31"/>
      <c r="Q251" s="31"/>
      <c r="R251" s="41"/>
      <c r="S251" s="406"/>
    </row>
    <row r="252" spans="1:19" ht="26.25" customHeight="1" x14ac:dyDescent="0.25">
      <c r="B252" s="10"/>
      <c r="C252" s="21" t="s">
        <v>613</v>
      </c>
      <c r="D252" s="1"/>
      <c r="E252" s="21"/>
      <c r="F252" s="109">
        <v>3</v>
      </c>
      <c r="G252" s="121">
        <v>0.5</v>
      </c>
      <c r="H252" s="124"/>
      <c r="I252" s="78">
        <v>8108000</v>
      </c>
      <c r="J252" s="78"/>
      <c r="K252" s="78"/>
      <c r="L252" s="118"/>
      <c r="M252" s="123"/>
      <c r="N252" s="31">
        <v>9006800</v>
      </c>
      <c r="O252" s="31"/>
      <c r="P252" s="31"/>
      <c r="Q252" s="31"/>
      <c r="R252" s="41"/>
      <c r="S252" s="406"/>
    </row>
    <row r="253" spans="1:19" ht="26.25" customHeight="1" x14ac:dyDescent="0.25">
      <c r="B253" s="10"/>
      <c r="C253" s="419" t="s">
        <v>459</v>
      </c>
      <c r="D253" s="438"/>
      <c r="E253" s="419"/>
      <c r="F253" s="495"/>
      <c r="G253" s="434"/>
      <c r="H253" s="559"/>
      <c r="I253" s="435"/>
      <c r="J253" s="435"/>
      <c r="K253" s="435"/>
      <c r="L253" s="436"/>
      <c r="M253" s="490"/>
      <c r="N253" s="447">
        <f>N252*0.85</f>
        <v>7655780</v>
      </c>
      <c r="O253" s="31"/>
      <c r="P253" s="31"/>
      <c r="Q253" s="31"/>
      <c r="R253" s="41"/>
      <c r="S253" s="406"/>
    </row>
    <row r="254" spans="1:19" ht="23.25" customHeight="1" x14ac:dyDescent="0.25">
      <c r="A254" s="74">
        <f>IF(B254="","",SUBTOTAL(3,B$12:$B254))</f>
        <v>74</v>
      </c>
      <c r="B254" s="10">
        <v>76</v>
      </c>
      <c r="C254" s="601" t="s">
        <v>565</v>
      </c>
      <c r="D254" s="602"/>
      <c r="E254" s="603"/>
      <c r="F254" s="117"/>
      <c r="G254" s="57"/>
      <c r="H254" s="115"/>
      <c r="I254" s="78"/>
      <c r="J254" s="78"/>
      <c r="K254" s="78"/>
      <c r="L254" s="118"/>
      <c r="M254" s="123"/>
      <c r="N254" s="31"/>
      <c r="O254" s="41"/>
      <c r="P254" s="41"/>
      <c r="Q254" s="41"/>
      <c r="R254" s="41"/>
      <c r="S254" s="21"/>
    </row>
    <row r="255" spans="1:19" ht="24.75" customHeight="1" x14ac:dyDescent="0.25">
      <c r="A255" s="74" t="str">
        <f>IF(B255="","",SUBTOTAL(3,B$12:$B255))</f>
        <v/>
      </c>
      <c r="B255" s="10"/>
      <c r="C255" s="21" t="s">
        <v>566</v>
      </c>
      <c r="D255" s="21" t="s">
        <v>567</v>
      </c>
      <c r="E255" s="21" t="s">
        <v>568</v>
      </c>
      <c r="F255" s="117">
        <v>3</v>
      </c>
      <c r="G255" s="57">
        <v>1</v>
      </c>
      <c r="H255" s="116"/>
      <c r="I255" s="78">
        <v>8250000.0000000019</v>
      </c>
      <c r="J255" s="78">
        <v>4950000</v>
      </c>
      <c r="K255" s="78">
        <v>4125000.0000000009</v>
      </c>
      <c r="L255" s="118">
        <v>2310000</v>
      </c>
      <c r="M255" s="123"/>
      <c r="N255" s="31">
        <v>9075000.0000000019</v>
      </c>
      <c r="O255" s="31">
        <v>5445000</v>
      </c>
      <c r="P255" s="31">
        <v>4537500.0000000009</v>
      </c>
      <c r="Q255" s="31">
        <v>2541000</v>
      </c>
      <c r="R255" s="41"/>
      <c r="S255" s="21"/>
    </row>
    <row r="256" spans="1:19" ht="24.75" customHeight="1" x14ac:dyDescent="0.25">
      <c r="A256" s="74" t="str">
        <f>IF(B256="","",SUBTOTAL(3,B$12:$B256))</f>
        <v/>
      </c>
      <c r="B256" s="10"/>
      <c r="C256" s="21" t="s">
        <v>569</v>
      </c>
      <c r="D256" s="21" t="s">
        <v>570</v>
      </c>
      <c r="E256" s="21" t="s">
        <v>571</v>
      </c>
      <c r="F256" s="28">
        <v>3</v>
      </c>
      <c r="G256" s="76">
        <v>1</v>
      </c>
      <c r="H256" s="125"/>
      <c r="I256" s="80">
        <v>8250000.0000000019</v>
      </c>
      <c r="J256" s="80">
        <v>4950000</v>
      </c>
      <c r="K256" s="78">
        <v>4125000.0000000009</v>
      </c>
      <c r="L256" s="78">
        <v>2310000</v>
      </c>
      <c r="M256" s="123"/>
      <c r="N256" s="31">
        <v>9075000.0000000019</v>
      </c>
      <c r="O256" s="31">
        <v>5445000</v>
      </c>
      <c r="P256" s="31">
        <v>4537500.0000000009</v>
      </c>
      <c r="Q256" s="31">
        <v>2541000</v>
      </c>
      <c r="R256" s="41"/>
      <c r="S256" s="21"/>
    </row>
    <row r="257" spans="1:19" ht="24.75" customHeight="1" x14ac:dyDescent="0.25">
      <c r="A257" s="74" t="str">
        <f>IF(B257="","",SUBTOTAL(3,B$12:$B257))</f>
        <v/>
      </c>
      <c r="B257" s="10"/>
      <c r="C257" s="21" t="s">
        <v>572</v>
      </c>
      <c r="D257" s="21" t="s">
        <v>567</v>
      </c>
      <c r="E257" s="21" t="s">
        <v>567</v>
      </c>
      <c r="F257" s="114">
        <v>4</v>
      </c>
      <c r="G257" s="57">
        <v>0.9</v>
      </c>
      <c r="H257" s="115"/>
      <c r="I257" s="78">
        <v>4455000</v>
      </c>
      <c r="J257" s="78">
        <v>2673000</v>
      </c>
      <c r="K257" s="78">
        <v>2227500</v>
      </c>
      <c r="L257" s="118">
        <v>1782000.0000000002</v>
      </c>
      <c r="M257" s="123"/>
      <c r="N257" s="31">
        <v>4900500</v>
      </c>
      <c r="O257" s="31">
        <v>2940300.0000000005</v>
      </c>
      <c r="P257" s="31">
        <v>2450250</v>
      </c>
      <c r="Q257" s="31">
        <v>1960200.0000000005</v>
      </c>
      <c r="R257" s="41"/>
      <c r="S257" s="21"/>
    </row>
    <row r="258" spans="1:19" ht="24.75" customHeight="1" x14ac:dyDescent="0.25">
      <c r="A258" s="74" t="str">
        <f>IF(B258="","",SUBTOTAL(3,B$12:$B258))</f>
        <v/>
      </c>
      <c r="B258" s="10"/>
      <c r="C258" s="21" t="s">
        <v>573</v>
      </c>
      <c r="D258" s="21" t="s">
        <v>574</v>
      </c>
      <c r="E258" s="21" t="s">
        <v>575</v>
      </c>
      <c r="F258" s="114">
        <v>3</v>
      </c>
      <c r="G258" s="57">
        <v>1</v>
      </c>
      <c r="H258" s="116"/>
      <c r="I258" s="78">
        <v>8250000.0000000019</v>
      </c>
      <c r="J258" s="78">
        <v>4950000</v>
      </c>
      <c r="K258" s="78">
        <v>4125000.0000000009</v>
      </c>
      <c r="L258" s="118">
        <v>2310000</v>
      </c>
      <c r="M258" s="123"/>
      <c r="N258" s="31">
        <v>9075000.0000000019</v>
      </c>
      <c r="O258" s="31">
        <v>5445000</v>
      </c>
      <c r="P258" s="31">
        <v>4537500.0000000009</v>
      </c>
      <c r="Q258" s="31">
        <v>2541000</v>
      </c>
      <c r="R258" s="41"/>
      <c r="S258" s="21"/>
    </row>
    <row r="259" spans="1:19" ht="24.75" customHeight="1" x14ac:dyDescent="0.25">
      <c r="A259" s="74" t="str">
        <f>IF(B259="","",SUBTOTAL(3,B$12:$B259))</f>
        <v/>
      </c>
      <c r="B259" s="10"/>
      <c r="C259" s="21" t="s">
        <v>576</v>
      </c>
      <c r="D259" s="21" t="s">
        <v>568</v>
      </c>
      <c r="E259" s="21" t="s">
        <v>568</v>
      </c>
      <c r="F259" s="114">
        <v>3</v>
      </c>
      <c r="G259" s="57">
        <v>1</v>
      </c>
      <c r="H259" s="116"/>
      <c r="I259" s="78">
        <v>8250000.0000000019</v>
      </c>
      <c r="J259" s="78">
        <v>4950000</v>
      </c>
      <c r="K259" s="78">
        <v>4125000.0000000009</v>
      </c>
      <c r="L259" s="118">
        <v>2310000</v>
      </c>
      <c r="M259" s="123"/>
      <c r="N259" s="31">
        <v>9075000.0000000019</v>
      </c>
      <c r="O259" s="31">
        <v>5445000</v>
      </c>
      <c r="P259" s="31">
        <v>4537500.0000000009</v>
      </c>
      <c r="Q259" s="31">
        <v>2541000</v>
      </c>
      <c r="R259" s="41"/>
      <c r="S259" s="21"/>
    </row>
    <row r="260" spans="1:19" ht="24.75" customHeight="1" x14ac:dyDescent="0.25">
      <c r="A260" s="74" t="str">
        <f>IF(B260="","",SUBTOTAL(3,B$12:$B260))</f>
        <v/>
      </c>
      <c r="B260" s="10"/>
      <c r="C260" s="21" t="s">
        <v>577</v>
      </c>
      <c r="D260" s="21" t="s">
        <v>567</v>
      </c>
      <c r="E260" s="21" t="s">
        <v>572</v>
      </c>
      <c r="F260" s="114">
        <v>4</v>
      </c>
      <c r="G260" s="57">
        <v>0.9</v>
      </c>
      <c r="H260" s="115"/>
      <c r="I260" s="78">
        <v>4455000</v>
      </c>
      <c r="J260" s="78">
        <v>2673000</v>
      </c>
      <c r="K260" s="78">
        <v>2227500</v>
      </c>
      <c r="L260" s="118">
        <v>1782000.0000000002</v>
      </c>
      <c r="M260" s="123"/>
      <c r="N260" s="31">
        <v>4900500</v>
      </c>
      <c r="O260" s="31">
        <v>2940300.0000000005</v>
      </c>
      <c r="P260" s="31">
        <v>2450250</v>
      </c>
      <c r="Q260" s="31">
        <v>1960200.0000000005</v>
      </c>
      <c r="R260" s="41"/>
      <c r="S260" s="21"/>
    </row>
    <row r="261" spans="1:19" ht="24.75" customHeight="1" x14ac:dyDescent="0.25">
      <c r="A261" s="74" t="str">
        <f>IF(B261="","",SUBTOTAL(3,B$12:$B261))</f>
        <v/>
      </c>
      <c r="B261" s="10"/>
      <c r="C261" s="21" t="s">
        <v>578</v>
      </c>
      <c r="D261" s="21" t="s">
        <v>567</v>
      </c>
      <c r="E261" s="21" t="s">
        <v>572</v>
      </c>
      <c r="F261" s="114">
        <v>4</v>
      </c>
      <c r="G261" s="57">
        <v>0.9</v>
      </c>
      <c r="H261" s="115"/>
      <c r="I261" s="78">
        <v>4455000</v>
      </c>
      <c r="J261" s="78">
        <v>2673000</v>
      </c>
      <c r="K261" s="78">
        <v>2227500</v>
      </c>
      <c r="L261" s="118">
        <v>1782000.0000000002</v>
      </c>
      <c r="M261" s="123"/>
      <c r="N261" s="31">
        <v>4900500</v>
      </c>
      <c r="O261" s="31">
        <v>2940300.0000000005</v>
      </c>
      <c r="P261" s="31">
        <v>2450250</v>
      </c>
      <c r="Q261" s="31">
        <v>1960200.0000000005</v>
      </c>
      <c r="R261" s="41"/>
      <c r="S261" s="21"/>
    </row>
    <row r="262" spans="1:19" ht="24.75" customHeight="1" x14ac:dyDescent="0.25">
      <c r="A262" s="74" t="str">
        <f>IF(B262="","",SUBTOTAL(3,B$12:$B262))</f>
        <v/>
      </c>
      <c r="B262" s="10"/>
      <c r="C262" s="21" t="s">
        <v>579</v>
      </c>
      <c r="D262" s="21" t="s">
        <v>567</v>
      </c>
      <c r="E262" s="21" t="s">
        <v>580</v>
      </c>
      <c r="F262" s="114">
        <v>4</v>
      </c>
      <c r="G262" s="57">
        <v>0.9</v>
      </c>
      <c r="H262" s="115"/>
      <c r="I262" s="78">
        <v>4455000</v>
      </c>
      <c r="J262" s="78">
        <v>2673000</v>
      </c>
      <c r="K262" s="78">
        <v>2227500</v>
      </c>
      <c r="L262" s="118">
        <v>1782000.0000000002</v>
      </c>
      <c r="M262" s="123"/>
      <c r="N262" s="31">
        <v>4900500</v>
      </c>
      <c r="O262" s="31">
        <v>2940300.0000000005</v>
      </c>
      <c r="P262" s="31">
        <v>2450250</v>
      </c>
      <c r="Q262" s="31">
        <v>1960200.0000000005</v>
      </c>
      <c r="R262" s="41"/>
      <c r="S262" s="21"/>
    </row>
    <row r="263" spans="1:19" ht="24.75" customHeight="1" x14ac:dyDescent="0.25">
      <c r="A263" s="74" t="str">
        <f>IF(B263="","",SUBTOTAL(3,B$12:$B263))</f>
        <v/>
      </c>
      <c r="B263" s="10"/>
      <c r="C263" s="21" t="s">
        <v>580</v>
      </c>
      <c r="D263" s="21" t="s">
        <v>567</v>
      </c>
      <c r="E263" s="21" t="s">
        <v>572</v>
      </c>
      <c r="F263" s="114">
        <v>4</v>
      </c>
      <c r="G263" s="57">
        <v>0.9</v>
      </c>
      <c r="H263" s="115"/>
      <c r="I263" s="78">
        <v>4455000</v>
      </c>
      <c r="J263" s="78">
        <v>2673000</v>
      </c>
      <c r="K263" s="78">
        <v>2227500</v>
      </c>
      <c r="L263" s="118">
        <v>1782000.0000000002</v>
      </c>
      <c r="M263" s="123"/>
      <c r="N263" s="31">
        <v>4900500</v>
      </c>
      <c r="O263" s="31">
        <v>2940300.0000000005</v>
      </c>
      <c r="P263" s="31">
        <v>2450250</v>
      </c>
      <c r="Q263" s="31">
        <v>1960200.0000000005</v>
      </c>
      <c r="R263" s="41"/>
      <c r="S263" s="21"/>
    </row>
    <row r="264" spans="1:19" ht="24.75" customHeight="1" x14ac:dyDescent="0.25">
      <c r="A264" s="74" t="str">
        <f>IF(B264="","",SUBTOTAL(3,B$12:$B264))</f>
        <v/>
      </c>
      <c r="B264" s="10"/>
      <c r="C264" s="21" t="s">
        <v>581</v>
      </c>
      <c r="D264" s="21" t="s">
        <v>567</v>
      </c>
      <c r="E264" s="21" t="s">
        <v>568</v>
      </c>
      <c r="F264" s="114">
        <v>3</v>
      </c>
      <c r="G264" s="57">
        <v>1</v>
      </c>
      <c r="H264" s="116"/>
      <c r="I264" s="78">
        <v>8250000.0000000019</v>
      </c>
      <c r="J264" s="78">
        <v>4950000</v>
      </c>
      <c r="K264" s="78">
        <v>4125000.0000000009</v>
      </c>
      <c r="L264" s="118">
        <v>2310000</v>
      </c>
      <c r="M264" s="123"/>
      <c r="N264" s="31">
        <v>9075000.0000000019</v>
      </c>
      <c r="O264" s="31">
        <v>5445000</v>
      </c>
      <c r="P264" s="31">
        <v>4537500.0000000009</v>
      </c>
      <c r="Q264" s="31">
        <v>2541000</v>
      </c>
      <c r="R264" s="41"/>
      <c r="S264" s="21"/>
    </row>
    <row r="265" spans="1:19" ht="24.75" customHeight="1" x14ac:dyDescent="0.25">
      <c r="A265" s="74" t="str">
        <f>IF(B265="","",SUBTOTAL(3,B$12:$B265))</f>
        <v/>
      </c>
      <c r="B265" s="10"/>
      <c r="C265" s="21" t="s">
        <v>571</v>
      </c>
      <c r="D265" s="21" t="s">
        <v>567</v>
      </c>
      <c r="E265" s="21" t="s">
        <v>568</v>
      </c>
      <c r="F265" s="114">
        <v>3</v>
      </c>
      <c r="G265" s="57">
        <v>1</v>
      </c>
      <c r="H265" s="116"/>
      <c r="I265" s="78">
        <v>8250000.0000000019</v>
      </c>
      <c r="J265" s="78">
        <v>4950000</v>
      </c>
      <c r="K265" s="78">
        <v>4125000.0000000009</v>
      </c>
      <c r="L265" s="118">
        <v>2310000</v>
      </c>
      <c r="M265" s="123"/>
      <c r="N265" s="31">
        <v>9075000.0000000019</v>
      </c>
      <c r="O265" s="31">
        <v>5445000</v>
      </c>
      <c r="P265" s="31">
        <v>4537500.0000000009</v>
      </c>
      <c r="Q265" s="31">
        <v>2541000</v>
      </c>
      <c r="R265" s="41"/>
      <c r="S265" s="21"/>
    </row>
    <row r="266" spans="1:19" ht="24.75" customHeight="1" x14ac:dyDescent="0.25">
      <c r="A266" s="74" t="str">
        <f>IF(B266="","",SUBTOTAL(3,B$12:$B266))</f>
        <v/>
      </c>
      <c r="B266" s="10"/>
      <c r="C266" s="21" t="s">
        <v>582</v>
      </c>
      <c r="D266" s="21" t="s">
        <v>570</v>
      </c>
      <c r="E266" s="21" t="s">
        <v>571</v>
      </c>
      <c r="F266" s="114">
        <v>3</v>
      </c>
      <c r="G266" s="57">
        <v>1</v>
      </c>
      <c r="H266" s="116"/>
      <c r="I266" s="78">
        <v>8250000.0000000019</v>
      </c>
      <c r="J266" s="78">
        <v>4950000</v>
      </c>
      <c r="K266" s="78">
        <v>4125000.0000000009</v>
      </c>
      <c r="L266" s="118">
        <v>2310000</v>
      </c>
      <c r="M266" s="123"/>
      <c r="N266" s="31">
        <v>9075000.0000000019</v>
      </c>
      <c r="O266" s="31">
        <v>5445000</v>
      </c>
      <c r="P266" s="31">
        <v>4537500.0000000009</v>
      </c>
      <c r="Q266" s="31">
        <v>2541000</v>
      </c>
      <c r="R266" s="41"/>
      <c r="S266" s="21"/>
    </row>
    <row r="267" spans="1:19" ht="24.75" customHeight="1" x14ac:dyDescent="0.25">
      <c r="A267" s="74" t="str">
        <f>IF(B267="","",SUBTOTAL(3,B$12:$B267))</f>
        <v/>
      </c>
      <c r="B267" s="10"/>
      <c r="C267" s="21" t="s">
        <v>583</v>
      </c>
      <c r="D267" s="21" t="s">
        <v>570</v>
      </c>
      <c r="E267" s="21" t="s">
        <v>571</v>
      </c>
      <c r="F267" s="114">
        <v>3</v>
      </c>
      <c r="G267" s="57">
        <v>1</v>
      </c>
      <c r="H267" s="116"/>
      <c r="I267" s="78">
        <v>8250000.0000000019</v>
      </c>
      <c r="J267" s="78">
        <v>4950000</v>
      </c>
      <c r="K267" s="78">
        <v>4125000.0000000009</v>
      </c>
      <c r="L267" s="118">
        <v>2310000</v>
      </c>
      <c r="M267" s="123"/>
      <c r="N267" s="31">
        <v>9075000.0000000019</v>
      </c>
      <c r="O267" s="31">
        <v>5445000</v>
      </c>
      <c r="P267" s="31">
        <v>4537500.0000000009</v>
      </c>
      <c r="Q267" s="31">
        <v>2541000</v>
      </c>
      <c r="R267" s="41"/>
      <c r="S267" s="21"/>
    </row>
    <row r="268" spans="1:19" ht="24.75" customHeight="1" x14ac:dyDescent="0.25">
      <c r="A268" s="74" t="str">
        <f>IF(B268="","",SUBTOTAL(3,B$12:$B268))</f>
        <v/>
      </c>
      <c r="B268" s="10"/>
      <c r="C268" s="21" t="s">
        <v>584</v>
      </c>
      <c r="D268" s="21" t="s">
        <v>567</v>
      </c>
      <c r="E268" s="21" t="s">
        <v>568</v>
      </c>
      <c r="F268" s="114">
        <v>3</v>
      </c>
      <c r="G268" s="57">
        <v>1</v>
      </c>
      <c r="H268" s="116"/>
      <c r="I268" s="78">
        <v>8250000.0000000019</v>
      </c>
      <c r="J268" s="78">
        <v>4950000</v>
      </c>
      <c r="K268" s="78">
        <v>4125000.0000000009</v>
      </c>
      <c r="L268" s="118">
        <v>2310000</v>
      </c>
      <c r="M268" s="123"/>
      <c r="N268" s="31">
        <v>9075000.0000000019</v>
      </c>
      <c r="O268" s="31">
        <v>5445000</v>
      </c>
      <c r="P268" s="31">
        <v>4537500.0000000009</v>
      </c>
      <c r="Q268" s="31">
        <v>2541000</v>
      </c>
      <c r="R268" s="41"/>
      <c r="S268" s="21"/>
    </row>
    <row r="269" spans="1:19" ht="24.75" customHeight="1" x14ac:dyDescent="0.25">
      <c r="A269" s="74" t="str">
        <f>IF(B269="","",SUBTOTAL(3,B$12:$B269))</f>
        <v/>
      </c>
      <c r="B269" s="10"/>
      <c r="C269" s="21" t="s">
        <v>585</v>
      </c>
      <c r="D269" s="21" t="s">
        <v>567</v>
      </c>
      <c r="E269" s="21" t="s">
        <v>586</v>
      </c>
      <c r="F269" s="114">
        <v>3</v>
      </c>
      <c r="G269" s="57">
        <v>0.8</v>
      </c>
      <c r="H269" s="116"/>
      <c r="I269" s="78">
        <v>6600000.0000000009</v>
      </c>
      <c r="J269" s="78">
        <v>3960000.0000000005</v>
      </c>
      <c r="K269" s="78">
        <v>3300000.0000000005</v>
      </c>
      <c r="L269" s="118">
        <v>1848000.0000000002</v>
      </c>
      <c r="M269" s="123"/>
      <c r="N269" s="31">
        <v>7260000.0000000019</v>
      </c>
      <c r="O269" s="31">
        <v>4356000.0000000009</v>
      </c>
      <c r="P269" s="31">
        <v>3630000.0000000009</v>
      </c>
      <c r="Q269" s="31">
        <v>2032800.0000000005</v>
      </c>
      <c r="R269" s="41"/>
      <c r="S269" s="21"/>
    </row>
    <row r="270" spans="1:19" ht="24.75" customHeight="1" x14ac:dyDescent="0.25">
      <c r="A270" s="74" t="str">
        <f>IF(B270="","",SUBTOTAL(3,B$12:$B270))</f>
        <v/>
      </c>
      <c r="B270" s="10"/>
      <c r="C270" s="21" t="s">
        <v>587</v>
      </c>
      <c r="D270" s="21" t="s">
        <v>574</v>
      </c>
      <c r="E270" s="21" t="s">
        <v>574</v>
      </c>
      <c r="F270" s="114">
        <v>3</v>
      </c>
      <c r="G270" s="57">
        <v>1</v>
      </c>
      <c r="H270" s="116"/>
      <c r="I270" s="78">
        <v>8250000.0000000019</v>
      </c>
      <c r="J270" s="78">
        <v>4950000</v>
      </c>
      <c r="K270" s="78">
        <v>4125000.0000000009</v>
      </c>
      <c r="L270" s="118">
        <v>2310000</v>
      </c>
      <c r="M270" s="123"/>
      <c r="N270" s="31">
        <v>9075000.0000000019</v>
      </c>
      <c r="O270" s="31">
        <v>5445000</v>
      </c>
      <c r="P270" s="31">
        <v>4537500.0000000009</v>
      </c>
      <c r="Q270" s="31">
        <v>2541000</v>
      </c>
      <c r="R270" s="41"/>
      <c r="S270" s="21"/>
    </row>
    <row r="271" spans="1:19" ht="24.75" customHeight="1" x14ac:dyDescent="0.25">
      <c r="A271" s="74" t="str">
        <f>IF(B271="","",SUBTOTAL(3,B$12:$B271))</f>
        <v/>
      </c>
      <c r="B271" s="10"/>
      <c r="C271" s="21" t="s">
        <v>588</v>
      </c>
      <c r="D271" s="21" t="s">
        <v>568</v>
      </c>
      <c r="E271" s="1" t="s">
        <v>576</v>
      </c>
      <c r="F271" s="114">
        <v>3</v>
      </c>
      <c r="G271" s="57">
        <v>1</v>
      </c>
      <c r="H271" s="116"/>
      <c r="I271" s="78">
        <v>8250000.0000000019</v>
      </c>
      <c r="J271" s="78">
        <v>4950000</v>
      </c>
      <c r="K271" s="78">
        <v>4125000.0000000009</v>
      </c>
      <c r="L271" s="118">
        <v>2310000</v>
      </c>
      <c r="M271" s="123"/>
      <c r="N271" s="31">
        <v>9075000.0000000019</v>
      </c>
      <c r="O271" s="31">
        <v>5445000</v>
      </c>
      <c r="P271" s="31">
        <v>4537500.0000000009</v>
      </c>
      <c r="Q271" s="31">
        <v>2541000</v>
      </c>
      <c r="R271" s="41"/>
      <c r="S271" s="1"/>
    </row>
    <row r="272" spans="1:19" ht="24.75" customHeight="1" x14ac:dyDescent="0.25">
      <c r="A272" s="74" t="str">
        <f>IF(B272="","",SUBTOTAL(3,B$12:$B272))</f>
        <v/>
      </c>
      <c r="B272" s="10"/>
      <c r="C272" s="21" t="s">
        <v>589</v>
      </c>
      <c r="D272" s="21" t="s">
        <v>574</v>
      </c>
      <c r="E272" s="21" t="s">
        <v>573</v>
      </c>
      <c r="F272" s="114">
        <v>3</v>
      </c>
      <c r="G272" s="57">
        <v>1</v>
      </c>
      <c r="H272" s="116"/>
      <c r="I272" s="78">
        <v>8250000.0000000019</v>
      </c>
      <c r="J272" s="78">
        <v>4950000</v>
      </c>
      <c r="K272" s="78">
        <v>4125000.0000000009</v>
      </c>
      <c r="L272" s="118">
        <v>2310000</v>
      </c>
      <c r="M272" s="123"/>
      <c r="N272" s="31">
        <v>9075000.0000000019</v>
      </c>
      <c r="O272" s="31">
        <v>5445000</v>
      </c>
      <c r="P272" s="31">
        <v>4537500.0000000009</v>
      </c>
      <c r="Q272" s="31">
        <v>2541000</v>
      </c>
      <c r="R272" s="41"/>
      <c r="S272" s="21"/>
    </row>
    <row r="273" spans="1:19" ht="24.75" customHeight="1" x14ac:dyDescent="0.25">
      <c r="A273" s="74" t="str">
        <f>IF(B273="","",SUBTOTAL(3,B$12:$B273))</f>
        <v/>
      </c>
      <c r="B273" s="10"/>
      <c r="C273" s="21" t="s">
        <v>590</v>
      </c>
      <c r="D273" s="21" t="s">
        <v>591</v>
      </c>
      <c r="E273" s="21" t="s">
        <v>587</v>
      </c>
      <c r="F273" s="114">
        <v>3</v>
      </c>
      <c r="G273" s="57">
        <v>1</v>
      </c>
      <c r="H273" s="116"/>
      <c r="I273" s="78">
        <v>8250000.0000000019</v>
      </c>
      <c r="J273" s="78">
        <v>4950000</v>
      </c>
      <c r="K273" s="78">
        <v>4125000.0000000009</v>
      </c>
      <c r="L273" s="118">
        <v>2310000</v>
      </c>
      <c r="M273" s="123"/>
      <c r="N273" s="31">
        <v>9075000.0000000019</v>
      </c>
      <c r="O273" s="31">
        <v>5445000</v>
      </c>
      <c r="P273" s="31">
        <v>4537500.0000000009</v>
      </c>
      <c r="Q273" s="31">
        <v>2541000</v>
      </c>
      <c r="R273" s="41"/>
      <c r="S273" s="21"/>
    </row>
    <row r="274" spans="1:19" ht="24.75" customHeight="1" x14ac:dyDescent="0.25">
      <c r="A274" s="74" t="str">
        <f>IF(B274="","",SUBTOTAL(3,B$12:$B274))</f>
        <v/>
      </c>
      <c r="B274" s="10"/>
      <c r="C274" s="21" t="s">
        <v>570</v>
      </c>
      <c r="D274" s="21" t="s">
        <v>567</v>
      </c>
      <c r="E274" s="21" t="s">
        <v>571</v>
      </c>
      <c r="F274" s="114">
        <v>3</v>
      </c>
      <c r="G274" s="57">
        <v>1</v>
      </c>
      <c r="H274" s="116"/>
      <c r="I274" s="78">
        <v>8250000.0000000019</v>
      </c>
      <c r="J274" s="78">
        <v>4950000</v>
      </c>
      <c r="K274" s="78">
        <v>4125000.0000000009</v>
      </c>
      <c r="L274" s="118">
        <v>2310000</v>
      </c>
      <c r="M274" s="123"/>
      <c r="N274" s="31">
        <v>9075000.0000000019</v>
      </c>
      <c r="O274" s="31">
        <v>5445000</v>
      </c>
      <c r="P274" s="31">
        <v>4537500.0000000009</v>
      </c>
      <c r="Q274" s="31">
        <v>2541000</v>
      </c>
      <c r="R274" s="41"/>
      <c r="S274" s="21"/>
    </row>
    <row r="275" spans="1:19" ht="24.75" customHeight="1" x14ac:dyDescent="0.25">
      <c r="A275" s="74" t="str">
        <f>IF(B275="","",SUBTOTAL(3,B$12:$B275))</f>
        <v/>
      </c>
      <c r="B275" s="10"/>
      <c r="C275" s="21" t="s">
        <v>592</v>
      </c>
      <c r="D275" s="21" t="s">
        <v>570</v>
      </c>
      <c r="E275" s="21" t="s">
        <v>571</v>
      </c>
      <c r="F275" s="114">
        <v>3</v>
      </c>
      <c r="G275" s="57">
        <v>1</v>
      </c>
      <c r="H275" s="116"/>
      <c r="I275" s="78">
        <v>8250000.0000000019</v>
      </c>
      <c r="J275" s="78">
        <v>4950000</v>
      </c>
      <c r="K275" s="78">
        <v>4125000.0000000009</v>
      </c>
      <c r="L275" s="118">
        <v>2310000</v>
      </c>
      <c r="M275" s="123"/>
      <c r="N275" s="31">
        <v>9075000.0000000019</v>
      </c>
      <c r="O275" s="31">
        <v>5445000</v>
      </c>
      <c r="P275" s="31">
        <v>4537500.0000000009</v>
      </c>
      <c r="Q275" s="31">
        <v>2541000</v>
      </c>
      <c r="R275" s="41"/>
      <c r="S275" s="21"/>
    </row>
    <row r="276" spans="1:19" ht="24.75" customHeight="1" x14ac:dyDescent="0.25">
      <c r="A276" s="74" t="str">
        <f>IF(B276="","",SUBTOTAL(3,B$12:$B276))</f>
        <v/>
      </c>
      <c r="B276" s="10"/>
      <c r="C276" s="21" t="s">
        <v>593</v>
      </c>
      <c r="D276" s="21" t="s">
        <v>567</v>
      </c>
      <c r="E276" s="21" t="s">
        <v>568</v>
      </c>
      <c r="F276" s="114">
        <v>3</v>
      </c>
      <c r="G276" s="57">
        <v>1</v>
      </c>
      <c r="H276" s="116"/>
      <c r="I276" s="78">
        <v>8250000.0000000019</v>
      </c>
      <c r="J276" s="78">
        <v>4950000</v>
      </c>
      <c r="K276" s="78">
        <v>4125000.0000000009</v>
      </c>
      <c r="L276" s="118">
        <v>2310000</v>
      </c>
      <c r="M276" s="123"/>
      <c r="N276" s="31">
        <v>9075000.0000000019</v>
      </c>
      <c r="O276" s="31">
        <v>5445000</v>
      </c>
      <c r="P276" s="31">
        <v>4537500.0000000009</v>
      </c>
      <c r="Q276" s="31">
        <v>2541000</v>
      </c>
      <c r="R276" s="41"/>
      <c r="S276" s="21"/>
    </row>
    <row r="277" spans="1:19" ht="24.75" customHeight="1" x14ac:dyDescent="0.25">
      <c r="A277" s="74" t="str">
        <f>IF(B277="","",SUBTOTAL(3,B$12:$B277))</f>
        <v/>
      </c>
      <c r="B277" s="10"/>
      <c r="C277" s="21" t="s">
        <v>567</v>
      </c>
      <c r="D277" s="21" t="s">
        <v>574</v>
      </c>
      <c r="E277" s="21" t="s">
        <v>594</v>
      </c>
      <c r="F277" s="114">
        <v>2</v>
      </c>
      <c r="G277" s="57">
        <v>1</v>
      </c>
      <c r="H277" s="115"/>
      <c r="I277" s="78">
        <v>13200000.000000002</v>
      </c>
      <c r="J277" s="78">
        <v>7920000.0000000009</v>
      </c>
      <c r="K277" s="78">
        <v>6600000.0000000009</v>
      </c>
      <c r="L277" s="118">
        <v>3300000.0000000005</v>
      </c>
      <c r="M277" s="123"/>
      <c r="N277" s="31">
        <v>14520000.000000004</v>
      </c>
      <c r="O277" s="31">
        <v>8712000.0000000019</v>
      </c>
      <c r="P277" s="31">
        <v>7260000.0000000019</v>
      </c>
      <c r="Q277" s="31">
        <v>3630000.0000000009</v>
      </c>
      <c r="R277" s="41"/>
      <c r="S277" s="21"/>
    </row>
    <row r="278" spans="1:19" ht="24" customHeight="1" x14ac:dyDescent="0.25">
      <c r="A278" s="74" t="str">
        <f>IF(B278="","",SUBTOTAL(3,B$12:$B278))</f>
        <v/>
      </c>
      <c r="B278" s="10"/>
      <c r="C278" s="21"/>
      <c r="D278" s="21" t="s">
        <v>581</v>
      </c>
      <c r="E278" s="21" t="s">
        <v>572</v>
      </c>
      <c r="F278" s="114">
        <v>2</v>
      </c>
      <c r="G278" s="57">
        <v>0.8</v>
      </c>
      <c r="H278" s="115"/>
      <c r="I278" s="78">
        <v>10560000</v>
      </c>
      <c r="J278" s="78">
        <v>6336000.0000000009</v>
      </c>
      <c r="K278" s="78">
        <v>5280000</v>
      </c>
      <c r="L278" s="118">
        <v>2640000</v>
      </c>
      <c r="M278" s="123"/>
      <c r="N278" s="31">
        <v>11616000.000000002</v>
      </c>
      <c r="O278" s="31">
        <v>6969600.0000000019</v>
      </c>
      <c r="P278" s="31">
        <v>5808000.0000000009</v>
      </c>
      <c r="Q278" s="31">
        <v>2904000.0000000005</v>
      </c>
      <c r="R278" s="41"/>
      <c r="S278" s="21"/>
    </row>
    <row r="279" spans="1:19" ht="24" customHeight="1" x14ac:dyDescent="0.25">
      <c r="A279" s="74" t="str">
        <f>IF(B279="","",SUBTOTAL(3,B$12:$B279))</f>
        <v/>
      </c>
      <c r="B279" s="10"/>
      <c r="C279" s="21" t="s">
        <v>575</v>
      </c>
      <c r="D279" s="21" t="s">
        <v>573</v>
      </c>
      <c r="E279" s="21" t="s">
        <v>568</v>
      </c>
      <c r="F279" s="114">
        <v>3</v>
      </c>
      <c r="G279" s="57">
        <v>1</v>
      </c>
      <c r="H279" s="116"/>
      <c r="I279" s="78">
        <v>8250000.0000000019</v>
      </c>
      <c r="J279" s="78">
        <v>4950000</v>
      </c>
      <c r="K279" s="78">
        <v>4125000.0000000009</v>
      </c>
      <c r="L279" s="118">
        <v>2310000</v>
      </c>
      <c r="M279" s="123"/>
      <c r="N279" s="31">
        <v>9075000.0000000019</v>
      </c>
      <c r="O279" s="31">
        <v>5445000</v>
      </c>
      <c r="P279" s="31">
        <v>4537500.0000000009</v>
      </c>
      <c r="Q279" s="31">
        <v>2541000</v>
      </c>
      <c r="R279" s="41"/>
      <c r="S279" s="21"/>
    </row>
    <row r="280" spans="1:19" ht="24" customHeight="1" x14ac:dyDescent="0.25">
      <c r="A280" s="74" t="str">
        <f>IF(B280="","",SUBTOTAL(3,B$12:$B280))</f>
        <v/>
      </c>
      <c r="B280" s="10"/>
      <c r="C280" s="21"/>
      <c r="D280" s="21" t="s">
        <v>568</v>
      </c>
      <c r="E280" s="21" t="s">
        <v>567</v>
      </c>
      <c r="F280" s="114">
        <v>3</v>
      </c>
      <c r="G280" s="57">
        <v>1</v>
      </c>
      <c r="H280" s="116"/>
      <c r="I280" s="78">
        <v>8250000.0000000019</v>
      </c>
      <c r="J280" s="78">
        <v>4950000</v>
      </c>
      <c r="K280" s="78">
        <v>4125000.0000000009</v>
      </c>
      <c r="L280" s="118">
        <v>2310000</v>
      </c>
      <c r="M280" s="123"/>
      <c r="N280" s="31">
        <v>9075000.0000000019</v>
      </c>
      <c r="O280" s="31">
        <v>5445000</v>
      </c>
      <c r="P280" s="31">
        <v>4537500.0000000009</v>
      </c>
      <c r="Q280" s="31">
        <v>2541000</v>
      </c>
      <c r="R280" s="41"/>
      <c r="S280" s="21"/>
    </row>
    <row r="281" spans="1:19" ht="24" customHeight="1" x14ac:dyDescent="0.25">
      <c r="A281" s="74" t="str">
        <f>IF(B281="","",SUBTOTAL(3,B$12:$B281))</f>
        <v/>
      </c>
      <c r="B281" s="10"/>
      <c r="C281" s="21" t="s">
        <v>594</v>
      </c>
      <c r="D281" s="21" t="s">
        <v>567</v>
      </c>
      <c r="E281" s="21" t="s">
        <v>568</v>
      </c>
      <c r="F281" s="114">
        <v>3</v>
      </c>
      <c r="G281" s="57">
        <v>1</v>
      </c>
      <c r="H281" s="116"/>
      <c r="I281" s="78">
        <v>8250000.0000000019</v>
      </c>
      <c r="J281" s="78">
        <v>4950000</v>
      </c>
      <c r="K281" s="78">
        <v>4125000.0000000009</v>
      </c>
      <c r="L281" s="118">
        <v>2310000</v>
      </c>
      <c r="M281" s="123"/>
      <c r="N281" s="31">
        <v>9075000.0000000019</v>
      </c>
      <c r="O281" s="31">
        <v>5445000</v>
      </c>
      <c r="P281" s="31">
        <v>4537500.0000000009</v>
      </c>
      <c r="Q281" s="31">
        <v>2541000</v>
      </c>
      <c r="R281" s="41"/>
      <c r="S281" s="21"/>
    </row>
    <row r="282" spans="1:19" ht="24" customHeight="1" x14ac:dyDescent="0.25">
      <c r="A282" s="74" t="str">
        <f>IF(B282="","",SUBTOTAL(3,B$12:$B282))</f>
        <v/>
      </c>
      <c r="B282" s="10"/>
      <c r="C282" s="21" t="s">
        <v>595</v>
      </c>
      <c r="D282" s="21" t="s">
        <v>594</v>
      </c>
      <c r="E282" s="21" t="s">
        <v>581</v>
      </c>
      <c r="F282" s="114">
        <v>3</v>
      </c>
      <c r="G282" s="57">
        <v>0.8</v>
      </c>
      <c r="H282" s="116"/>
      <c r="I282" s="78">
        <v>6600000.0000000009</v>
      </c>
      <c r="J282" s="78">
        <v>3960000.0000000005</v>
      </c>
      <c r="K282" s="78">
        <v>3300000.0000000005</v>
      </c>
      <c r="L282" s="118">
        <v>1848000.0000000002</v>
      </c>
      <c r="M282" s="123"/>
      <c r="N282" s="31">
        <v>7260000.0000000019</v>
      </c>
      <c r="O282" s="31">
        <v>4356000.0000000009</v>
      </c>
      <c r="P282" s="31">
        <v>3630000.0000000009</v>
      </c>
      <c r="Q282" s="31">
        <v>2032800.0000000005</v>
      </c>
      <c r="R282" s="41"/>
      <c r="S282" s="21"/>
    </row>
    <row r="283" spans="1:19" ht="24" customHeight="1" x14ac:dyDescent="0.25">
      <c r="A283" s="74" t="str">
        <f>IF(B283="","",SUBTOTAL(3,B$12:$B283))</f>
        <v/>
      </c>
      <c r="B283" s="10"/>
      <c r="C283" s="21" t="s">
        <v>596</v>
      </c>
      <c r="D283" s="21" t="s">
        <v>593</v>
      </c>
      <c r="E283" s="21" t="s">
        <v>575</v>
      </c>
      <c r="F283" s="114">
        <v>3</v>
      </c>
      <c r="G283" s="57">
        <v>1</v>
      </c>
      <c r="H283" s="116"/>
      <c r="I283" s="78">
        <v>8250000.0000000019</v>
      </c>
      <c r="J283" s="78">
        <v>4950000</v>
      </c>
      <c r="K283" s="78">
        <v>4125000.0000000009</v>
      </c>
      <c r="L283" s="118">
        <v>2310000</v>
      </c>
      <c r="M283" s="123"/>
      <c r="N283" s="31">
        <v>9075000.0000000019</v>
      </c>
      <c r="O283" s="31">
        <v>5445000</v>
      </c>
      <c r="P283" s="31">
        <v>4537500.0000000009</v>
      </c>
      <c r="Q283" s="31">
        <v>2541000</v>
      </c>
      <c r="R283" s="41"/>
      <c r="S283" s="21"/>
    </row>
    <row r="284" spans="1:19" ht="24" customHeight="1" x14ac:dyDescent="0.25">
      <c r="A284" s="74" t="str">
        <f>IF(B284="","",SUBTOTAL(3,B$12:$B284))</f>
        <v/>
      </c>
      <c r="B284" s="10"/>
      <c r="C284" s="21" t="s">
        <v>597</v>
      </c>
      <c r="D284" s="21" t="s">
        <v>587</v>
      </c>
      <c r="E284" s="21" t="s">
        <v>574</v>
      </c>
      <c r="F284" s="114">
        <v>3</v>
      </c>
      <c r="G284" s="57">
        <v>1</v>
      </c>
      <c r="H284" s="116"/>
      <c r="I284" s="78">
        <v>8250000.0000000019</v>
      </c>
      <c r="J284" s="78">
        <v>4950000</v>
      </c>
      <c r="K284" s="78">
        <v>4125000.0000000009</v>
      </c>
      <c r="L284" s="118">
        <v>2310000</v>
      </c>
      <c r="M284" s="123"/>
      <c r="N284" s="31">
        <v>9075000.0000000019</v>
      </c>
      <c r="O284" s="31">
        <v>5445000</v>
      </c>
      <c r="P284" s="31">
        <v>4537500.0000000009</v>
      </c>
      <c r="Q284" s="31">
        <v>2541000</v>
      </c>
      <c r="R284" s="41"/>
      <c r="S284" s="21"/>
    </row>
    <row r="285" spans="1:19" ht="24" customHeight="1" x14ac:dyDescent="0.25">
      <c r="A285" s="74" t="str">
        <f>IF(B285="","",SUBTOTAL(3,B$12:$B285))</f>
        <v/>
      </c>
      <c r="B285" s="10"/>
      <c r="C285" s="21" t="s">
        <v>598</v>
      </c>
      <c r="D285" s="21" t="s">
        <v>599</v>
      </c>
      <c r="E285" s="21" t="s">
        <v>589</v>
      </c>
      <c r="F285" s="114">
        <v>3</v>
      </c>
      <c r="G285" s="57">
        <v>1</v>
      </c>
      <c r="H285" s="116"/>
      <c r="I285" s="78">
        <v>8250000.0000000019</v>
      </c>
      <c r="J285" s="78">
        <v>4950000</v>
      </c>
      <c r="K285" s="78">
        <v>4125000.0000000009</v>
      </c>
      <c r="L285" s="118">
        <v>2310000</v>
      </c>
      <c r="M285" s="123"/>
      <c r="N285" s="31">
        <v>9075000.0000000019</v>
      </c>
      <c r="O285" s="31">
        <v>5445000</v>
      </c>
      <c r="P285" s="31">
        <v>4537500.0000000009</v>
      </c>
      <c r="Q285" s="31">
        <v>2541000</v>
      </c>
      <c r="R285" s="41"/>
      <c r="S285" s="21"/>
    </row>
    <row r="286" spans="1:19" ht="24" customHeight="1" x14ac:dyDescent="0.25">
      <c r="A286" s="74" t="str">
        <f>IF(B286="","",SUBTOTAL(3,B$12:$B286))</f>
        <v/>
      </c>
      <c r="B286" s="10"/>
      <c r="C286" s="21" t="s">
        <v>599</v>
      </c>
      <c r="D286" s="21" t="s">
        <v>574</v>
      </c>
      <c r="E286" s="21" t="s">
        <v>573</v>
      </c>
      <c r="F286" s="114">
        <v>3</v>
      </c>
      <c r="G286" s="57">
        <v>1</v>
      </c>
      <c r="H286" s="116"/>
      <c r="I286" s="78">
        <v>8250000.0000000019</v>
      </c>
      <c r="J286" s="78">
        <v>4950000</v>
      </c>
      <c r="K286" s="78">
        <v>4125000.0000000009</v>
      </c>
      <c r="L286" s="118">
        <v>2310000</v>
      </c>
      <c r="M286" s="123"/>
      <c r="N286" s="31">
        <v>9075000.0000000019</v>
      </c>
      <c r="O286" s="31">
        <v>5445000</v>
      </c>
      <c r="P286" s="31">
        <v>4537500.0000000009</v>
      </c>
      <c r="Q286" s="31">
        <v>2541000</v>
      </c>
      <c r="R286" s="41"/>
      <c r="S286" s="21"/>
    </row>
    <row r="287" spans="1:19" ht="24" customHeight="1" x14ac:dyDescent="0.25">
      <c r="A287" s="74" t="str">
        <f>IF(B287="","",SUBTOTAL(3,B$12:$B287))</f>
        <v/>
      </c>
      <c r="B287" s="10"/>
      <c r="C287" s="21" t="s">
        <v>568</v>
      </c>
      <c r="D287" s="21" t="s">
        <v>574</v>
      </c>
      <c r="E287" s="21" t="s">
        <v>566</v>
      </c>
      <c r="F287" s="114">
        <v>2</v>
      </c>
      <c r="G287" s="57">
        <v>1</v>
      </c>
      <c r="H287" s="115"/>
      <c r="I287" s="78">
        <v>13200000.000000002</v>
      </c>
      <c r="J287" s="78">
        <v>7920000.0000000009</v>
      </c>
      <c r="K287" s="78">
        <v>6600000.0000000009</v>
      </c>
      <c r="L287" s="118">
        <v>3300000.0000000005</v>
      </c>
      <c r="M287" s="123"/>
      <c r="N287" s="31">
        <v>14520000.000000004</v>
      </c>
      <c r="O287" s="31">
        <v>8712000.0000000019</v>
      </c>
      <c r="P287" s="31">
        <v>7260000.0000000019</v>
      </c>
      <c r="Q287" s="31">
        <v>3630000.0000000009</v>
      </c>
      <c r="R287" s="41"/>
      <c r="S287" s="21"/>
    </row>
    <row r="288" spans="1:19" ht="24" customHeight="1" x14ac:dyDescent="0.25">
      <c r="A288" s="74" t="str">
        <f>IF(B288="","",SUBTOTAL(3,B$12:$B288))</f>
        <v/>
      </c>
      <c r="B288" s="10"/>
      <c r="C288" s="21"/>
      <c r="D288" s="21" t="s">
        <v>566</v>
      </c>
      <c r="E288" s="21" t="s">
        <v>581</v>
      </c>
      <c r="F288" s="114">
        <v>2</v>
      </c>
      <c r="G288" s="57">
        <v>0.8</v>
      </c>
      <c r="H288" s="115"/>
      <c r="I288" s="78">
        <v>10560000</v>
      </c>
      <c r="J288" s="78">
        <v>6336000.0000000009</v>
      </c>
      <c r="K288" s="78">
        <v>5280000</v>
      </c>
      <c r="L288" s="118">
        <v>2640000</v>
      </c>
      <c r="M288" s="123"/>
      <c r="N288" s="31">
        <v>11616000.000000002</v>
      </c>
      <c r="O288" s="31">
        <v>6969600.0000000019</v>
      </c>
      <c r="P288" s="31">
        <v>5808000.0000000009</v>
      </c>
      <c r="Q288" s="31">
        <v>2904000.0000000005</v>
      </c>
      <c r="R288" s="41"/>
      <c r="S288" s="21"/>
    </row>
    <row r="289" spans="1:19" ht="24" customHeight="1" x14ac:dyDescent="0.25">
      <c r="A289" s="74" t="str">
        <f>IF(B289="","",SUBTOTAL(3,B$12:$B289))</f>
        <v/>
      </c>
      <c r="B289" s="10"/>
      <c r="C289" s="21" t="s">
        <v>591</v>
      </c>
      <c r="D289" s="21" t="s">
        <v>587</v>
      </c>
      <c r="E289" s="21" t="s">
        <v>573</v>
      </c>
      <c r="F289" s="114">
        <v>3</v>
      </c>
      <c r="G289" s="57">
        <v>1</v>
      </c>
      <c r="H289" s="116"/>
      <c r="I289" s="78">
        <v>8250000.0000000019</v>
      </c>
      <c r="J289" s="78">
        <v>4950000</v>
      </c>
      <c r="K289" s="78">
        <v>4125000.0000000009</v>
      </c>
      <c r="L289" s="118">
        <v>2310000</v>
      </c>
      <c r="M289" s="123"/>
      <c r="N289" s="31">
        <v>9075000.0000000019</v>
      </c>
      <c r="O289" s="31">
        <v>5445000</v>
      </c>
      <c r="P289" s="31">
        <v>4537500.0000000009</v>
      </c>
      <c r="Q289" s="31">
        <v>2541000</v>
      </c>
      <c r="R289" s="41"/>
      <c r="S289" s="21"/>
    </row>
    <row r="290" spans="1:19" ht="24" customHeight="1" x14ac:dyDescent="0.25">
      <c r="A290" s="74" t="str">
        <f>IF(B290="","",SUBTOTAL(3,B$12:$B290))</f>
        <v/>
      </c>
      <c r="B290" s="10"/>
      <c r="C290" s="21" t="s">
        <v>600</v>
      </c>
      <c r="D290" s="21" t="s">
        <v>567</v>
      </c>
      <c r="E290" s="21" t="s">
        <v>568</v>
      </c>
      <c r="F290" s="114">
        <v>3</v>
      </c>
      <c r="G290" s="57">
        <v>1</v>
      </c>
      <c r="H290" s="116"/>
      <c r="I290" s="78">
        <v>8250000.0000000019</v>
      </c>
      <c r="J290" s="78">
        <v>4950000</v>
      </c>
      <c r="K290" s="78">
        <v>4125000.0000000009</v>
      </c>
      <c r="L290" s="118">
        <v>2310000</v>
      </c>
      <c r="M290" s="123"/>
      <c r="N290" s="31">
        <v>9075000.0000000019</v>
      </c>
      <c r="O290" s="31">
        <v>5445000</v>
      </c>
      <c r="P290" s="31">
        <v>4537500.0000000009</v>
      </c>
      <c r="Q290" s="31">
        <v>2541000</v>
      </c>
      <c r="R290" s="41"/>
      <c r="S290" s="21"/>
    </row>
    <row r="291" spans="1:19" ht="27.75" customHeight="1" x14ac:dyDescent="0.25">
      <c r="A291" s="74">
        <f>IF(B291="","",SUBTOTAL(3,B$12:$B291))</f>
        <v>75</v>
      </c>
      <c r="B291" s="10">
        <v>77</v>
      </c>
      <c r="C291" s="601" t="s">
        <v>601</v>
      </c>
      <c r="D291" s="602"/>
      <c r="E291" s="603"/>
      <c r="F291" s="114"/>
      <c r="G291" s="57"/>
      <c r="H291" s="115"/>
      <c r="I291" s="78"/>
      <c r="J291" s="78"/>
      <c r="K291" s="78"/>
      <c r="L291" s="118"/>
      <c r="M291" s="123"/>
      <c r="N291" s="31"/>
      <c r="O291" s="41"/>
      <c r="P291" s="41"/>
      <c r="Q291" s="41"/>
      <c r="R291" s="41"/>
      <c r="S291" s="21"/>
    </row>
    <row r="292" spans="1:19" ht="27.75" customHeight="1" x14ac:dyDescent="0.25">
      <c r="A292" s="74" t="str">
        <f>IF(B292="","",SUBTOTAL(3,B$12:$B292))</f>
        <v/>
      </c>
      <c r="B292" s="10"/>
      <c r="C292" s="607" t="s">
        <v>400</v>
      </c>
      <c r="D292" s="615"/>
      <c r="E292" s="608"/>
      <c r="F292" s="114">
        <v>4</v>
      </c>
      <c r="G292" s="57">
        <v>0.8</v>
      </c>
      <c r="H292" s="115"/>
      <c r="I292" s="78">
        <v>3960000.0000000005</v>
      </c>
      <c r="J292" s="78">
        <v>2376000</v>
      </c>
      <c r="K292" s="78">
        <v>1980000.0000000002</v>
      </c>
      <c r="L292" s="118">
        <v>1584000.0000000002</v>
      </c>
      <c r="M292" s="123"/>
      <c r="N292" s="31">
        <v>4356000.0000000009</v>
      </c>
      <c r="O292" s="31">
        <v>2613600</v>
      </c>
      <c r="P292" s="31">
        <v>2178000.0000000005</v>
      </c>
      <c r="Q292" s="31">
        <v>1742400.0000000005</v>
      </c>
      <c r="R292" s="41"/>
      <c r="S292" s="21"/>
    </row>
    <row r="293" spans="1:19" ht="25.5" customHeight="1" x14ac:dyDescent="0.25">
      <c r="A293" s="74">
        <f>IF(B293="","",SUBTOTAL(3,B$12:$B293))</f>
        <v>76</v>
      </c>
      <c r="B293" s="10">
        <v>78</v>
      </c>
      <c r="C293" s="601" t="s">
        <v>602</v>
      </c>
      <c r="D293" s="602"/>
      <c r="E293" s="603"/>
      <c r="F293" s="28"/>
      <c r="G293" s="76"/>
      <c r="H293" s="113"/>
      <c r="I293" s="80"/>
      <c r="J293" s="80"/>
      <c r="K293" s="78"/>
      <c r="L293" s="78"/>
      <c r="M293" s="123"/>
      <c r="N293" s="31"/>
      <c r="O293" s="41"/>
      <c r="P293" s="41"/>
      <c r="Q293" s="41"/>
      <c r="R293" s="41"/>
      <c r="S293" s="21"/>
    </row>
    <row r="294" spans="1:19" s="448" customFormat="1" ht="28.5" customHeight="1" x14ac:dyDescent="0.25">
      <c r="A294" s="439" t="str">
        <f>IF(B294="","",SUBTOTAL(3,B$12:$B294))</f>
        <v/>
      </c>
      <c r="B294" s="433"/>
      <c r="C294" s="609" t="s">
        <v>6593</v>
      </c>
      <c r="D294" s="610"/>
      <c r="E294" s="611"/>
      <c r="F294" s="488"/>
      <c r="G294" s="449"/>
      <c r="H294" s="520"/>
      <c r="I294" s="618" t="s">
        <v>6594</v>
      </c>
      <c r="J294" s="619"/>
      <c r="K294" s="619"/>
      <c r="L294" s="620"/>
      <c r="M294" s="490"/>
      <c r="N294" s="618" t="s">
        <v>6594</v>
      </c>
      <c r="O294" s="619"/>
      <c r="P294" s="619"/>
      <c r="Q294" s="620"/>
      <c r="R294" s="446"/>
      <c r="S294" s="419"/>
    </row>
    <row r="295" spans="1:19" ht="29.25" customHeight="1" x14ac:dyDescent="0.25">
      <c r="A295" s="74" t="str">
        <f>IF(B295="","",SUBTOTAL(3,B$12:$B295))</f>
        <v/>
      </c>
      <c r="B295" s="10"/>
      <c r="C295" s="607" t="s">
        <v>603</v>
      </c>
      <c r="D295" s="608"/>
      <c r="E295" s="21"/>
      <c r="F295" s="28">
        <v>3</v>
      </c>
      <c r="G295" s="76">
        <v>0.52</v>
      </c>
      <c r="H295" s="125"/>
      <c r="I295" s="80">
        <v>4290000</v>
      </c>
      <c r="J295" s="80">
        <v>2574000</v>
      </c>
      <c r="K295" s="78">
        <v>2145000</v>
      </c>
      <c r="L295" s="78">
        <v>1201200</v>
      </c>
      <c r="M295" s="123"/>
      <c r="N295" s="31">
        <v>4719000</v>
      </c>
      <c r="O295" s="31">
        <v>2831400</v>
      </c>
      <c r="P295" s="31">
        <v>2359500</v>
      </c>
      <c r="Q295" s="31">
        <v>1321320</v>
      </c>
      <c r="R295" s="41"/>
      <c r="S295" s="21"/>
    </row>
    <row r="296" spans="1:19" ht="29.25" customHeight="1" x14ac:dyDescent="0.25">
      <c r="A296" s="74" t="str">
        <f>IF(B296="","",SUBTOTAL(3,B$12:$B296))</f>
        <v/>
      </c>
      <c r="B296" s="10"/>
      <c r="C296" s="607" t="s">
        <v>604</v>
      </c>
      <c r="D296" s="608"/>
      <c r="E296" s="21"/>
      <c r="F296" s="28">
        <v>3</v>
      </c>
      <c r="G296" s="76">
        <v>0.5</v>
      </c>
      <c r="H296" s="125"/>
      <c r="I296" s="80">
        <v>4125000.0000000009</v>
      </c>
      <c r="J296" s="80">
        <v>2475000</v>
      </c>
      <c r="K296" s="78">
        <v>2062500.0000000005</v>
      </c>
      <c r="L296" s="78">
        <v>1155000</v>
      </c>
      <c r="M296" s="123"/>
      <c r="N296" s="31">
        <v>4537500.0000000009</v>
      </c>
      <c r="O296" s="31">
        <v>2722500</v>
      </c>
      <c r="P296" s="31">
        <v>2268750.0000000005</v>
      </c>
      <c r="Q296" s="31">
        <v>1270500</v>
      </c>
      <c r="R296" s="41"/>
      <c r="S296" s="21"/>
    </row>
    <row r="297" spans="1:19" ht="29.25" customHeight="1" x14ac:dyDescent="0.25">
      <c r="A297" s="74" t="str">
        <f>IF(B297="","",SUBTOTAL(3,B$12:$B297))</f>
        <v/>
      </c>
      <c r="B297" s="10"/>
      <c r="C297" s="607" t="s">
        <v>605</v>
      </c>
      <c r="D297" s="608"/>
      <c r="E297" s="21"/>
      <c r="F297" s="117">
        <v>4</v>
      </c>
      <c r="G297" s="57">
        <v>0.7</v>
      </c>
      <c r="H297" s="115"/>
      <c r="I297" s="78">
        <v>3465000.0000000005</v>
      </c>
      <c r="J297" s="78">
        <v>2079000</v>
      </c>
      <c r="K297" s="78">
        <v>1732500.0000000002</v>
      </c>
      <c r="L297" s="118">
        <v>1386000</v>
      </c>
      <c r="M297" s="123"/>
      <c r="N297" s="31">
        <v>3811500.0000000009</v>
      </c>
      <c r="O297" s="31">
        <v>2286900</v>
      </c>
      <c r="P297" s="31">
        <v>1905750.0000000005</v>
      </c>
      <c r="Q297" s="31">
        <v>1524600.0000000002</v>
      </c>
      <c r="R297" s="41"/>
      <c r="S297" s="21"/>
    </row>
    <row r="298" spans="1:19" ht="30.75" customHeight="1" x14ac:dyDescent="0.25">
      <c r="A298" s="74">
        <f>IF(B298="","",SUBTOTAL(3,B$12:$B298))</f>
        <v>77</v>
      </c>
      <c r="B298" s="10">
        <v>79</v>
      </c>
      <c r="C298" s="601" t="s">
        <v>606</v>
      </c>
      <c r="D298" s="602"/>
      <c r="E298" s="603"/>
      <c r="F298" s="117"/>
      <c r="G298" s="57"/>
      <c r="H298" s="115"/>
      <c r="I298" s="78"/>
      <c r="J298" s="78"/>
      <c r="K298" s="78"/>
      <c r="L298" s="118"/>
      <c r="M298" s="123"/>
      <c r="N298" s="31"/>
      <c r="O298" s="41"/>
      <c r="P298" s="41"/>
      <c r="Q298" s="41"/>
      <c r="R298" s="41"/>
      <c r="S298" s="21"/>
    </row>
    <row r="299" spans="1:19" ht="30.75" customHeight="1" x14ac:dyDescent="0.25">
      <c r="A299" s="74" t="str">
        <f>IF(B299="","",SUBTOTAL(3,B$12:$B299))</f>
        <v/>
      </c>
      <c r="B299" s="10"/>
      <c r="C299" s="607" t="s">
        <v>607</v>
      </c>
      <c r="D299" s="608"/>
      <c r="E299" s="21"/>
      <c r="F299" s="117">
        <v>3</v>
      </c>
      <c r="G299" s="57">
        <v>0.5</v>
      </c>
      <c r="H299" s="116"/>
      <c r="I299" s="78">
        <v>4125000.0000000009</v>
      </c>
      <c r="J299" s="78">
        <v>2475000</v>
      </c>
      <c r="K299" s="78">
        <v>2062500.0000000005</v>
      </c>
      <c r="L299" s="118">
        <v>1155000</v>
      </c>
      <c r="M299" s="123"/>
      <c r="N299" s="31">
        <v>4537500.0000000009</v>
      </c>
      <c r="O299" s="31">
        <v>2722500</v>
      </c>
      <c r="P299" s="31">
        <v>2268750.0000000005</v>
      </c>
      <c r="Q299" s="31">
        <v>1270500</v>
      </c>
      <c r="R299" s="41"/>
      <c r="S299" s="21"/>
    </row>
    <row r="300" spans="1:19" ht="30.75" customHeight="1" x14ac:dyDescent="0.25">
      <c r="A300" s="74" t="str">
        <f>IF(B300="","",SUBTOTAL(3,B$12:$B300))</f>
        <v/>
      </c>
      <c r="B300" s="10"/>
      <c r="C300" s="607" t="s">
        <v>608</v>
      </c>
      <c r="D300" s="608"/>
      <c r="E300" s="21"/>
      <c r="F300" s="28">
        <v>4</v>
      </c>
      <c r="G300" s="76">
        <v>0.65</v>
      </c>
      <c r="H300" s="113"/>
      <c r="I300" s="80">
        <v>3217500.0000000005</v>
      </c>
      <c r="J300" s="80">
        <v>1930500.0000000002</v>
      </c>
      <c r="K300" s="78">
        <v>1608750.0000000002</v>
      </c>
      <c r="L300" s="78">
        <v>1287000</v>
      </c>
      <c r="M300" s="123"/>
      <c r="N300" s="31">
        <v>3539250.0000000009</v>
      </c>
      <c r="O300" s="31">
        <v>2123550.0000000005</v>
      </c>
      <c r="P300" s="31">
        <v>1769625.0000000005</v>
      </c>
      <c r="Q300" s="31">
        <v>1415700</v>
      </c>
      <c r="R300" s="41"/>
      <c r="S300" s="21"/>
    </row>
    <row r="301" spans="1:19" ht="30.75" customHeight="1" x14ac:dyDescent="0.25">
      <c r="A301" s="74" t="str">
        <f>IF(B301="","",SUBTOTAL(3,B$12:$B301))</f>
        <v/>
      </c>
      <c r="B301" s="10"/>
      <c r="C301" s="607" t="s">
        <v>609</v>
      </c>
      <c r="D301" s="608"/>
      <c r="E301" s="21"/>
      <c r="F301" s="28">
        <v>4</v>
      </c>
      <c r="G301" s="76">
        <v>0.6</v>
      </c>
      <c r="H301" s="113"/>
      <c r="I301" s="80">
        <v>2970000.0000000005</v>
      </c>
      <c r="J301" s="80">
        <v>1782000.0000000002</v>
      </c>
      <c r="K301" s="78">
        <v>1485000.0000000002</v>
      </c>
      <c r="L301" s="78">
        <v>1188000</v>
      </c>
      <c r="M301" s="131"/>
      <c r="N301" s="31">
        <v>3267000.0000000009</v>
      </c>
      <c r="O301" s="31">
        <v>1960200.0000000005</v>
      </c>
      <c r="P301" s="31">
        <v>1633500.0000000005</v>
      </c>
      <c r="Q301" s="31">
        <v>1306800</v>
      </c>
      <c r="R301" s="41"/>
      <c r="S301" s="21"/>
    </row>
    <row r="302" spans="1:19" ht="30.75" customHeight="1" x14ac:dyDescent="0.25">
      <c r="A302" s="74">
        <f>IF(B302="","",SUBTOTAL(3,B$12:$B302))</f>
        <v>78</v>
      </c>
      <c r="B302" s="10">
        <v>80</v>
      </c>
      <c r="C302" s="601" t="s">
        <v>610</v>
      </c>
      <c r="D302" s="602"/>
      <c r="E302" s="603"/>
      <c r="F302" s="114"/>
      <c r="G302" s="57"/>
      <c r="H302" s="115"/>
      <c r="I302" s="78"/>
      <c r="J302" s="78"/>
      <c r="K302" s="78"/>
      <c r="L302" s="118"/>
      <c r="M302" s="123"/>
      <c r="N302" s="31"/>
      <c r="O302" s="41"/>
      <c r="P302" s="41"/>
      <c r="Q302" s="41"/>
      <c r="R302" s="41"/>
      <c r="S302" s="21"/>
    </row>
    <row r="303" spans="1:19" ht="30.75" customHeight="1" x14ac:dyDescent="0.25">
      <c r="A303" s="74" t="str">
        <f>IF(B303="","",SUBTOTAL(3,B$12:$B303))</f>
        <v/>
      </c>
      <c r="B303" s="10"/>
      <c r="C303" s="21" t="s">
        <v>360</v>
      </c>
      <c r="D303" s="1"/>
      <c r="E303" s="21"/>
      <c r="F303" s="114">
        <v>3</v>
      </c>
      <c r="G303" s="57">
        <v>0.54</v>
      </c>
      <c r="H303" s="116"/>
      <c r="I303" s="78">
        <v>5330000</v>
      </c>
      <c r="J303" s="78">
        <v>3198000</v>
      </c>
      <c r="K303" s="78">
        <v>2665000.0000000005</v>
      </c>
      <c r="L303" s="118">
        <v>1492400</v>
      </c>
      <c r="M303" s="123"/>
      <c r="N303" s="31">
        <v>5863000.0000000009</v>
      </c>
      <c r="O303" s="31">
        <v>3517800.0000000005</v>
      </c>
      <c r="P303" s="31">
        <v>2931500.0000000009</v>
      </c>
      <c r="Q303" s="31">
        <v>1641640.0000000002</v>
      </c>
      <c r="R303" s="41"/>
      <c r="S303" s="21"/>
    </row>
    <row r="304" spans="1:19" ht="30.75" customHeight="1" x14ac:dyDescent="0.25">
      <c r="A304" s="74" t="str">
        <f>IF(B304="","",SUBTOTAL(3,B$12:$B304))</f>
        <v/>
      </c>
      <c r="B304" s="10"/>
      <c r="C304" s="21" t="s">
        <v>611</v>
      </c>
      <c r="D304" s="1"/>
      <c r="E304" s="21"/>
      <c r="F304" s="114">
        <v>4</v>
      </c>
      <c r="G304" s="57">
        <v>0.8</v>
      </c>
      <c r="H304" s="115"/>
      <c r="I304" s="78">
        <v>4051000</v>
      </c>
      <c r="J304" s="78">
        <v>2430599.9999999995</v>
      </c>
      <c r="K304" s="78">
        <v>2025500</v>
      </c>
      <c r="L304" s="118">
        <v>1620400</v>
      </c>
      <c r="M304" s="123"/>
      <c r="N304" s="31">
        <v>4456100</v>
      </c>
      <c r="O304" s="31">
        <v>2673659.9999999995</v>
      </c>
      <c r="P304" s="31">
        <v>2228050</v>
      </c>
      <c r="Q304" s="31">
        <v>1782440.0000000002</v>
      </c>
      <c r="R304" s="41"/>
      <c r="S304" s="21"/>
    </row>
    <row r="305" spans="1:19" ht="30.75" customHeight="1" x14ac:dyDescent="0.25">
      <c r="A305" s="74">
        <f>IF(B305="","",SUBTOTAL(3,B$12:$B305))</f>
        <v>79</v>
      </c>
      <c r="B305" s="10">
        <v>81</v>
      </c>
      <c r="C305" s="601" t="s">
        <v>612</v>
      </c>
      <c r="D305" s="602"/>
      <c r="E305" s="603"/>
      <c r="F305" s="109"/>
      <c r="G305" s="121"/>
      <c r="H305" s="122"/>
      <c r="I305" s="78"/>
      <c r="J305" s="78"/>
      <c r="K305" s="78"/>
      <c r="L305" s="118"/>
      <c r="M305" s="123"/>
      <c r="N305" s="31"/>
      <c r="O305" s="41"/>
      <c r="P305" s="41"/>
      <c r="Q305" s="41"/>
      <c r="R305" s="41"/>
      <c r="S305" s="21"/>
    </row>
    <row r="306" spans="1:19" ht="27.75" customHeight="1" x14ac:dyDescent="0.25">
      <c r="A306" s="74" t="str">
        <f>IF(B306="","",SUBTOTAL(3,B$12:$B306))</f>
        <v/>
      </c>
      <c r="B306" s="10"/>
      <c r="C306" s="21" t="s">
        <v>613</v>
      </c>
      <c r="D306" s="1"/>
      <c r="E306" s="21"/>
      <c r="F306" s="109">
        <v>3</v>
      </c>
      <c r="G306" s="121">
        <v>0.5</v>
      </c>
      <c r="H306" s="124"/>
      <c r="I306" s="78">
        <v>8108000</v>
      </c>
      <c r="J306" s="78">
        <v>4864799.9999999991</v>
      </c>
      <c r="K306" s="78">
        <v>4054000</v>
      </c>
      <c r="L306" s="118">
        <v>2270239.9999999995</v>
      </c>
      <c r="M306" s="123"/>
      <c r="N306" s="31">
        <v>8918800</v>
      </c>
      <c r="O306" s="31">
        <v>5351279.9999999991</v>
      </c>
      <c r="P306" s="31">
        <v>4459400</v>
      </c>
      <c r="Q306" s="31">
        <v>2497263.9999999995</v>
      </c>
      <c r="R306" s="41"/>
      <c r="S306" s="21"/>
    </row>
    <row r="307" spans="1:19" ht="30.75" customHeight="1" x14ac:dyDescent="0.25">
      <c r="A307" s="74">
        <f>IF(B307="","",SUBTOTAL(3,B$12:$B307))</f>
        <v>80</v>
      </c>
      <c r="B307" s="10">
        <v>82</v>
      </c>
      <c r="C307" s="601" t="s">
        <v>614</v>
      </c>
      <c r="D307" s="602"/>
      <c r="E307" s="603"/>
      <c r="F307" s="109"/>
      <c r="G307" s="121"/>
      <c r="H307" s="124"/>
      <c r="I307" s="78"/>
      <c r="J307" s="78"/>
      <c r="K307" s="78"/>
      <c r="L307" s="118"/>
      <c r="M307" s="123"/>
      <c r="N307" s="31"/>
      <c r="O307" s="31"/>
      <c r="P307" s="31"/>
      <c r="Q307" s="31"/>
      <c r="R307" s="41"/>
      <c r="S307" s="406"/>
    </row>
    <row r="308" spans="1:19" ht="49.5" x14ac:dyDescent="0.25">
      <c r="A308" s="74" t="str">
        <f>IF(B308="","",SUBTOTAL(3,B$12:$B308))</f>
        <v/>
      </c>
      <c r="B308" s="10"/>
      <c r="C308" s="21" t="s">
        <v>615</v>
      </c>
      <c r="D308" s="1"/>
      <c r="E308" s="21"/>
      <c r="F308" s="109"/>
      <c r="G308" s="121"/>
      <c r="H308" s="124"/>
      <c r="I308" s="78"/>
      <c r="J308" s="78"/>
      <c r="K308" s="78"/>
      <c r="L308" s="118"/>
      <c r="M308" s="123"/>
      <c r="N308" s="31">
        <v>8918800</v>
      </c>
      <c r="O308" s="31">
        <v>5351279.9999999991</v>
      </c>
      <c r="P308" s="31">
        <v>4459400</v>
      </c>
      <c r="Q308" s="31">
        <v>2497263.9999999995</v>
      </c>
      <c r="R308" s="41"/>
      <c r="S308" s="406" t="s">
        <v>6163</v>
      </c>
    </row>
    <row r="309" spans="1:19" ht="26.25" customHeight="1" x14ac:dyDescent="0.25">
      <c r="B309" s="10">
        <v>83</v>
      </c>
      <c r="C309" s="24" t="s">
        <v>299</v>
      </c>
      <c r="D309" s="1"/>
      <c r="E309" s="21"/>
      <c r="F309" s="109"/>
      <c r="G309" s="121"/>
      <c r="H309" s="124"/>
      <c r="I309" s="78"/>
      <c r="J309" s="78"/>
      <c r="K309" s="78"/>
      <c r="L309" s="118"/>
      <c r="M309" s="123"/>
      <c r="N309" s="31"/>
      <c r="O309" s="31"/>
      <c r="P309" s="31"/>
      <c r="Q309" s="31"/>
      <c r="R309" s="41"/>
      <c r="S309" s="406"/>
    </row>
    <row r="310" spans="1:19" ht="26.25" customHeight="1" x14ac:dyDescent="0.25">
      <c r="A310" s="74" t="str">
        <f>IF(B310="","",SUBTOTAL(3,B$12:$B310))</f>
        <v/>
      </c>
      <c r="B310" s="10"/>
      <c r="C310" s="102"/>
      <c r="D310" s="21" t="s">
        <v>616</v>
      </c>
      <c r="E310" s="126" t="s">
        <v>617</v>
      </c>
      <c r="F310" s="120">
        <v>1</v>
      </c>
      <c r="G310" s="121">
        <v>1.4</v>
      </c>
      <c r="H310" s="122"/>
      <c r="I310" s="130">
        <v>7056000</v>
      </c>
      <c r="J310" s="130">
        <v>3528000</v>
      </c>
      <c r="K310" s="130">
        <v>2116800</v>
      </c>
      <c r="L310" s="123"/>
      <c r="M310" s="123"/>
      <c r="N310" s="31">
        <v>7761600.0000000009</v>
      </c>
      <c r="O310" s="31">
        <v>3880800.0000000005</v>
      </c>
      <c r="P310" s="31">
        <v>2328480</v>
      </c>
      <c r="Q310" s="41"/>
      <c r="R310" s="41"/>
      <c r="S310" s="126"/>
    </row>
    <row r="311" spans="1:19" ht="42.75" customHeight="1" x14ac:dyDescent="0.25">
      <c r="A311" s="74" t="str">
        <f>IF(B311="","",SUBTOTAL(3,B$12:$B311))</f>
        <v/>
      </c>
      <c r="B311" s="10"/>
      <c r="C311" s="102"/>
      <c r="D311" s="21" t="s">
        <v>618</v>
      </c>
      <c r="E311" s="126" t="s">
        <v>619</v>
      </c>
      <c r="F311" s="120">
        <v>1</v>
      </c>
      <c r="G311" s="121">
        <v>1.1000000000000001</v>
      </c>
      <c r="H311" s="122"/>
      <c r="I311" s="78">
        <v>5544000</v>
      </c>
      <c r="J311" s="78">
        <v>2772000</v>
      </c>
      <c r="K311" s="78">
        <v>1663200.0000000002</v>
      </c>
      <c r="L311" s="123"/>
      <c r="M311" s="123"/>
      <c r="N311" s="31">
        <v>6098400.0000000009</v>
      </c>
      <c r="O311" s="31">
        <v>3049200.0000000005</v>
      </c>
      <c r="P311" s="31">
        <v>1829520.0000000005</v>
      </c>
      <c r="Q311" s="41"/>
      <c r="R311" s="41"/>
      <c r="S311" s="126"/>
    </row>
    <row r="312" spans="1:19" ht="57" customHeight="1" x14ac:dyDescent="0.25">
      <c r="A312" s="74" t="str">
        <f>IF(B312="","",SUBTOTAL(3,B$12:$B312))</f>
        <v/>
      </c>
      <c r="B312" s="10"/>
      <c r="C312" s="102"/>
      <c r="D312" s="21" t="s">
        <v>620</v>
      </c>
      <c r="E312" s="126" t="s">
        <v>621</v>
      </c>
      <c r="F312" s="120">
        <v>1</v>
      </c>
      <c r="G312" s="121">
        <v>0.9</v>
      </c>
      <c r="H312" s="122"/>
      <c r="I312" s="78">
        <v>4536000</v>
      </c>
      <c r="J312" s="78">
        <v>2268000</v>
      </c>
      <c r="K312" s="78">
        <v>1360800</v>
      </c>
      <c r="L312" s="123"/>
      <c r="M312" s="123"/>
      <c r="N312" s="31">
        <v>4989600</v>
      </c>
      <c r="O312" s="31">
        <v>2494800</v>
      </c>
      <c r="P312" s="31">
        <v>1496880.0000000002</v>
      </c>
      <c r="Q312" s="41"/>
      <c r="R312" s="41"/>
      <c r="S312" s="126"/>
    </row>
    <row r="313" spans="1:19" ht="42" customHeight="1" x14ac:dyDescent="0.25">
      <c r="A313" s="74" t="str">
        <f>IF(B313="","",SUBTOTAL(3,B$12:$B313))</f>
        <v/>
      </c>
      <c r="B313" s="10"/>
      <c r="C313" s="102"/>
      <c r="D313" s="21" t="s">
        <v>622</v>
      </c>
      <c r="E313" s="126" t="s">
        <v>623</v>
      </c>
      <c r="F313" s="120">
        <v>1</v>
      </c>
      <c r="G313" s="121">
        <v>0.8</v>
      </c>
      <c r="H313" s="122"/>
      <c r="I313" s="78">
        <v>4032000</v>
      </c>
      <c r="J313" s="78">
        <v>2016000</v>
      </c>
      <c r="K313" s="78">
        <v>1209600</v>
      </c>
      <c r="L313" s="123"/>
      <c r="M313" s="123"/>
      <c r="N313" s="31">
        <v>4435200</v>
      </c>
      <c r="O313" s="31">
        <v>2217600</v>
      </c>
      <c r="P313" s="31">
        <v>1330560</v>
      </c>
      <c r="Q313" s="41"/>
      <c r="R313" s="41"/>
      <c r="S313" s="126"/>
    </row>
    <row r="314" spans="1:19" ht="26.25" customHeight="1" x14ac:dyDescent="0.25">
      <c r="A314" s="74" t="str">
        <f>IF(B314="","",SUBTOTAL(3,B$12:$B314))</f>
        <v/>
      </c>
      <c r="B314" s="10"/>
      <c r="C314" s="102"/>
      <c r="D314" s="21" t="s">
        <v>624</v>
      </c>
      <c r="E314" s="126" t="s">
        <v>625</v>
      </c>
      <c r="F314" s="120">
        <v>1</v>
      </c>
      <c r="G314" s="121">
        <v>0.9</v>
      </c>
      <c r="H314" s="122"/>
      <c r="I314" s="78">
        <v>4536000</v>
      </c>
      <c r="J314" s="78">
        <v>2268000</v>
      </c>
      <c r="K314" s="78">
        <v>1360800</v>
      </c>
      <c r="L314" s="123"/>
      <c r="M314" s="123"/>
      <c r="N314" s="31">
        <v>4989600</v>
      </c>
      <c r="O314" s="31">
        <v>2494800</v>
      </c>
      <c r="P314" s="31">
        <v>1496880.0000000002</v>
      </c>
      <c r="Q314" s="41"/>
      <c r="R314" s="41"/>
      <c r="S314" s="126"/>
    </row>
    <row r="315" spans="1:19" ht="42.75" customHeight="1" x14ac:dyDescent="0.25">
      <c r="A315" s="74" t="str">
        <f>IF(B315="","",SUBTOTAL(3,B$12:$B315))</f>
        <v/>
      </c>
      <c r="B315" s="10"/>
      <c r="C315" s="102"/>
      <c r="D315" s="21" t="s">
        <v>626</v>
      </c>
      <c r="E315" s="126" t="s">
        <v>6547</v>
      </c>
      <c r="F315" s="120">
        <v>2</v>
      </c>
      <c r="G315" s="121">
        <v>0.9</v>
      </c>
      <c r="H315" s="122"/>
      <c r="I315" s="78">
        <v>2268000</v>
      </c>
      <c r="J315" s="78">
        <v>1134000</v>
      </c>
      <c r="K315" s="78">
        <v>680400</v>
      </c>
      <c r="L315" s="123"/>
      <c r="M315" s="123"/>
      <c r="N315" s="31">
        <v>2494800</v>
      </c>
      <c r="O315" s="31">
        <v>1247400</v>
      </c>
      <c r="P315" s="31">
        <v>748440.00000000012</v>
      </c>
      <c r="Q315" s="41"/>
      <c r="R315" s="41"/>
      <c r="S315" s="126"/>
    </row>
    <row r="316" spans="1:19" ht="82.5" x14ac:dyDescent="0.25">
      <c r="A316" s="74">
        <f>IF(B316="","",SUBTOTAL(3,B$12:$B316))</f>
        <v>82</v>
      </c>
      <c r="B316" s="10">
        <v>84</v>
      </c>
      <c r="C316" s="21" t="s">
        <v>627</v>
      </c>
      <c r="D316" s="126" t="s">
        <v>6548</v>
      </c>
      <c r="E316" s="126" t="s">
        <v>628</v>
      </c>
      <c r="F316" s="114">
        <v>2</v>
      </c>
      <c r="G316" s="57">
        <v>1.7999999999999998</v>
      </c>
      <c r="H316" s="115"/>
      <c r="I316" s="78">
        <v>3564000</v>
      </c>
      <c r="J316" s="78">
        <v>1782000</v>
      </c>
      <c r="K316" s="78">
        <v>1187999.9999999998</v>
      </c>
      <c r="L316" s="123"/>
      <c r="M316" s="123"/>
      <c r="N316" s="31">
        <v>3920400.0000000005</v>
      </c>
      <c r="O316" s="31">
        <v>1960200.0000000002</v>
      </c>
      <c r="P316" s="31">
        <v>1306799.9999999998</v>
      </c>
      <c r="Q316" s="41"/>
      <c r="R316" s="41"/>
      <c r="S316" s="126" t="s">
        <v>629</v>
      </c>
    </row>
    <row r="317" spans="1:19" ht="82.5" x14ac:dyDescent="0.25">
      <c r="A317" s="74">
        <f>IF(B317="","",SUBTOTAL(3,B$12:$B317))</f>
        <v>83</v>
      </c>
      <c r="B317" s="10">
        <v>85</v>
      </c>
      <c r="C317" s="21" t="s">
        <v>630</v>
      </c>
      <c r="D317" s="126" t="s">
        <v>631</v>
      </c>
      <c r="E317" s="126" t="s">
        <v>632</v>
      </c>
      <c r="F317" s="114">
        <v>2</v>
      </c>
      <c r="G317" s="57">
        <v>1.5</v>
      </c>
      <c r="H317" s="115"/>
      <c r="I317" s="78">
        <v>2970000.0000000005</v>
      </c>
      <c r="J317" s="78">
        <v>1485000.0000000002</v>
      </c>
      <c r="K317" s="78">
        <v>990000</v>
      </c>
      <c r="L317" s="123"/>
      <c r="M317" s="123"/>
      <c r="N317" s="31">
        <v>3267000.0000000009</v>
      </c>
      <c r="O317" s="31">
        <v>1633500.0000000005</v>
      </c>
      <c r="P317" s="31">
        <v>1089000</v>
      </c>
      <c r="Q317" s="41"/>
      <c r="R317" s="41"/>
      <c r="S317" s="126" t="s">
        <v>633</v>
      </c>
    </row>
    <row r="318" spans="1:19" ht="82.5" x14ac:dyDescent="0.25">
      <c r="A318" s="74">
        <f>IF(B318="","",SUBTOTAL(3,B$12:$B318))</f>
        <v>84</v>
      </c>
      <c r="B318" s="10">
        <v>86</v>
      </c>
      <c r="C318" s="21"/>
      <c r="D318" s="126" t="s">
        <v>631</v>
      </c>
      <c r="E318" s="126" t="s">
        <v>634</v>
      </c>
      <c r="F318" s="114">
        <v>2</v>
      </c>
      <c r="G318" s="57">
        <v>1.35</v>
      </c>
      <c r="H318" s="115"/>
      <c r="I318" s="78">
        <v>2673000.0000000005</v>
      </c>
      <c r="J318" s="78">
        <v>1336500.0000000002</v>
      </c>
      <c r="K318" s="78">
        <v>891000.00000000012</v>
      </c>
      <c r="L318" s="123"/>
      <c r="M318" s="123"/>
      <c r="N318" s="31">
        <v>2940300.0000000009</v>
      </c>
      <c r="O318" s="31">
        <v>1470150.0000000005</v>
      </c>
      <c r="P318" s="31">
        <v>980100.00000000023</v>
      </c>
      <c r="Q318" s="41"/>
      <c r="R318" s="41"/>
      <c r="S318" s="126" t="s">
        <v>633</v>
      </c>
    </row>
    <row r="319" spans="1:19" ht="148.5" x14ac:dyDescent="0.25">
      <c r="A319" s="74">
        <f>IF(B319="","",SUBTOTAL(3,B$12:$B319))</f>
        <v>85</v>
      </c>
      <c r="B319" s="10">
        <v>87</v>
      </c>
      <c r="C319" s="21"/>
      <c r="D319" s="126" t="s">
        <v>635</v>
      </c>
      <c r="E319" s="126" t="s">
        <v>636</v>
      </c>
      <c r="F319" s="114">
        <v>2</v>
      </c>
      <c r="G319" s="57">
        <v>1.2000000000000002</v>
      </c>
      <c r="H319" s="115"/>
      <c r="I319" s="78">
        <v>2376000.0000000005</v>
      </c>
      <c r="J319" s="78">
        <v>1188000.0000000002</v>
      </c>
      <c r="K319" s="78">
        <v>792000.00000000012</v>
      </c>
      <c r="L319" s="123"/>
      <c r="M319" s="123"/>
      <c r="N319" s="31">
        <v>2613600.0000000009</v>
      </c>
      <c r="O319" s="31">
        <v>1306800.0000000005</v>
      </c>
      <c r="P319" s="31">
        <v>871200.00000000023</v>
      </c>
      <c r="Q319" s="41"/>
      <c r="R319" s="41"/>
      <c r="S319" s="126" t="s">
        <v>637</v>
      </c>
    </row>
    <row r="320" spans="1:19" ht="148.5" x14ac:dyDescent="0.25">
      <c r="A320" s="74">
        <f>IF(B320="","",SUBTOTAL(3,B$12:$B320))</f>
        <v>86</v>
      </c>
      <c r="B320" s="10">
        <v>88</v>
      </c>
      <c r="C320" s="21" t="s">
        <v>6170</v>
      </c>
      <c r="D320" s="126" t="s">
        <v>6171</v>
      </c>
      <c r="E320" s="126" t="s">
        <v>6172</v>
      </c>
      <c r="F320" s="114">
        <v>1</v>
      </c>
      <c r="G320" s="57">
        <v>1.35</v>
      </c>
      <c r="H320" s="115"/>
      <c r="I320" s="78">
        <v>4455000.0000000009</v>
      </c>
      <c r="J320" s="78">
        <v>2227500.0000000005</v>
      </c>
      <c r="K320" s="78">
        <v>1113750.0000000002</v>
      </c>
      <c r="L320" s="123"/>
      <c r="M320" s="123"/>
      <c r="N320" s="31">
        <v>4900500.0000000019</v>
      </c>
      <c r="O320" s="31">
        <v>2450250.0000000009</v>
      </c>
      <c r="P320" s="31">
        <v>1225125.0000000005</v>
      </c>
      <c r="Q320" s="41"/>
      <c r="R320" s="41"/>
      <c r="S320" s="126" t="s">
        <v>6434</v>
      </c>
    </row>
    <row r="321" spans="1:19" ht="165" x14ac:dyDescent="0.25">
      <c r="A321" s="74">
        <f>IF(B321="","",SUBTOTAL(3,B$12:$B321))</f>
        <v>87</v>
      </c>
      <c r="B321" s="10">
        <v>89</v>
      </c>
      <c r="C321" s="21" t="s">
        <v>638</v>
      </c>
      <c r="D321" s="126" t="s">
        <v>639</v>
      </c>
      <c r="E321" s="126" t="s">
        <v>640</v>
      </c>
      <c r="F321" s="114">
        <v>2</v>
      </c>
      <c r="G321" s="57">
        <v>1.7999999999999998</v>
      </c>
      <c r="H321" s="115"/>
      <c r="I321" s="78">
        <v>3564000</v>
      </c>
      <c r="J321" s="78">
        <v>1782000</v>
      </c>
      <c r="K321" s="78">
        <v>1187999.9999999998</v>
      </c>
      <c r="L321" s="123"/>
      <c r="M321" s="123"/>
      <c r="N321" s="31">
        <v>3920400.0000000005</v>
      </c>
      <c r="O321" s="31">
        <v>1960200.0000000002</v>
      </c>
      <c r="P321" s="31">
        <v>1306799.9999999998</v>
      </c>
      <c r="Q321" s="41"/>
      <c r="R321" s="41"/>
      <c r="S321" s="126" t="s">
        <v>641</v>
      </c>
    </row>
    <row r="322" spans="1:19" ht="33" x14ac:dyDescent="0.25">
      <c r="A322" s="74">
        <f>IF(B322="","",SUBTOTAL(3,B$12:$B322))</f>
        <v>88</v>
      </c>
      <c r="B322" s="10">
        <v>90</v>
      </c>
      <c r="C322" s="21" t="s">
        <v>642</v>
      </c>
      <c r="D322" s="126" t="s">
        <v>643</v>
      </c>
      <c r="E322" s="126" t="s">
        <v>644</v>
      </c>
      <c r="F322" s="114">
        <v>1</v>
      </c>
      <c r="G322" s="57">
        <v>1.5</v>
      </c>
      <c r="H322" s="115"/>
      <c r="I322" s="78">
        <v>4950000.0000000009</v>
      </c>
      <c r="J322" s="78">
        <v>2475000.0000000005</v>
      </c>
      <c r="K322" s="78">
        <v>1237500.0000000002</v>
      </c>
      <c r="L322" s="123"/>
      <c r="M322" s="123"/>
      <c r="N322" s="31">
        <v>5445000.0000000019</v>
      </c>
      <c r="O322" s="31">
        <v>2722500.0000000009</v>
      </c>
      <c r="P322" s="31">
        <v>1361250.0000000005</v>
      </c>
      <c r="Q322" s="41"/>
      <c r="R322" s="41"/>
      <c r="S322" s="126"/>
    </row>
    <row r="323" spans="1:19" ht="33" x14ac:dyDescent="0.25">
      <c r="A323" s="74" t="str">
        <f>IF(B323="","",SUBTOTAL(3,B$12:$B323))</f>
        <v/>
      </c>
      <c r="B323" s="10"/>
      <c r="C323" s="21"/>
      <c r="D323" s="126" t="s">
        <v>645</v>
      </c>
      <c r="E323" s="126" t="s">
        <v>646</v>
      </c>
      <c r="F323" s="114">
        <v>1</v>
      </c>
      <c r="G323" s="57">
        <v>1.35</v>
      </c>
      <c r="H323" s="115"/>
      <c r="I323" s="78">
        <v>4455000.0000000009</v>
      </c>
      <c r="J323" s="78">
        <v>2227500.0000000005</v>
      </c>
      <c r="K323" s="78">
        <v>1113750.0000000002</v>
      </c>
      <c r="L323" s="123"/>
      <c r="M323" s="123"/>
      <c r="N323" s="31">
        <v>4900500.0000000019</v>
      </c>
      <c r="O323" s="31">
        <v>2450250.0000000009</v>
      </c>
      <c r="P323" s="31">
        <v>1225125.0000000005</v>
      </c>
      <c r="Q323" s="41"/>
      <c r="R323" s="41"/>
      <c r="S323" s="126"/>
    </row>
    <row r="324" spans="1:19" ht="49.5" x14ac:dyDescent="0.25">
      <c r="A324" s="74" t="str">
        <f>IF(B324="","",SUBTOTAL(3,B$12:$B324))</f>
        <v/>
      </c>
      <c r="B324" s="10"/>
      <c r="C324" s="21"/>
      <c r="D324" s="126" t="s">
        <v>647</v>
      </c>
      <c r="E324" s="126" t="s">
        <v>648</v>
      </c>
      <c r="F324" s="114">
        <v>1</v>
      </c>
      <c r="G324" s="57">
        <v>1.2000000000000002</v>
      </c>
      <c r="H324" s="115"/>
      <c r="I324" s="78">
        <v>3960000.0000000009</v>
      </c>
      <c r="J324" s="78">
        <v>1980000.0000000005</v>
      </c>
      <c r="K324" s="78">
        <v>990000.00000000023</v>
      </c>
      <c r="L324" s="123"/>
      <c r="M324" s="123"/>
      <c r="N324" s="31">
        <v>4356000.0000000009</v>
      </c>
      <c r="O324" s="31">
        <v>2178000.0000000005</v>
      </c>
      <c r="P324" s="31">
        <v>1089000.0000000002</v>
      </c>
      <c r="Q324" s="41"/>
      <c r="R324" s="41"/>
      <c r="S324" s="126"/>
    </row>
    <row r="325" spans="1:19" ht="148.5" x14ac:dyDescent="0.25">
      <c r="A325" s="74">
        <f>IF(B325="","",SUBTOTAL(3,B$12:$B325))</f>
        <v>89</v>
      </c>
      <c r="B325" s="10">
        <v>91</v>
      </c>
      <c r="C325" s="21" t="s">
        <v>649</v>
      </c>
      <c r="D325" s="126" t="s">
        <v>650</v>
      </c>
      <c r="E325" s="126" t="s">
        <v>651</v>
      </c>
      <c r="F325" s="114">
        <v>2</v>
      </c>
      <c r="G325" s="57">
        <v>1.5</v>
      </c>
      <c r="H325" s="115"/>
      <c r="I325" s="78">
        <v>2970000.0000000005</v>
      </c>
      <c r="J325" s="78">
        <v>1485000.0000000002</v>
      </c>
      <c r="K325" s="78">
        <v>990000</v>
      </c>
      <c r="L325" s="123"/>
      <c r="M325" s="123"/>
      <c r="N325" s="31">
        <v>3267000.0000000009</v>
      </c>
      <c r="O325" s="31">
        <v>1633500.0000000005</v>
      </c>
      <c r="P325" s="31">
        <v>1089000</v>
      </c>
      <c r="Q325" s="41"/>
      <c r="R325" s="41"/>
      <c r="S325" s="126" t="s">
        <v>652</v>
      </c>
    </row>
    <row r="326" spans="1:19" ht="148.5" x14ac:dyDescent="0.25">
      <c r="A326" s="74" t="str">
        <f>IF(B326="","",SUBTOTAL(3,B$12:$B326))</f>
        <v/>
      </c>
      <c r="B326" s="10"/>
      <c r="C326" s="21"/>
      <c r="D326" s="126" t="s">
        <v>653</v>
      </c>
      <c r="E326" s="126" t="s">
        <v>654</v>
      </c>
      <c r="F326" s="114">
        <v>2</v>
      </c>
      <c r="G326" s="57">
        <v>1.35</v>
      </c>
      <c r="H326" s="115"/>
      <c r="I326" s="78">
        <v>2673000.0000000005</v>
      </c>
      <c r="J326" s="78">
        <v>1336500.0000000002</v>
      </c>
      <c r="K326" s="78">
        <v>891000.00000000012</v>
      </c>
      <c r="L326" s="123"/>
      <c r="M326" s="123"/>
      <c r="N326" s="31">
        <v>2940300.0000000009</v>
      </c>
      <c r="O326" s="31">
        <v>1470150.0000000005</v>
      </c>
      <c r="P326" s="31">
        <v>980100.00000000023</v>
      </c>
      <c r="Q326" s="41"/>
      <c r="R326" s="41"/>
      <c r="S326" s="126" t="s">
        <v>655</v>
      </c>
    </row>
    <row r="327" spans="1:19" ht="165" x14ac:dyDescent="0.25">
      <c r="A327" s="74" t="str">
        <f>IF(B327="","",SUBTOTAL(3,B$12:$B327))</f>
        <v/>
      </c>
      <c r="B327" s="10"/>
      <c r="C327" s="21"/>
      <c r="D327" s="126" t="s">
        <v>656</v>
      </c>
      <c r="E327" s="126" t="s">
        <v>657</v>
      </c>
      <c r="F327" s="114">
        <v>2</v>
      </c>
      <c r="G327" s="57">
        <v>1.2000000000000002</v>
      </c>
      <c r="H327" s="115"/>
      <c r="I327" s="78">
        <v>2376000.0000000005</v>
      </c>
      <c r="J327" s="78">
        <v>1188000.0000000002</v>
      </c>
      <c r="K327" s="78">
        <v>792000.00000000012</v>
      </c>
      <c r="L327" s="123"/>
      <c r="M327" s="123"/>
      <c r="N327" s="31">
        <v>2613600.0000000009</v>
      </c>
      <c r="O327" s="31">
        <v>1306800.0000000005</v>
      </c>
      <c r="P327" s="31">
        <v>871200.00000000023</v>
      </c>
      <c r="Q327" s="41"/>
      <c r="R327" s="41"/>
      <c r="S327" s="126" t="s">
        <v>658</v>
      </c>
    </row>
    <row r="328" spans="1:19" ht="36" customHeight="1" x14ac:dyDescent="0.25">
      <c r="A328" s="74">
        <f>IF(B328="","",SUBTOTAL(3,B$12:$B328))</f>
        <v>90</v>
      </c>
      <c r="B328" s="10">
        <v>92</v>
      </c>
      <c r="C328" s="21" t="s">
        <v>659</v>
      </c>
      <c r="D328" s="126" t="s">
        <v>660</v>
      </c>
      <c r="E328" s="126" t="s">
        <v>661</v>
      </c>
      <c r="F328" s="114">
        <v>2</v>
      </c>
      <c r="G328" s="57">
        <v>1.35</v>
      </c>
      <c r="H328" s="115"/>
      <c r="I328" s="78">
        <v>2673000.0000000005</v>
      </c>
      <c r="J328" s="78">
        <v>1336500.0000000002</v>
      </c>
      <c r="K328" s="78">
        <v>891000.00000000012</v>
      </c>
      <c r="L328" s="123"/>
      <c r="M328" s="123"/>
      <c r="N328" s="31">
        <v>2940300.0000000009</v>
      </c>
      <c r="O328" s="31">
        <v>1470150.0000000005</v>
      </c>
      <c r="P328" s="31">
        <v>980100.00000000023</v>
      </c>
      <c r="Q328" s="41"/>
      <c r="R328" s="41"/>
      <c r="S328" s="126" t="s">
        <v>659</v>
      </c>
    </row>
    <row r="329" spans="1:19" ht="54" customHeight="1" x14ac:dyDescent="0.25">
      <c r="A329" s="74" t="str">
        <f>IF(B329="","",SUBTOTAL(3,B$12:$B329))</f>
        <v/>
      </c>
      <c r="B329" s="10"/>
      <c r="C329" s="21"/>
      <c r="D329" s="126" t="s">
        <v>662</v>
      </c>
      <c r="E329" s="126" t="s">
        <v>663</v>
      </c>
      <c r="F329" s="114">
        <v>2</v>
      </c>
      <c r="G329" s="57">
        <v>1.35</v>
      </c>
      <c r="H329" s="115"/>
      <c r="I329" s="78">
        <v>2673000.0000000005</v>
      </c>
      <c r="J329" s="78">
        <v>1336500.0000000002</v>
      </c>
      <c r="K329" s="78">
        <v>891000.00000000012</v>
      </c>
      <c r="L329" s="123"/>
      <c r="M329" s="123"/>
      <c r="N329" s="31">
        <v>2940300.0000000009</v>
      </c>
      <c r="O329" s="31">
        <v>1470150.0000000005</v>
      </c>
      <c r="P329" s="31">
        <v>980100.00000000023</v>
      </c>
      <c r="Q329" s="41"/>
      <c r="R329" s="41"/>
      <c r="S329" s="126"/>
    </row>
    <row r="330" spans="1:19" ht="39.75" customHeight="1" x14ac:dyDescent="0.25">
      <c r="A330" s="74" t="str">
        <f>IF(B330="","",SUBTOTAL(3,B$12:$B330))</f>
        <v/>
      </c>
      <c r="B330" s="10"/>
      <c r="C330" s="21"/>
      <c r="D330" s="126" t="s">
        <v>664</v>
      </c>
      <c r="E330" s="126" t="s">
        <v>665</v>
      </c>
      <c r="F330" s="114">
        <v>2</v>
      </c>
      <c r="G330" s="57">
        <v>1.2000000000000002</v>
      </c>
      <c r="H330" s="115"/>
      <c r="I330" s="78">
        <v>2376000.0000000005</v>
      </c>
      <c r="J330" s="78">
        <v>1188000.0000000002</v>
      </c>
      <c r="K330" s="78">
        <v>792000.00000000012</v>
      </c>
      <c r="L330" s="123"/>
      <c r="M330" s="123"/>
      <c r="N330" s="31">
        <v>2613600.0000000009</v>
      </c>
      <c r="O330" s="31">
        <v>1306800.0000000005</v>
      </c>
      <c r="P330" s="31">
        <v>871200.00000000023</v>
      </c>
      <c r="Q330" s="41"/>
      <c r="R330" s="41"/>
      <c r="S330" s="126"/>
    </row>
    <row r="331" spans="1:19" ht="38.25" customHeight="1" x14ac:dyDescent="0.25">
      <c r="A331" s="74" t="str">
        <f>IF(B331="","",SUBTOTAL(3,B$12:$B331))</f>
        <v/>
      </c>
      <c r="B331" s="10"/>
      <c r="C331" s="21"/>
      <c r="D331" s="126" t="s">
        <v>666</v>
      </c>
      <c r="E331" s="126" t="s">
        <v>667</v>
      </c>
      <c r="F331" s="114">
        <v>2</v>
      </c>
      <c r="G331" s="57">
        <v>1.2000000000000002</v>
      </c>
      <c r="H331" s="115"/>
      <c r="I331" s="78">
        <v>2376000.0000000005</v>
      </c>
      <c r="J331" s="78">
        <v>1188000.0000000002</v>
      </c>
      <c r="K331" s="78">
        <v>792000.00000000012</v>
      </c>
      <c r="L331" s="123"/>
      <c r="M331" s="123"/>
      <c r="N331" s="31">
        <v>2613600.0000000009</v>
      </c>
      <c r="O331" s="31">
        <v>1306800.0000000005</v>
      </c>
      <c r="P331" s="31">
        <v>871200.00000000023</v>
      </c>
      <c r="Q331" s="41"/>
      <c r="R331" s="41"/>
      <c r="S331" s="126"/>
    </row>
    <row r="332" spans="1:19" ht="132" x14ac:dyDescent="0.25">
      <c r="A332" s="74">
        <f>IF(B332="","",SUBTOTAL(3,B$12:$B332))</f>
        <v>91</v>
      </c>
      <c r="B332" s="10">
        <v>93</v>
      </c>
      <c r="C332" s="21" t="s">
        <v>668</v>
      </c>
      <c r="D332" s="126" t="s">
        <v>669</v>
      </c>
      <c r="E332" s="126" t="s">
        <v>5962</v>
      </c>
      <c r="F332" s="114">
        <v>2</v>
      </c>
      <c r="G332" s="57">
        <v>1.35</v>
      </c>
      <c r="H332" s="115"/>
      <c r="I332" s="78">
        <v>2673000.0000000005</v>
      </c>
      <c r="J332" s="78">
        <v>1336500.0000000002</v>
      </c>
      <c r="K332" s="78">
        <v>891000.00000000012</v>
      </c>
      <c r="L332" s="123"/>
      <c r="M332" s="123"/>
      <c r="N332" s="31">
        <v>2940300.0000000009</v>
      </c>
      <c r="O332" s="31">
        <v>1470150.0000000005</v>
      </c>
      <c r="P332" s="31">
        <v>980100.00000000023</v>
      </c>
      <c r="Q332" s="41"/>
      <c r="R332" s="41"/>
      <c r="S332" s="126" t="s">
        <v>670</v>
      </c>
    </row>
    <row r="333" spans="1:19" ht="148.5" x14ac:dyDescent="0.25">
      <c r="A333" s="74" t="str">
        <f>IF(B333="","",SUBTOTAL(3,B$12:$B333))</f>
        <v/>
      </c>
      <c r="B333" s="10"/>
      <c r="C333" s="21"/>
      <c r="D333" s="126" t="s">
        <v>671</v>
      </c>
      <c r="E333" s="126" t="s">
        <v>5961</v>
      </c>
      <c r="F333" s="114">
        <v>2</v>
      </c>
      <c r="G333" s="57">
        <v>1.35</v>
      </c>
      <c r="H333" s="115"/>
      <c r="I333" s="78">
        <v>2673000.0000000005</v>
      </c>
      <c r="J333" s="78">
        <v>1336500.0000000002</v>
      </c>
      <c r="K333" s="78">
        <v>891000.00000000012</v>
      </c>
      <c r="L333" s="123"/>
      <c r="M333" s="123"/>
      <c r="N333" s="31">
        <v>2940300.0000000009</v>
      </c>
      <c r="O333" s="31">
        <v>1470150.0000000005</v>
      </c>
      <c r="P333" s="31">
        <v>980100.00000000023</v>
      </c>
      <c r="Q333" s="41"/>
      <c r="R333" s="41"/>
      <c r="S333" s="126" t="s">
        <v>672</v>
      </c>
    </row>
    <row r="334" spans="1:19" ht="106.5" customHeight="1" x14ac:dyDescent="0.25">
      <c r="A334" s="74" t="str">
        <f>IF(B334="","",SUBTOTAL(3,B$12:$B334))</f>
        <v/>
      </c>
      <c r="B334" s="10"/>
      <c r="C334" s="21"/>
      <c r="D334" s="126" t="s">
        <v>673</v>
      </c>
      <c r="E334" s="126" t="s">
        <v>674</v>
      </c>
      <c r="F334" s="114">
        <v>2</v>
      </c>
      <c r="G334" s="57">
        <v>1.2000000000000002</v>
      </c>
      <c r="H334" s="115"/>
      <c r="I334" s="78">
        <v>2376000.0000000005</v>
      </c>
      <c r="J334" s="78">
        <v>1188000.0000000002</v>
      </c>
      <c r="K334" s="78">
        <v>792000.00000000012</v>
      </c>
      <c r="L334" s="123"/>
      <c r="M334" s="123"/>
      <c r="N334" s="31">
        <v>2613600.0000000009</v>
      </c>
      <c r="O334" s="31">
        <v>1306800.0000000005</v>
      </c>
      <c r="P334" s="31">
        <v>871200.00000000023</v>
      </c>
      <c r="Q334" s="41"/>
      <c r="R334" s="41"/>
      <c r="S334" s="126"/>
    </row>
    <row r="335" spans="1:19" ht="40.5" customHeight="1" x14ac:dyDescent="0.25">
      <c r="A335" s="74">
        <f>IF(B335="","",SUBTOTAL(3,B$12:$B335))</f>
        <v>92</v>
      </c>
      <c r="B335" s="10">
        <v>94</v>
      </c>
      <c r="C335" s="21" t="s">
        <v>675</v>
      </c>
      <c r="D335" s="126" t="s">
        <v>676</v>
      </c>
      <c r="E335" s="126" t="s">
        <v>677</v>
      </c>
      <c r="F335" s="114">
        <v>2</v>
      </c>
      <c r="G335" s="57">
        <v>1.5</v>
      </c>
      <c r="H335" s="115"/>
      <c r="I335" s="78">
        <v>2970000.0000000005</v>
      </c>
      <c r="J335" s="78">
        <v>1485000.0000000002</v>
      </c>
      <c r="K335" s="78">
        <v>990000</v>
      </c>
      <c r="L335" s="123"/>
      <c r="M335" s="123"/>
      <c r="N335" s="31">
        <v>3267000.0000000009</v>
      </c>
      <c r="O335" s="31">
        <v>1633500.0000000005</v>
      </c>
      <c r="P335" s="31">
        <v>1089000</v>
      </c>
      <c r="Q335" s="41"/>
      <c r="R335" s="41"/>
      <c r="S335" s="126" t="s">
        <v>678</v>
      </c>
    </row>
    <row r="336" spans="1:19" ht="76.5" customHeight="1" x14ac:dyDescent="0.25">
      <c r="A336" s="74">
        <f>IF(B336="","",SUBTOTAL(3,B$12:$B336))</f>
        <v>93</v>
      </c>
      <c r="B336" s="10">
        <v>95</v>
      </c>
      <c r="C336" s="21" t="s">
        <v>679</v>
      </c>
      <c r="D336" s="126" t="s">
        <v>680</v>
      </c>
      <c r="E336" s="126" t="s">
        <v>681</v>
      </c>
      <c r="F336" s="114">
        <v>2</v>
      </c>
      <c r="G336" s="57">
        <v>1.2000000000000002</v>
      </c>
      <c r="H336" s="115"/>
      <c r="I336" s="78">
        <v>2376000.0000000005</v>
      </c>
      <c r="J336" s="78">
        <v>1188000.0000000002</v>
      </c>
      <c r="K336" s="78">
        <v>792000.00000000012</v>
      </c>
      <c r="L336" s="123"/>
      <c r="M336" s="123"/>
      <c r="N336" s="31">
        <v>2613600.0000000009</v>
      </c>
      <c r="O336" s="31">
        <v>1306800.0000000005</v>
      </c>
      <c r="P336" s="31">
        <v>871200.00000000023</v>
      </c>
      <c r="Q336" s="41"/>
      <c r="R336" s="41"/>
      <c r="S336" s="126"/>
    </row>
    <row r="337" spans="1:19" ht="41.25" customHeight="1" x14ac:dyDescent="0.25">
      <c r="A337" s="74">
        <f>IF(B337="","",SUBTOTAL(3,B$12:$B337))</f>
        <v>94</v>
      </c>
      <c r="B337" s="10">
        <v>96</v>
      </c>
      <c r="C337" s="21" t="s">
        <v>682</v>
      </c>
      <c r="D337" s="126" t="s">
        <v>683</v>
      </c>
      <c r="E337" s="126" t="s">
        <v>684</v>
      </c>
      <c r="F337" s="114">
        <v>2</v>
      </c>
      <c r="G337" s="57">
        <v>1.35</v>
      </c>
      <c r="H337" s="115"/>
      <c r="I337" s="78">
        <v>2673000.0000000005</v>
      </c>
      <c r="J337" s="78">
        <v>1336500.0000000002</v>
      </c>
      <c r="K337" s="78">
        <v>891000.00000000012</v>
      </c>
      <c r="L337" s="123"/>
      <c r="M337" s="123"/>
      <c r="N337" s="31">
        <v>2940300.0000000009</v>
      </c>
      <c r="O337" s="31">
        <v>1470150.0000000005</v>
      </c>
      <c r="P337" s="31">
        <v>980100.00000000023</v>
      </c>
      <c r="Q337" s="41"/>
      <c r="R337" s="41"/>
      <c r="S337" s="126"/>
    </row>
    <row r="338" spans="1:19" ht="49.5" x14ac:dyDescent="0.25">
      <c r="A338" s="74">
        <f>IF(B338="","",SUBTOTAL(3,B$12:$B338))</f>
        <v>95</v>
      </c>
      <c r="B338" s="10">
        <v>97</v>
      </c>
      <c r="C338" s="21" t="s">
        <v>5960</v>
      </c>
      <c r="D338" s="126" t="s">
        <v>685</v>
      </c>
      <c r="E338" s="126" t="s">
        <v>686</v>
      </c>
      <c r="F338" s="114">
        <v>2</v>
      </c>
      <c r="G338" s="57">
        <v>1.5</v>
      </c>
      <c r="H338" s="115"/>
      <c r="I338" s="78">
        <v>2970000.0000000005</v>
      </c>
      <c r="J338" s="78">
        <v>1485000.0000000002</v>
      </c>
      <c r="K338" s="78">
        <v>990000</v>
      </c>
      <c r="L338" s="123"/>
      <c r="M338" s="123"/>
      <c r="N338" s="31">
        <v>3267000.0000000009</v>
      </c>
      <c r="O338" s="31">
        <v>1633500.0000000005</v>
      </c>
      <c r="P338" s="31">
        <v>1089000</v>
      </c>
      <c r="Q338" s="41"/>
      <c r="R338" s="41"/>
      <c r="S338" s="126" t="s">
        <v>687</v>
      </c>
    </row>
    <row r="339" spans="1:19" ht="56.25" customHeight="1" x14ac:dyDescent="0.25">
      <c r="A339" s="74">
        <f>IF(B339="","",SUBTOTAL(3,B$12:$B339))</f>
        <v>96</v>
      </c>
      <c r="B339" s="10">
        <v>98</v>
      </c>
      <c r="C339" s="102" t="s">
        <v>688</v>
      </c>
      <c r="D339" s="126" t="s">
        <v>689</v>
      </c>
      <c r="E339" s="126" t="s">
        <v>690</v>
      </c>
      <c r="F339" s="114">
        <v>2</v>
      </c>
      <c r="G339" s="57">
        <v>1.2000000000000002</v>
      </c>
      <c r="H339" s="115"/>
      <c r="I339" s="78">
        <v>2376000.0000000005</v>
      </c>
      <c r="J339" s="78">
        <v>1188000.0000000002</v>
      </c>
      <c r="K339" s="78">
        <v>792000.00000000012</v>
      </c>
      <c r="L339" s="123"/>
      <c r="M339" s="123"/>
      <c r="N339" s="31">
        <v>2613600.0000000009</v>
      </c>
      <c r="O339" s="31">
        <v>1306800.0000000005</v>
      </c>
      <c r="P339" s="31">
        <v>871200.00000000023</v>
      </c>
      <c r="Q339" s="41"/>
      <c r="R339" s="41"/>
      <c r="S339" s="126"/>
    </row>
    <row r="340" spans="1:19" ht="37.5" customHeight="1" x14ac:dyDescent="0.25">
      <c r="A340" s="74">
        <f>IF(B340="","",SUBTOTAL(3,B$12:$B340))</f>
        <v>97</v>
      </c>
      <c r="B340" s="10">
        <v>99</v>
      </c>
      <c r="C340" s="102" t="s">
        <v>691</v>
      </c>
      <c r="D340" s="126" t="s">
        <v>692</v>
      </c>
      <c r="E340" s="126" t="s">
        <v>693</v>
      </c>
      <c r="F340" s="114">
        <v>2</v>
      </c>
      <c r="G340" s="57">
        <v>1.2000000000000002</v>
      </c>
      <c r="H340" s="115"/>
      <c r="I340" s="78">
        <v>2376000.0000000005</v>
      </c>
      <c r="J340" s="78">
        <v>1188000.0000000002</v>
      </c>
      <c r="K340" s="78">
        <v>792000.00000000012</v>
      </c>
      <c r="L340" s="123"/>
      <c r="M340" s="123"/>
      <c r="N340" s="31">
        <v>2613600.0000000009</v>
      </c>
      <c r="O340" s="31">
        <v>1306800.0000000005</v>
      </c>
      <c r="P340" s="31">
        <v>871200.00000000023</v>
      </c>
      <c r="Q340" s="41"/>
      <c r="R340" s="41"/>
      <c r="S340" s="126"/>
    </row>
    <row r="341" spans="1:19" ht="82.5" x14ac:dyDescent="0.25">
      <c r="A341" s="74">
        <f>IF(B341="","",SUBTOTAL(3,B$12:$B341))</f>
        <v>98</v>
      </c>
      <c r="B341" s="10">
        <v>100</v>
      </c>
      <c r="C341" s="102" t="s">
        <v>694</v>
      </c>
      <c r="D341" s="126" t="s">
        <v>692</v>
      </c>
      <c r="E341" s="126" t="s">
        <v>6168</v>
      </c>
      <c r="F341" s="114">
        <v>2</v>
      </c>
      <c r="G341" s="57">
        <v>1.5</v>
      </c>
      <c r="H341" s="115"/>
      <c r="I341" s="78">
        <v>2970000.0000000005</v>
      </c>
      <c r="J341" s="78">
        <v>1485000.0000000002</v>
      </c>
      <c r="K341" s="78">
        <v>990000</v>
      </c>
      <c r="L341" s="123"/>
      <c r="M341" s="123"/>
      <c r="N341" s="31">
        <v>3267000.0000000009</v>
      </c>
      <c r="O341" s="31">
        <v>1633500.0000000005</v>
      </c>
      <c r="P341" s="31">
        <v>1089000</v>
      </c>
      <c r="Q341" s="41"/>
      <c r="R341" s="41"/>
      <c r="S341" s="126" t="s">
        <v>6169</v>
      </c>
    </row>
    <row r="342" spans="1:19" ht="41.25" customHeight="1" x14ac:dyDescent="0.25">
      <c r="A342" s="74">
        <f>IF(B342="","",SUBTOTAL(3,B$12:$B342))</f>
        <v>99</v>
      </c>
      <c r="B342" s="10">
        <v>101</v>
      </c>
      <c r="C342" s="102" t="s">
        <v>695</v>
      </c>
      <c r="D342" s="126" t="s">
        <v>696</v>
      </c>
      <c r="E342" s="126" t="s">
        <v>697</v>
      </c>
      <c r="F342" s="114">
        <v>2</v>
      </c>
      <c r="G342" s="57">
        <v>1.2000000000000002</v>
      </c>
      <c r="H342" s="115"/>
      <c r="I342" s="78">
        <v>2376000.0000000005</v>
      </c>
      <c r="J342" s="78">
        <v>1188000.0000000002</v>
      </c>
      <c r="K342" s="78">
        <v>792000.00000000012</v>
      </c>
      <c r="L342" s="123"/>
      <c r="M342" s="123"/>
      <c r="N342" s="31">
        <v>2613600.0000000009</v>
      </c>
      <c r="O342" s="31">
        <v>1306800.0000000005</v>
      </c>
      <c r="P342" s="31">
        <v>871200.00000000023</v>
      </c>
      <c r="Q342" s="41"/>
      <c r="R342" s="41"/>
      <c r="S342" s="126"/>
    </row>
    <row r="343" spans="1:19" ht="37.5" customHeight="1" x14ac:dyDescent="0.25">
      <c r="A343" s="74" t="str">
        <f>IF(B343="","",SUBTOTAL(3,B$12:$B343))</f>
        <v/>
      </c>
      <c r="B343" s="10"/>
      <c r="C343" s="21"/>
      <c r="D343" s="126" t="s">
        <v>698</v>
      </c>
      <c r="E343" s="126" t="s">
        <v>699</v>
      </c>
      <c r="F343" s="114">
        <v>2</v>
      </c>
      <c r="G343" s="57">
        <v>1.0499999999999998</v>
      </c>
      <c r="H343" s="115"/>
      <c r="I343" s="78">
        <v>2079000</v>
      </c>
      <c r="J343" s="78">
        <v>1039500</v>
      </c>
      <c r="K343" s="78">
        <v>692999.99999999988</v>
      </c>
      <c r="L343" s="123"/>
      <c r="M343" s="123"/>
      <c r="N343" s="31">
        <v>2286900</v>
      </c>
      <c r="O343" s="31">
        <v>1143450</v>
      </c>
      <c r="P343" s="31">
        <v>762299.99999999988</v>
      </c>
      <c r="Q343" s="41"/>
      <c r="R343" s="41"/>
      <c r="S343" s="126"/>
    </row>
    <row r="344" spans="1:19" ht="24.75" customHeight="1" x14ac:dyDescent="0.25">
      <c r="A344" s="74">
        <f>IF(B344="","",SUBTOTAL(3,B$12:$B344))</f>
        <v>100</v>
      </c>
      <c r="B344" s="10">
        <v>102</v>
      </c>
      <c r="C344" s="21" t="s">
        <v>700</v>
      </c>
      <c r="D344" s="126"/>
      <c r="E344" s="126"/>
      <c r="F344" s="114">
        <v>3</v>
      </c>
      <c r="G344" s="57">
        <v>1.5</v>
      </c>
      <c r="H344" s="116"/>
      <c r="I344" s="78">
        <v>1485000.0000000002</v>
      </c>
      <c r="J344" s="78">
        <v>990000</v>
      </c>
      <c r="K344" s="78">
        <v>742500.00000000012</v>
      </c>
      <c r="L344" s="123"/>
      <c r="M344" s="123"/>
      <c r="N344" s="31">
        <v>1633500.0000000005</v>
      </c>
      <c r="O344" s="31">
        <v>1089000</v>
      </c>
      <c r="P344" s="31">
        <v>816750.00000000023</v>
      </c>
      <c r="Q344" s="41"/>
      <c r="R344" s="41"/>
      <c r="S344" s="126"/>
    </row>
    <row r="345" spans="1:19" ht="24.75" customHeight="1" x14ac:dyDescent="0.25">
      <c r="A345" s="74" t="str">
        <f>IF(B345="","",SUBTOTAL(3,B$12:$B345))</f>
        <v/>
      </c>
      <c r="B345" s="10"/>
      <c r="C345" s="12" t="s">
        <v>5947</v>
      </c>
      <c r="D345" s="21"/>
      <c r="E345" s="21"/>
      <c r="F345" s="127"/>
      <c r="G345" s="128"/>
      <c r="H345" s="129"/>
      <c r="I345" s="130"/>
      <c r="J345" s="131"/>
      <c r="K345" s="131"/>
      <c r="L345" s="123"/>
      <c r="M345" s="123"/>
      <c r="N345" s="31"/>
      <c r="O345" s="31"/>
      <c r="P345" s="31"/>
      <c r="Q345" s="41"/>
      <c r="R345" s="41"/>
      <c r="S345" s="21"/>
    </row>
    <row r="346" spans="1:19" ht="52.5" customHeight="1" x14ac:dyDescent="0.25">
      <c r="A346" s="74">
        <f>IF(B346="","",SUBTOTAL(3,B$12:$B346))</f>
        <v>101</v>
      </c>
      <c r="B346" s="10">
        <v>103</v>
      </c>
      <c r="C346" s="21" t="s">
        <v>701</v>
      </c>
      <c r="D346" s="621" t="s">
        <v>702</v>
      </c>
      <c r="E346" s="622"/>
      <c r="F346" s="114">
        <v>1</v>
      </c>
      <c r="G346" s="57">
        <v>1.7999999999999998</v>
      </c>
      <c r="H346" s="115"/>
      <c r="I346" s="78">
        <v>5940000</v>
      </c>
      <c r="J346" s="78">
        <v>2970000</v>
      </c>
      <c r="K346" s="78">
        <v>1485000</v>
      </c>
      <c r="L346" s="123"/>
      <c r="M346" s="123"/>
      <c r="N346" s="31">
        <v>6534000.0000000009</v>
      </c>
      <c r="O346" s="31">
        <v>3267000.0000000005</v>
      </c>
      <c r="P346" s="31">
        <v>1633500.0000000002</v>
      </c>
      <c r="Q346" s="41"/>
      <c r="R346" s="41"/>
      <c r="S346" s="126"/>
    </row>
    <row r="347" spans="1:19" ht="43.5" customHeight="1" x14ac:dyDescent="0.25">
      <c r="A347" s="74" t="str">
        <f>IF(B347="","",SUBTOTAL(3,B$12:$B347))</f>
        <v/>
      </c>
      <c r="B347" s="10"/>
      <c r="C347" s="21"/>
      <c r="D347" s="621" t="s">
        <v>703</v>
      </c>
      <c r="E347" s="622"/>
      <c r="F347" s="114">
        <v>1</v>
      </c>
      <c r="G347" s="57">
        <v>1.5</v>
      </c>
      <c r="H347" s="115"/>
      <c r="I347" s="78">
        <v>4950000.0000000009</v>
      </c>
      <c r="J347" s="78">
        <v>2475000.0000000005</v>
      </c>
      <c r="K347" s="78">
        <v>1237500.0000000002</v>
      </c>
      <c r="L347" s="123"/>
      <c r="M347" s="123"/>
      <c r="N347" s="31">
        <v>5445000.0000000019</v>
      </c>
      <c r="O347" s="31">
        <v>2722500.0000000009</v>
      </c>
      <c r="P347" s="31">
        <v>1361250.0000000005</v>
      </c>
      <c r="Q347" s="41"/>
      <c r="R347" s="41"/>
      <c r="S347" s="126"/>
    </row>
    <row r="348" spans="1:19" ht="57" customHeight="1" x14ac:dyDescent="0.25">
      <c r="A348" s="74">
        <f>IF(B348="","",SUBTOTAL(3,B$12:$B348))</f>
        <v>102</v>
      </c>
      <c r="B348" s="10">
        <v>103</v>
      </c>
      <c r="C348" s="21" t="s">
        <v>704</v>
      </c>
      <c r="D348" s="126" t="s">
        <v>705</v>
      </c>
      <c r="E348" s="126" t="s">
        <v>706</v>
      </c>
      <c r="F348" s="114">
        <v>1</v>
      </c>
      <c r="G348" s="57">
        <v>1.5</v>
      </c>
      <c r="H348" s="115"/>
      <c r="I348" s="78">
        <v>4950000.0000000009</v>
      </c>
      <c r="J348" s="78">
        <v>2475000.0000000005</v>
      </c>
      <c r="K348" s="78">
        <v>1237500.0000000002</v>
      </c>
      <c r="L348" s="123"/>
      <c r="M348" s="123"/>
      <c r="N348" s="31">
        <v>5445000.0000000019</v>
      </c>
      <c r="O348" s="31">
        <v>2722500.0000000009</v>
      </c>
      <c r="P348" s="31">
        <v>1361250.0000000005</v>
      </c>
      <c r="Q348" s="41"/>
      <c r="R348" s="41"/>
      <c r="S348" s="126"/>
    </row>
    <row r="349" spans="1:19" ht="42.75" customHeight="1" x14ac:dyDescent="0.25">
      <c r="A349" s="74">
        <f>IF(B349="","",SUBTOTAL(3,B$12:$B349))</f>
        <v>103</v>
      </c>
      <c r="B349" s="10">
        <v>104</v>
      </c>
      <c r="C349" s="21" t="s">
        <v>707</v>
      </c>
      <c r="D349" s="126" t="s">
        <v>708</v>
      </c>
      <c r="E349" s="126" t="s">
        <v>60</v>
      </c>
      <c r="F349" s="114">
        <v>2</v>
      </c>
      <c r="G349" s="57">
        <v>1.2000000000000002</v>
      </c>
      <c r="H349" s="115"/>
      <c r="I349" s="78">
        <v>2376000.0000000005</v>
      </c>
      <c r="J349" s="78">
        <v>1188000.0000000002</v>
      </c>
      <c r="K349" s="78">
        <v>792000.00000000012</v>
      </c>
      <c r="L349" s="123"/>
      <c r="M349" s="123"/>
      <c r="N349" s="31">
        <v>2613600.0000000009</v>
      </c>
      <c r="O349" s="31">
        <v>1306800.0000000005</v>
      </c>
      <c r="P349" s="31">
        <v>871200.00000000023</v>
      </c>
      <c r="Q349" s="41"/>
      <c r="R349" s="41"/>
      <c r="S349" s="126"/>
    </row>
    <row r="350" spans="1:19" ht="56.25" customHeight="1" x14ac:dyDescent="0.25">
      <c r="A350" s="74">
        <f>IF(B350="","",SUBTOTAL(3,B$12:$B350))</f>
        <v>104</v>
      </c>
      <c r="B350" s="10">
        <v>105</v>
      </c>
      <c r="C350" s="21" t="s">
        <v>709</v>
      </c>
      <c r="D350" s="126" t="s">
        <v>705</v>
      </c>
      <c r="E350" s="126" t="s">
        <v>710</v>
      </c>
      <c r="F350" s="114">
        <v>1</v>
      </c>
      <c r="G350" s="57">
        <v>1.5</v>
      </c>
      <c r="H350" s="115"/>
      <c r="I350" s="78">
        <v>4950000.0000000009</v>
      </c>
      <c r="J350" s="78">
        <v>2475000.0000000005</v>
      </c>
      <c r="K350" s="78">
        <v>1237500.0000000002</v>
      </c>
      <c r="L350" s="123"/>
      <c r="M350" s="123"/>
      <c r="N350" s="31">
        <v>5445000.0000000019</v>
      </c>
      <c r="O350" s="31">
        <v>2722500.0000000009</v>
      </c>
      <c r="P350" s="31">
        <v>1361250.0000000005</v>
      </c>
      <c r="Q350" s="41"/>
      <c r="R350" s="41"/>
      <c r="S350" s="126"/>
    </row>
    <row r="351" spans="1:19" ht="37.5" customHeight="1" x14ac:dyDescent="0.25">
      <c r="A351" s="74" t="str">
        <f>IF(B351="","",SUBTOTAL(3,B$12:$B351))</f>
        <v/>
      </c>
      <c r="B351" s="10"/>
      <c r="C351" s="21"/>
      <c r="D351" s="126" t="s">
        <v>711</v>
      </c>
      <c r="E351" s="126" t="s">
        <v>712</v>
      </c>
      <c r="F351" s="114">
        <v>1</v>
      </c>
      <c r="G351" s="57">
        <v>1.35</v>
      </c>
      <c r="H351" s="115"/>
      <c r="I351" s="78">
        <v>4455000.0000000009</v>
      </c>
      <c r="J351" s="78">
        <v>2227500.0000000005</v>
      </c>
      <c r="K351" s="78">
        <v>1113750.0000000002</v>
      </c>
      <c r="L351" s="123"/>
      <c r="M351" s="123"/>
      <c r="N351" s="31">
        <v>4900500.0000000019</v>
      </c>
      <c r="O351" s="31">
        <v>2450250.0000000009</v>
      </c>
      <c r="P351" s="31">
        <v>1225125.0000000005</v>
      </c>
      <c r="Q351" s="41"/>
      <c r="R351" s="41"/>
      <c r="S351" s="126"/>
    </row>
    <row r="352" spans="1:19" ht="37.5" customHeight="1" x14ac:dyDescent="0.25">
      <c r="A352" s="74" t="str">
        <f>IF(B352="","",SUBTOTAL(3,B$12:$B352))</f>
        <v/>
      </c>
      <c r="B352" s="10"/>
      <c r="C352" s="21"/>
      <c r="D352" s="126" t="s">
        <v>713</v>
      </c>
      <c r="E352" s="126" t="s">
        <v>714</v>
      </c>
      <c r="F352" s="114">
        <v>1</v>
      </c>
      <c r="G352" s="57">
        <v>1.2000000000000002</v>
      </c>
      <c r="H352" s="115"/>
      <c r="I352" s="78">
        <v>3960000.0000000009</v>
      </c>
      <c r="J352" s="78">
        <v>1980000.0000000005</v>
      </c>
      <c r="K352" s="78">
        <v>990000.00000000023</v>
      </c>
      <c r="L352" s="123"/>
      <c r="M352" s="123"/>
      <c r="N352" s="31">
        <v>4356000.0000000009</v>
      </c>
      <c r="O352" s="31">
        <v>2178000.0000000005</v>
      </c>
      <c r="P352" s="31">
        <v>1089000.0000000002</v>
      </c>
      <c r="Q352" s="41"/>
      <c r="R352" s="41"/>
      <c r="S352" s="126"/>
    </row>
    <row r="353" spans="1:19" ht="59.25" customHeight="1" x14ac:dyDescent="0.25">
      <c r="A353" s="74">
        <f>IF(B353="","",SUBTOTAL(3,B$12:$B353))</f>
        <v>105</v>
      </c>
      <c r="B353" s="10">
        <v>106</v>
      </c>
      <c r="C353" s="21" t="s">
        <v>715</v>
      </c>
      <c r="D353" s="126" t="s">
        <v>716</v>
      </c>
      <c r="E353" s="126" t="s">
        <v>717</v>
      </c>
      <c r="F353" s="114">
        <v>2</v>
      </c>
      <c r="G353" s="57">
        <v>1.2000000000000002</v>
      </c>
      <c r="H353" s="115"/>
      <c r="I353" s="78">
        <v>2376000.0000000005</v>
      </c>
      <c r="J353" s="78">
        <v>1188000.0000000002</v>
      </c>
      <c r="K353" s="78">
        <v>792000.00000000012</v>
      </c>
      <c r="L353" s="123"/>
      <c r="M353" s="123"/>
      <c r="N353" s="31">
        <v>2613600.0000000009</v>
      </c>
      <c r="O353" s="31">
        <v>1306800.0000000005</v>
      </c>
      <c r="P353" s="31">
        <v>871200.00000000023</v>
      </c>
      <c r="Q353" s="41"/>
      <c r="R353" s="41"/>
      <c r="S353" s="126"/>
    </row>
    <row r="354" spans="1:19" ht="56.25" customHeight="1" x14ac:dyDescent="0.25">
      <c r="A354" s="74">
        <f>IF(B354="","",SUBTOTAL(3,B$12:$B354))</f>
        <v>106</v>
      </c>
      <c r="B354" s="10">
        <v>107</v>
      </c>
      <c r="C354" s="21" t="s">
        <v>718</v>
      </c>
      <c r="D354" s="126" t="s">
        <v>719</v>
      </c>
      <c r="E354" s="126" t="s">
        <v>720</v>
      </c>
      <c r="F354" s="114">
        <v>1</v>
      </c>
      <c r="G354" s="57">
        <v>1.7999999999999998</v>
      </c>
      <c r="H354" s="115"/>
      <c r="I354" s="78">
        <v>5940000</v>
      </c>
      <c r="J354" s="78">
        <v>2970000</v>
      </c>
      <c r="K354" s="78">
        <v>1485000</v>
      </c>
      <c r="L354" s="123"/>
      <c r="M354" s="123"/>
      <c r="N354" s="31">
        <v>6534000.0000000009</v>
      </c>
      <c r="O354" s="31">
        <v>3267000.0000000005</v>
      </c>
      <c r="P354" s="31">
        <v>1633500.0000000002</v>
      </c>
      <c r="Q354" s="41"/>
      <c r="R354" s="41"/>
      <c r="S354" s="126"/>
    </row>
    <row r="355" spans="1:19" ht="29.25" customHeight="1" x14ac:dyDescent="0.25">
      <c r="A355" s="74" t="str">
        <f>IF(B355="","",SUBTOTAL(3,B$12:$B355))</f>
        <v/>
      </c>
      <c r="B355" s="10"/>
      <c r="C355" s="21"/>
      <c r="D355" s="126" t="s">
        <v>721</v>
      </c>
      <c r="E355" s="126" t="s">
        <v>722</v>
      </c>
      <c r="F355" s="114">
        <v>1</v>
      </c>
      <c r="G355" s="57">
        <v>1.35</v>
      </c>
      <c r="H355" s="115"/>
      <c r="I355" s="78">
        <v>4455000.0000000009</v>
      </c>
      <c r="J355" s="78">
        <v>2227500.0000000005</v>
      </c>
      <c r="K355" s="78">
        <v>1113750.0000000002</v>
      </c>
      <c r="L355" s="123"/>
      <c r="M355" s="123"/>
      <c r="N355" s="31">
        <v>4900500.0000000019</v>
      </c>
      <c r="O355" s="31">
        <v>2450250.0000000009</v>
      </c>
      <c r="P355" s="31">
        <v>1225125.0000000005</v>
      </c>
      <c r="Q355" s="41"/>
      <c r="R355" s="41"/>
      <c r="S355" s="126"/>
    </row>
    <row r="356" spans="1:19" ht="30.75" customHeight="1" x14ac:dyDescent="0.25">
      <c r="A356" s="74">
        <f>IF(B356="","",SUBTOTAL(3,B$12:$B356))</f>
        <v>107</v>
      </c>
      <c r="B356" s="10">
        <v>108</v>
      </c>
      <c r="C356" s="21" t="s">
        <v>723</v>
      </c>
      <c r="D356" s="126"/>
      <c r="E356" s="126"/>
      <c r="F356" s="114"/>
      <c r="G356" s="57"/>
      <c r="H356" s="115"/>
      <c r="I356" s="78"/>
      <c r="J356" s="78"/>
      <c r="K356" s="78"/>
      <c r="L356" s="123"/>
      <c r="M356" s="123"/>
      <c r="N356" s="31">
        <v>4900500.0000000019</v>
      </c>
      <c r="O356" s="31">
        <v>2450250.0000000009</v>
      </c>
      <c r="P356" s="31">
        <v>1225125.0000000005</v>
      </c>
      <c r="Q356" s="41"/>
      <c r="R356" s="41"/>
      <c r="S356" s="21" t="s">
        <v>462</v>
      </c>
    </row>
    <row r="357" spans="1:19" ht="70.5" customHeight="1" x14ac:dyDescent="0.25">
      <c r="A357" s="74">
        <f>IF(B357="","",SUBTOTAL(3,B$12:$B357))</f>
        <v>108</v>
      </c>
      <c r="B357" s="10">
        <v>109</v>
      </c>
      <c r="C357" s="21" t="s">
        <v>724</v>
      </c>
      <c r="D357" s="126" t="s">
        <v>725</v>
      </c>
      <c r="E357" s="126" t="s">
        <v>726</v>
      </c>
      <c r="F357" s="114">
        <v>2</v>
      </c>
      <c r="G357" s="57">
        <v>1.7999999999999998</v>
      </c>
      <c r="H357" s="115"/>
      <c r="I357" s="78">
        <v>3564000</v>
      </c>
      <c r="J357" s="78">
        <v>1782000</v>
      </c>
      <c r="K357" s="78">
        <v>1187999.9999999998</v>
      </c>
      <c r="L357" s="123"/>
      <c r="M357" s="123"/>
      <c r="N357" s="31">
        <v>3920400.0000000005</v>
      </c>
      <c r="O357" s="31">
        <v>1960200.0000000002</v>
      </c>
      <c r="P357" s="31">
        <v>1306799.9999999998</v>
      </c>
      <c r="Q357" s="41"/>
      <c r="R357" s="41"/>
      <c r="S357" s="126"/>
    </row>
    <row r="358" spans="1:19" ht="57.75" customHeight="1" x14ac:dyDescent="0.25">
      <c r="A358" s="74">
        <f>IF(B358="","",SUBTOTAL(3,B$12:$B358))</f>
        <v>109</v>
      </c>
      <c r="B358" s="10">
        <v>110</v>
      </c>
      <c r="C358" s="21" t="s">
        <v>727</v>
      </c>
      <c r="D358" s="126" t="s">
        <v>728</v>
      </c>
      <c r="E358" s="126" t="s">
        <v>729</v>
      </c>
      <c r="F358" s="114">
        <v>2</v>
      </c>
      <c r="G358" s="57">
        <v>1.7999999999999998</v>
      </c>
      <c r="H358" s="115"/>
      <c r="I358" s="78">
        <v>3564000</v>
      </c>
      <c r="J358" s="78">
        <v>1782000</v>
      </c>
      <c r="K358" s="78">
        <v>1187999.9999999998</v>
      </c>
      <c r="L358" s="123"/>
      <c r="M358" s="123"/>
      <c r="N358" s="31">
        <v>3920400.0000000005</v>
      </c>
      <c r="O358" s="31">
        <v>1960200.0000000002</v>
      </c>
      <c r="P358" s="31">
        <v>1306799.9999999998</v>
      </c>
      <c r="Q358" s="41"/>
      <c r="R358" s="41"/>
      <c r="S358" s="126"/>
    </row>
    <row r="359" spans="1:19" ht="60" customHeight="1" x14ac:dyDescent="0.25">
      <c r="A359" s="74">
        <f>IF(B359="","",SUBTOTAL(3,B$12:$B359))</f>
        <v>110</v>
      </c>
      <c r="B359" s="10">
        <v>111</v>
      </c>
      <c r="C359" s="21" t="s">
        <v>730</v>
      </c>
      <c r="D359" s="621" t="s">
        <v>731</v>
      </c>
      <c r="E359" s="622"/>
      <c r="F359" s="114">
        <v>2</v>
      </c>
      <c r="G359" s="57">
        <v>1.7999999999999998</v>
      </c>
      <c r="H359" s="115"/>
      <c r="I359" s="78">
        <v>3564000</v>
      </c>
      <c r="J359" s="78">
        <v>1782000</v>
      </c>
      <c r="K359" s="78">
        <v>1187999.9999999998</v>
      </c>
      <c r="L359" s="123"/>
      <c r="M359" s="123"/>
      <c r="N359" s="31">
        <v>3920400.0000000005</v>
      </c>
      <c r="O359" s="31">
        <v>1960200.0000000002</v>
      </c>
      <c r="P359" s="31">
        <v>1306799.9999999998</v>
      </c>
      <c r="Q359" s="41"/>
      <c r="R359" s="41"/>
      <c r="S359" s="126"/>
    </row>
    <row r="360" spans="1:19" ht="61.5" customHeight="1" x14ac:dyDescent="0.25">
      <c r="A360" s="74">
        <f>IF(B360="","",SUBTOTAL(3,B$12:$B360))</f>
        <v>111</v>
      </c>
      <c r="B360" s="10">
        <v>112</v>
      </c>
      <c r="C360" s="21" t="s">
        <v>732</v>
      </c>
      <c r="D360" s="126" t="s">
        <v>733</v>
      </c>
      <c r="E360" s="126" t="s">
        <v>734</v>
      </c>
      <c r="F360" s="114">
        <v>2</v>
      </c>
      <c r="G360" s="57">
        <v>1.5</v>
      </c>
      <c r="H360" s="115"/>
      <c r="I360" s="78">
        <v>2970000.0000000005</v>
      </c>
      <c r="J360" s="78">
        <v>1485000.0000000002</v>
      </c>
      <c r="K360" s="78">
        <v>990000</v>
      </c>
      <c r="L360" s="123"/>
      <c r="M360" s="123"/>
      <c r="N360" s="31">
        <v>3267000.0000000009</v>
      </c>
      <c r="O360" s="31">
        <v>1633500.0000000005</v>
      </c>
      <c r="P360" s="31">
        <v>1089000</v>
      </c>
      <c r="Q360" s="41"/>
      <c r="R360" s="41"/>
      <c r="S360" s="126"/>
    </row>
    <row r="361" spans="1:19" ht="61.5" customHeight="1" x14ac:dyDescent="0.25">
      <c r="A361" s="74">
        <f>IF(B361="","",SUBTOTAL(3,B$12:$B361))</f>
        <v>112</v>
      </c>
      <c r="B361" s="10">
        <v>113</v>
      </c>
      <c r="C361" s="21" t="s">
        <v>735</v>
      </c>
      <c r="D361" s="126" t="s">
        <v>736</v>
      </c>
      <c r="E361" s="126" t="s">
        <v>737</v>
      </c>
      <c r="F361" s="114">
        <v>2</v>
      </c>
      <c r="G361" s="57">
        <v>1.5</v>
      </c>
      <c r="H361" s="115"/>
      <c r="I361" s="78">
        <v>2970000.0000000005</v>
      </c>
      <c r="J361" s="78">
        <v>1485000.0000000002</v>
      </c>
      <c r="K361" s="78">
        <v>990000</v>
      </c>
      <c r="L361" s="123"/>
      <c r="M361" s="123"/>
      <c r="N361" s="31">
        <v>3267000.0000000009</v>
      </c>
      <c r="O361" s="31">
        <v>1633500.0000000005</v>
      </c>
      <c r="P361" s="31">
        <v>1089000</v>
      </c>
      <c r="Q361" s="41"/>
      <c r="R361" s="41"/>
      <c r="S361" s="126"/>
    </row>
    <row r="362" spans="1:19" ht="34.5" customHeight="1" x14ac:dyDescent="0.25">
      <c r="A362" s="74">
        <f>IF(B362="","",SUBTOTAL(3,B$12:$B362))</f>
        <v>113</v>
      </c>
      <c r="B362" s="10">
        <v>114</v>
      </c>
      <c r="C362" s="21" t="s">
        <v>738</v>
      </c>
      <c r="D362" s="616" t="s">
        <v>739</v>
      </c>
      <c r="E362" s="617"/>
      <c r="F362" s="114">
        <v>2</v>
      </c>
      <c r="G362" s="57">
        <v>1.5</v>
      </c>
      <c r="H362" s="115"/>
      <c r="I362" s="78">
        <v>2970000.0000000005</v>
      </c>
      <c r="J362" s="78">
        <v>1485000.0000000002</v>
      </c>
      <c r="K362" s="78">
        <v>990000</v>
      </c>
      <c r="L362" s="123"/>
      <c r="M362" s="123"/>
      <c r="N362" s="31">
        <v>3267000.0000000009</v>
      </c>
      <c r="O362" s="31">
        <v>1633500.0000000005</v>
      </c>
      <c r="P362" s="31">
        <v>1089000</v>
      </c>
      <c r="Q362" s="41"/>
      <c r="R362" s="41"/>
      <c r="S362" s="126"/>
    </row>
    <row r="363" spans="1:19" ht="30" customHeight="1" x14ac:dyDescent="0.25">
      <c r="A363" s="74">
        <f>IF(B363="","",SUBTOTAL(3,B$12:$B363))</f>
        <v>114</v>
      </c>
      <c r="B363" s="10">
        <v>115</v>
      </c>
      <c r="C363" s="601" t="s">
        <v>740</v>
      </c>
      <c r="D363" s="602"/>
      <c r="E363" s="603"/>
      <c r="F363" s="114"/>
      <c r="G363" s="57"/>
      <c r="H363" s="115"/>
      <c r="I363" s="78"/>
      <c r="J363" s="78"/>
      <c r="K363" s="78"/>
      <c r="L363" s="123"/>
      <c r="M363" s="123"/>
      <c r="N363" s="31"/>
      <c r="O363" s="31"/>
      <c r="P363" s="31"/>
      <c r="Q363" s="41"/>
      <c r="R363" s="41"/>
      <c r="S363" s="126"/>
    </row>
    <row r="364" spans="1:19" ht="30" customHeight="1" x14ac:dyDescent="0.25">
      <c r="A364" s="74" t="str">
        <f>IF(B364="","",SUBTOTAL(3,B$12:$B364))</f>
        <v/>
      </c>
      <c r="B364" s="10"/>
      <c r="C364" s="607" t="s">
        <v>741</v>
      </c>
      <c r="D364" s="615"/>
      <c r="E364" s="608"/>
      <c r="F364" s="114">
        <v>2</v>
      </c>
      <c r="G364" s="57">
        <v>1.5</v>
      </c>
      <c r="H364" s="115"/>
      <c r="I364" s="78">
        <v>2970000.0000000005</v>
      </c>
      <c r="J364" s="78">
        <v>1485000.0000000002</v>
      </c>
      <c r="K364" s="78">
        <v>990000</v>
      </c>
      <c r="L364" s="123"/>
      <c r="M364" s="123"/>
      <c r="N364" s="31">
        <v>3267000.0000000009</v>
      </c>
      <c r="O364" s="31">
        <v>1633500.0000000005</v>
      </c>
      <c r="P364" s="31">
        <v>1089000</v>
      </c>
      <c r="Q364" s="41"/>
      <c r="R364" s="41"/>
      <c r="S364" s="126"/>
    </row>
    <row r="365" spans="1:19" ht="30" customHeight="1" x14ac:dyDescent="0.25">
      <c r="A365" s="74" t="str">
        <f>IF(B365="","",SUBTOTAL(3,B$12:$B365))</f>
        <v/>
      </c>
      <c r="B365" s="10"/>
      <c r="C365" s="21" t="s">
        <v>742</v>
      </c>
      <c r="D365" s="126" t="s">
        <v>743</v>
      </c>
      <c r="E365" s="126" t="s">
        <v>743</v>
      </c>
      <c r="F365" s="114"/>
      <c r="G365" s="57"/>
      <c r="H365" s="115"/>
      <c r="I365" s="78"/>
      <c r="J365" s="78"/>
      <c r="K365" s="78"/>
      <c r="L365" s="123"/>
      <c r="M365" s="123"/>
      <c r="N365" s="31">
        <v>3267000.0000000009</v>
      </c>
      <c r="O365" s="31">
        <v>1633500.0000000005</v>
      </c>
      <c r="P365" s="31">
        <v>1089000</v>
      </c>
      <c r="Q365" s="41"/>
      <c r="R365" s="41"/>
      <c r="S365" s="21" t="s">
        <v>462</v>
      </c>
    </row>
    <row r="366" spans="1:19" ht="30" customHeight="1" x14ac:dyDescent="0.25">
      <c r="A366" s="74" t="str">
        <f>IF(B366="","",SUBTOTAL(3,B$12:$B366))</f>
        <v/>
      </c>
      <c r="B366" s="10"/>
      <c r="C366" s="21" t="s">
        <v>744</v>
      </c>
      <c r="D366" s="126"/>
      <c r="E366" s="126"/>
      <c r="F366" s="114">
        <v>2</v>
      </c>
      <c r="G366" s="57">
        <v>1.35</v>
      </c>
      <c r="H366" s="115"/>
      <c r="I366" s="78">
        <v>2673000.0000000005</v>
      </c>
      <c r="J366" s="78">
        <v>1336500.0000000002</v>
      </c>
      <c r="K366" s="78">
        <v>891000.00000000012</v>
      </c>
      <c r="L366" s="123"/>
      <c r="M366" s="123"/>
      <c r="N366" s="31">
        <v>2940300.0000000009</v>
      </c>
      <c r="O366" s="31">
        <v>1470150.0000000005</v>
      </c>
      <c r="P366" s="31">
        <v>980100.00000000023</v>
      </c>
      <c r="Q366" s="41"/>
      <c r="R366" s="41"/>
      <c r="S366" s="126"/>
    </row>
    <row r="367" spans="1:19" ht="30" customHeight="1" x14ac:dyDescent="0.25">
      <c r="A367" s="74" t="str">
        <f>IF(B367="","",SUBTOTAL(3,B$12:$B367))</f>
        <v/>
      </c>
      <c r="B367" s="10"/>
      <c r="C367" s="21" t="s">
        <v>745</v>
      </c>
      <c r="D367" s="126" t="s">
        <v>742</v>
      </c>
      <c r="E367" s="126" t="s">
        <v>746</v>
      </c>
      <c r="F367" s="114"/>
      <c r="G367" s="57"/>
      <c r="H367" s="115"/>
      <c r="I367" s="78"/>
      <c r="J367" s="78"/>
      <c r="K367" s="78"/>
      <c r="L367" s="123"/>
      <c r="M367" s="123"/>
      <c r="N367" s="31">
        <v>2940300.0000000009</v>
      </c>
      <c r="O367" s="31">
        <v>1470150.0000000005</v>
      </c>
      <c r="P367" s="31">
        <v>980100.00000000023</v>
      </c>
      <c r="Q367" s="41"/>
      <c r="R367" s="41"/>
      <c r="S367" s="21" t="s">
        <v>462</v>
      </c>
    </row>
    <row r="368" spans="1:19" ht="30" customHeight="1" x14ac:dyDescent="0.25">
      <c r="A368" s="74" t="str">
        <f>IF(B368="","",SUBTOTAL(3,B$12:$B368))</f>
        <v/>
      </c>
      <c r="B368" s="10"/>
      <c r="C368" s="21" t="s">
        <v>747</v>
      </c>
      <c r="D368" s="126" t="s">
        <v>742</v>
      </c>
      <c r="E368" s="126" t="s">
        <v>746</v>
      </c>
      <c r="F368" s="114"/>
      <c r="G368" s="57"/>
      <c r="H368" s="115"/>
      <c r="I368" s="78"/>
      <c r="J368" s="78"/>
      <c r="K368" s="78"/>
      <c r="L368" s="123"/>
      <c r="M368" s="123"/>
      <c r="N368" s="31">
        <v>2940300.0000000009</v>
      </c>
      <c r="O368" s="31">
        <v>1470150.0000000005</v>
      </c>
      <c r="P368" s="31">
        <v>980100.00000000023</v>
      </c>
      <c r="Q368" s="41"/>
      <c r="R368" s="41"/>
      <c r="S368" s="21" t="s">
        <v>462</v>
      </c>
    </row>
    <row r="369" spans="1:19" ht="30" customHeight="1" x14ac:dyDescent="0.25">
      <c r="A369" s="74" t="str">
        <f>IF(B369="","",SUBTOTAL(3,B$12:$B369))</f>
        <v/>
      </c>
      <c r="B369" s="10"/>
      <c r="C369" s="21" t="s">
        <v>748</v>
      </c>
      <c r="D369" s="126" t="s">
        <v>745</v>
      </c>
      <c r="E369" s="126" t="s">
        <v>747</v>
      </c>
      <c r="F369" s="114"/>
      <c r="G369" s="57"/>
      <c r="H369" s="115"/>
      <c r="I369" s="78"/>
      <c r="J369" s="78"/>
      <c r="K369" s="78"/>
      <c r="L369" s="123"/>
      <c r="M369" s="123"/>
      <c r="N369" s="31">
        <v>2940300.0000000009</v>
      </c>
      <c r="O369" s="31">
        <v>1470150.0000000005</v>
      </c>
      <c r="P369" s="31">
        <v>980100.00000000023</v>
      </c>
      <c r="Q369" s="41"/>
      <c r="R369" s="41"/>
      <c r="S369" s="21" t="s">
        <v>462</v>
      </c>
    </row>
    <row r="370" spans="1:19" ht="30" customHeight="1" x14ac:dyDescent="0.25">
      <c r="A370" s="74">
        <f>IF(B370="","",SUBTOTAL(3,B$12:$B370))</f>
        <v>115</v>
      </c>
      <c r="B370" s="10">
        <v>116</v>
      </c>
      <c r="C370" s="21" t="s">
        <v>749</v>
      </c>
      <c r="D370" s="126" t="s">
        <v>750</v>
      </c>
      <c r="E370" s="126" t="s">
        <v>751</v>
      </c>
      <c r="F370" s="114">
        <v>2</v>
      </c>
      <c r="G370" s="57">
        <v>1.5</v>
      </c>
      <c r="H370" s="115"/>
      <c r="I370" s="78">
        <v>2970000.0000000005</v>
      </c>
      <c r="J370" s="78">
        <v>1485000.0000000002</v>
      </c>
      <c r="K370" s="78">
        <v>990000</v>
      </c>
      <c r="L370" s="123"/>
      <c r="M370" s="123"/>
      <c r="N370" s="31">
        <v>3267000.0000000009</v>
      </c>
      <c r="O370" s="31">
        <v>1633500.0000000005</v>
      </c>
      <c r="P370" s="31">
        <v>1089000</v>
      </c>
      <c r="Q370" s="41"/>
      <c r="R370" s="41"/>
      <c r="S370" s="126"/>
    </row>
    <row r="371" spans="1:19" ht="57.75" customHeight="1" x14ac:dyDescent="0.25">
      <c r="A371" s="74" t="str">
        <f>IF(B371="","",SUBTOTAL(3,B$12:$B371))</f>
        <v/>
      </c>
      <c r="B371" s="10"/>
      <c r="C371" s="21"/>
      <c r="D371" s="126" t="s">
        <v>752</v>
      </c>
      <c r="E371" s="126" t="s">
        <v>753</v>
      </c>
      <c r="F371" s="114">
        <v>3</v>
      </c>
      <c r="G371" s="57">
        <v>1.5</v>
      </c>
      <c r="H371" s="116"/>
      <c r="I371" s="78">
        <v>1485000.0000000002</v>
      </c>
      <c r="J371" s="78">
        <v>990000</v>
      </c>
      <c r="K371" s="78">
        <v>742500.00000000012</v>
      </c>
      <c r="L371" s="123"/>
      <c r="M371" s="123"/>
      <c r="N371" s="31">
        <v>1633500.0000000005</v>
      </c>
      <c r="O371" s="31">
        <v>1089000</v>
      </c>
      <c r="P371" s="31">
        <v>816750.00000000023</v>
      </c>
      <c r="Q371" s="41"/>
      <c r="R371" s="41"/>
      <c r="S371" s="126"/>
    </row>
    <row r="372" spans="1:19" ht="31.5" customHeight="1" x14ac:dyDescent="0.25">
      <c r="A372" s="74">
        <f>IF(B372="","",SUBTOTAL(3,B$12:$B372))</f>
        <v>116</v>
      </c>
      <c r="B372" s="10">
        <v>117</v>
      </c>
      <c r="C372" s="21" t="s">
        <v>700</v>
      </c>
      <c r="D372" s="126"/>
      <c r="E372" s="126"/>
      <c r="F372" s="114">
        <v>3</v>
      </c>
      <c r="G372" s="57">
        <v>1.5</v>
      </c>
      <c r="H372" s="116"/>
      <c r="I372" s="78">
        <v>1485000.0000000002</v>
      </c>
      <c r="J372" s="78">
        <v>990000</v>
      </c>
      <c r="K372" s="78">
        <v>742500.00000000012</v>
      </c>
      <c r="L372" s="123"/>
      <c r="M372" s="123"/>
      <c r="N372" s="31">
        <v>1633500.0000000005</v>
      </c>
      <c r="O372" s="31">
        <v>1089000</v>
      </c>
      <c r="P372" s="31">
        <v>816750.00000000023</v>
      </c>
      <c r="Q372" s="41"/>
      <c r="R372" s="41"/>
      <c r="S372" s="126"/>
    </row>
    <row r="374" spans="1:19" ht="26.25" customHeight="1" x14ac:dyDescent="0.25">
      <c r="C374" s="411" t="s">
        <v>6450</v>
      </c>
      <c r="D374"/>
      <c r="E374"/>
      <c r="F374"/>
      <c r="G374"/>
      <c r="H374"/>
      <c r="I374"/>
      <c r="J374"/>
      <c r="K374"/>
      <c r="L374"/>
    </row>
    <row r="375" spans="1:19" ht="25.5" customHeight="1" x14ac:dyDescent="0.25">
      <c r="C375" s="593" t="s">
        <v>6451</v>
      </c>
      <c r="D375" s="593"/>
      <c r="E375" s="593"/>
      <c r="F375" s="593"/>
      <c r="G375" s="593"/>
      <c r="H375" s="593"/>
      <c r="I375" s="593"/>
      <c r="J375" s="593"/>
      <c r="K375" s="593"/>
      <c r="L375" s="593"/>
    </row>
    <row r="376" spans="1:19" ht="29.25" customHeight="1" x14ac:dyDescent="0.25">
      <c r="C376" s="593" t="s">
        <v>6452</v>
      </c>
      <c r="D376" s="593"/>
      <c r="E376" s="593"/>
      <c r="F376" s="593"/>
      <c r="G376" s="593"/>
      <c r="H376" s="593"/>
      <c r="I376" s="593"/>
      <c r="J376" s="593"/>
      <c r="K376" s="593"/>
      <c r="L376" s="593"/>
      <c r="M376" s="593"/>
    </row>
  </sheetData>
  <autoFilter ref="A11:S372"/>
  <mergeCells count="85">
    <mergeCell ref="N294:Q294"/>
    <mergeCell ref="I294:L294"/>
    <mergeCell ref="D346:E346"/>
    <mergeCell ref="D347:E347"/>
    <mergeCell ref="D359:E359"/>
    <mergeCell ref="C305:E305"/>
    <mergeCell ref="C214:D214"/>
    <mergeCell ref="C247:E247"/>
    <mergeCell ref="C295:D295"/>
    <mergeCell ref="C292:E292"/>
    <mergeCell ref="D362:E362"/>
    <mergeCell ref="C189:E189"/>
    <mergeCell ref="C188:E188"/>
    <mergeCell ref="C203:D203"/>
    <mergeCell ref="C205:D205"/>
    <mergeCell ref="C211:D211"/>
    <mergeCell ref="C136:D136"/>
    <mergeCell ref="C138:D138"/>
    <mergeCell ref="C163:D163"/>
    <mergeCell ref="C164:D164"/>
    <mergeCell ref="C165:D165"/>
    <mergeCell ref="C137:E137"/>
    <mergeCell ref="C161:E161"/>
    <mergeCell ref="C375:L375"/>
    <mergeCell ref="C160:E160"/>
    <mergeCell ref="D204:E204"/>
    <mergeCell ref="C221:D221"/>
    <mergeCell ref="C184:E184"/>
    <mergeCell ref="C202:E202"/>
    <mergeCell ref="C209:E209"/>
    <mergeCell ref="C212:E212"/>
    <mergeCell ref="C215:E215"/>
    <mergeCell ref="C218:E218"/>
    <mergeCell ref="C254:E254"/>
    <mergeCell ref="C291:E291"/>
    <mergeCell ref="C307:E307"/>
    <mergeCell ref="C363:E363"/>
    <mergeCell ref="C364:E364"/>
    <mergeCell ref="C187:E187"/>
    <mergeCell ref="C73:E73"/>
    <mergeCell ref="C104:E104"/>
    <mergeCell ref="C107:E107"/>
    <mergeCell ref="C132:E132"/>
    <mergeCell ref="C134:E134"/>
    <mergeCell ref="C75:D75"/>
    <mergeCell ref="C105:D105"/>
    <mergeCell ref="C106:D106"/>
    <mergeCell ref="C108:D108"/>
    <mergeCell ref="C113:D113"/>
    <mergeCell ref="C125:D125"/>
    <mergeCell ref="C133:D133"/>
    <mergeCell ref="B4:S4"/>
    <mergeCell ref="B5:S5"/>
    <mergeCell ref="Q8:R8"/>
    <mergeCell ref="B9:B10"/>
    <mergeCell ref="C9:C10"/>
    <mergeCell ref="D9:E9"/>
    <mergeCell ref="F9:M9"/>
    <mergeCell ref="N9:R9"/>
    <mergeCell ref="C185:D185"/>
    <mergeCell ref="C171:E171"/>
    <mergeCell ref="C176:E176"/>
    <mergeCell ref="C142:E142"/>
    <mergeCell ref="C143:E143"/>
    <mergeCell ref="C144:E144"/>
    <mergeCell ref="C172:D172"/>
    <mergeCell ref="C173:D173"/>
    <mergeCell ref="C174:D174"/>
    <mergeCell ref="C175:D175"/>
    <mergeCell ref="C376:M376"/>
    <mergeCell ref="C177:D177"/>
    <mergeCell ref="C294:E294"/>
    <mergeCell ref="C293:E293"/>
    <mergeCell ref="C298:E298"/>
    <mergeCell ref="C302:E302"/>
    <mergeCell ref="C296:D296"/>
    <mergeCell ref="C297:D297"/>
    <mergeCell ref="C299:D299"/>
    <mergeCell ref="C300:D300"/>
    <mergeCell ref="C301:D301"/>
    <mergeCell ref="C178:D178"/>
    <mergeCell ref="C179:D179"/>
    <mergeCell ref="C180:D180"/>
    <mergeCell ref="C181:D181"/>
    <mergeCell ref="C183:D183"/>
  </mergeCells>
  <pageMargins left="0.27559055118110237" right="0.19685039370078741" top="0.43307086614173229" bottom="0.39370078740157483" header="0.31496062992125984" footer="0.23622047244094491"/>
  <pageSetup paperSize="9" scale="46" orientation="landscape" r:id="rId1"/>
  <headerFooter>
    <oddFooter>&amp;R&amp;"Times New Roman,Regular"&amp;13 &amp;P</oddFooter>
  </headerFooter>
  <rowBreaks count="4" manualBreakCount="4">
    <brk id="56" min="1" max="18" man="1"/>
    <brk id="91" min="1" max="18" man="1"/>
    <brk id="115" min="1" max="18" man="1"/>
    <brk id="144" min="1"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7.140625" style="32" customWidth="1"/>
    <col min="6" max="6" width="7.85546875" style="33" hidden="1" customWidth="1"/>
    <col min="7" max="7" width="7.85546875" style="100" hidden="1" customWidth="1"/>
    <col min="8" max="8" width="9.57031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5703125" style="34" customWidth="1"/>
    <col min="20" max="16384" width="8.85546875" style="33"/>
  </cols>
  <sheetData>
    <row r="1" spans="1:19" x14ac:dyDescent="0.25">
      <c r="B1" s="153" t="s">
        <v>6350</v>
      </c>
    </row>
    <row r="2" spans="1:19" x14ac:dyDescent="0.25">
      <c r="B2" s="153" t="s">
        <v>282</v>
      </c>
      <c r="S2" s="398"/>
    </row>
    <row r="3" spans="1:19" s="383" customFormat="1" ht="19.5" x14ac:dyDescent="0.3">
      <c r="A3" s="381"/>
      <c r="B3" s="381"/>
      <c r="C3" s="382"/>
      <c r="D3" s="382"/>
      <c r="E3" s="382"/>
      <c r="G3" s="386"/>
      <c r="I3" s="387"/>
      <c r="J3" s="387"/>
      <c r="K3" s="387"/>
      <c r="L3" s="387"/>
      <c r="M3" s="387"/>
      <c r="N3" s="33"/>
      <c r="O3" s="33"/>
      <c r="P3" s="33"/>
      <c r="S3" s="398"/>
    </row>
    <row r="4" spans="1:19" s="383" customFormat="1" ht="19.5" x14ac:dyDescent="0.3">
      <c r="A4" s="381"/>
      <c r="B4" s="594" t="s">
        <v>6411</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1.7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42.75" customHeight="1"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s="383" customFormat="1" ht="19.5" x14ac:dyDescent="0.3">
      <c r="A15" s="381"/>
      <c r="B15" s="407"/>
      <c r="C15" s="552" t="s">
        <v>6460</v>
      </c>
      <c r="D15" s="551">
        <v>36000</v>
      </c>
      <c r="E15" s="551">
        <v>27000</v>
      </c>
      <c r="F15" s="550"/>
      <c r="G15" s="76"/>
      <c r="H15" s="33"/>
      <c r="I15" s="33"/>
      <c r="J15" s="33"/>
      <c r="K15" s="33"/>
      <c r="L15" s="101"/>
      <c r="M15" s="101"/>
      <c r="N15" s="33"/>
      <c r="O15" s="33"/>
      <c r="P15" s="33"/>
      <c r="Q15" s="33"/>
      <c r="R15" s="33"/>
      <c r="S15" s="34"/>
    </row>
    <row r="16" spans="1:19" s="383" customFormat="1" ht="19.5" x14ac:dyDescent="0.3">
      <c r="A16" s="381"/>
      <c r="B16" s="407"/>
      <c r="C16" s="407"/>
      <c r="D16" s="407"/>
      <c r="E16" s="407"/>
      <c r="F16" s="407"/>
      <c r="G16" s="407"/>
      <c r="H16" s="407"/>
      <c r="I16" s="407"/>
      <c r="J16" s="407"/>
      <c r="K16" s="407"/>
      <c r="L16" s="407"/>
      <c r="M16" s="407"/>
      <c r="N16" s="88"/>
      <c r="O16" s="88"/>
      <c r="P16" s="88"/>
      <c r="Q16" s="407"/>
      <c r="R16" s="407"/>
      <c r="S16" s="407"/>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40.5" customHeight="1"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t="23.25" customHeight="1" x14ac:dyDescent="0.25">
      <c r="A20" s="74" t="str">
        <f>IF(B20="","",SUBTOTAL(3,B$20:$B20))</f>
        <v/>
      </c>
      <c r="B20" s="14"/>
      <c r="C20" s="24" t="s">
        <v>2682</v>
      </c>
      <c r="D20" s="1"/>
      <c r="E20" s="1"/>
      <c r="F20" s="3"/>
      <c r="G20" s="57"/>
      <c r="H20" s="29"/>
      <c r="I20" s="78"/>
      <c r="J20" s="78"/>
      <c r="K20" s="78"/>
      <c r="L20" s="80"/>
      <c r="M20" s="80"/>
      <c r="N20" s="6"/>
      <c r="O20" s="20"/>
      <c r="P20" s="20"/>
      <c r="Q20" s="20"/>
      <c r="R20" s="20"/>
      <c r="S20" s="19"/>
    </row>
    <row r="21" spans="1:19" ht="23.25" customHeight="1" x14ac:dyDescent="0.25">
      <c r="A21" s="74">
        <f>IF(B21="","",SUBTOTAL(3,B$20:$B21))</f>
        <v>1</v>
      </c>
      <c r="B21" s="3">
        <v>1</v>
      </c>
      <c r="C21" s="1" t="s">
        <v>2683</v>
      </c>
      <c r="D21" s="1" t="s">
        <v>2684</v>
      </c>
      <c r="E21" s="1" t="s">
        <v>2685</v>
      </c>
      <c r="F21" s="3"/>
      <c r="G21" s="57">
        <v>0.6</v>
      </c>
      <c r="H21" s="29" t="s">
        <v>1627</v>
      </c>
      <c r="I21" s="78">
        <v>198900</v>
      </c>
      <c r="J21" s="78">
        <v>145860</v>
      </c>
      <c r="K21" s="78">
        <v>106080</v>
      </c>
      <c r="L21" s="80"/>
      <c r="M21" s="80"/>
      <c r="N21" s="6">
        <v>198900</v>
      </c>
      <c r="O21" s="547">
        <v>145860</v>
      </c>
      <c r="P21" s="547">
        <v>106080</v>
      </c>
      <c r="Q21" s="20"/>
      <c r="R21" s="20"/>
      <c r="S21" s="678" t="s">
        <v>6430</v>
      </c>
    </row>
    <row r="22" spans="1:19" s="448" customFormat="1" ht="23.25" customHeight="1" x14ac:dyDescent="0.25">
      <c r="A22" s="439" t="str">
        <f>IF(B22="","",SUBTOTAL(3,B$20:$B22))</f>
        <v/>
      </c>
      <c r="B22" s="440"/>
      <c r="C22" s="438"/>
      <c r="D22" s="438" t="s">
        <v>2684</v>
      </c>
      <c r="E22" s="438" t="s">
        <v>2686</v>
      </c>
      <c r="F22" s="440"/>
      <c r="G22" s="449">
        <v>0.7</v>
      </c>
      <c r="H22" s="450" t="s">
        <v>1636</v>
      </c>
      <c r="I22" s="435">
        <v>170170</v>
      </c>
      <c r="J22" s="435">
        <v>123760</v>
      </c>
      <c r="K22" s="435">
        <v>92820</v>
      </c>
      <c r="L22" s="451"/>
      <c r="M22" s="451"/>
      <c r="N22" s="435">
        <v>170170</v>
      </c>
      <c r="O22" s="435">
        <v>123760</v>
      </c>
      <c r="P22" s="435">
        <v>92820</v>
      </c>
      <c r="Q22" s="458"/>
      <c r="R22" s="458"/>
      <c r="S22" s="679"/>
    </row>
    <row r="23" spans="1:19" s="448" customFormat="1" ht="23.25" customHeight="1" x14ac:dyDescent="0.25">
      <c r="A23" s="439">
        <f>IF(B23="","",SUBTOTAL(3,B$20:$B23))</f>
        <v>2</v>
      </c>
      <c r="B23" s="440">
        <v>2</v>
      </c>
      <c r="C23" s="419" t="s">
        <v>2687</v>
      </c>
      <c r="D23" s="438"/>
      <c r="E23" s="438"/>
      <c r="F23" s="440"/>
      <c r="G23" s="449">
        <v>0.7</v>
      </c>
      <c r="H23" s="450" t="s">
        <v>1636</v>
      </c>
      <c r="I23" s="435">
        <v>170170</v>
      </c>
      <c r="J23" s="435">
        <v>123760</v>
      </c>
      <c r="K23" s="435">
        <v>92820</v>
      </c>
      <c r="L23" s="451"/>
      <c r="M23" s="451"/>
      <c r="N23" s="435">
        <v>170170</v>
      </c>
      <c r="O23" s="435">
        <v>123760</v>
      </c>
      <c r="P23" s="435">
        <v>92820</v>
      </c>
      <c r="Q23" s="458"/>
      <c r="R23" s="458"/>
      <c r="S23" s="680"/>
    </row>
    <row r="24" spans="1:19" ht="23.25" customHeight="1" x14ac:dyDescent="0.25">
      <c r="A24" s="74" t="str">
        <f>IF(B24="","",SUBTOTAL(3,B$20:$B24))</f>
        <v/>
      </c>
      <c r="B24" s="14"/>
      <c r="C24" s="24" t="s">
        <v>2688</v>
      </c>
      <c r="D24" s="1"/>
      <c r="E24" s="1"/>
      <c r="F24" s="3"/>
      <c r="G24" s="57"/>
      <c r="H24" s="29"/>
      <c r="I24" s="78"/>
      <c r="J24" s="78"/>
      <c r="K24" s="78"/>
      <c r="L24" s="80"/>
      <c r="M24" s="80"/>
      <c r="N24" s="6"/>
      <c r="O24" s="547"/>
      <c r="P24" s="547"/>
      <c r="Q24" s="20"/>
      <c r="R24" s="20"/>
      <c r="S24" s="399"/>
    </row>
    <row r="25" spans="1:19" ht="23.25" customHeight="1" x14ac:dyDescent="0.25">
      <c r="A25" s="74">
        <f>IF(B25="","",SUBTOTAL(3,B$20:$B25))</f>
        <v>3</v>
      </c>
      <c r="B25" s="3">
        <v>3</v>
      </c>
      <c r="C25" s="21" t="s">
        <v>2689</v>
      </c>
      <c r="D25" s="1"/>
      <c r="E25" s="1"/>
      <c r="F25" s="3"/>
      <c r="G25" s="57">
        <v>0.7</v>
      </c>
      <c r="H25" s="29" t="s">
        <v>1627</v>
      </c>
      <c r="I25" s="78">
        <v>232049.99999999997</v>
      </c>
      <c r="J25" s="78">
        <v>170170</v>
      </c>
      <c r="K25" s="78">
        <v>123759.99999999999</v>
      </c>
      <c r="L25" s="80"/>
      <c r="M25" s="80"/>
      <c r="N25" s="6">
        <v>232049.99999999997</v>
      </c>
      <c r="O25" s="547">
        <v>170170</v>
      </c>
      <c r="P25" s="547">
        <v>123759.99999999999</v>
      </c>
      <c r="Q25" s="20"/>
      <c r="R25" s="20"/>
      <c r="S25" s="678" t="s">
        <v>6430</v>
      </c>
    </row>
    <row r="26" spans="1:19" ht="23.25" customHeight="1" x14ac:dyDescent="0.25">
      <c r="A26" s="74">
        <f>IF(B26="","",SUBTOTAL(3,B$20:$B26))</f>
        <v>4</v>
      </c>
      <c r="B26" s="3">
        <v>4</v>
      </c>
      <c r="C26" s="21" t="s">
        <v>2690</v>
      </c>
      <c r="D26" s="1"/>
      <c r="E26" s="1"/>
      <c r="F26" s="3"/>
      <c r="G26" s="57">
        <v>0.7</v>
      </c>
      <c r="H26" s="29" t="s">
        <v>1627</v>
      </c>
      <c r="I26" s="78">
        <v>232049.99999999997</v>
      </c>
      <c r="J26" s="78">
        <v>170170</v>
      </c>
      <c r="K26" s="78">
        <v>123759.99999999999</v>
      </c>
      <c r="L26" s="80"/>
      <c r="M26" s="80"/>
      <c r="N26" s="6">
        <v>232049.99999999997</v>
      </c>
      <c r="O26" s="547">
        <v>170170</v>
      </c>
      <c r="P26" s="547">
        <v>123759.99999999999</v>
      </c>
      <c r="Q26" s="20"/>
      <c r="R26" s="20"/>
      <c r="S26" s="679"/>
    </row>
    <row r="27" spans="1:19" ht="23.25" customHeight="1" x14ac:dyDescent="0.25">
      <c r="A27" s="74">
        <f>IF(B27="","",SUBTOTAL(3,B$20:$B27))</f>
        <v>5</v>
      </c>
      <c r="B27" s="3">
        <v>5</v>
      </c>
      <c r="C27" s="21" t="s">
        <v>2691</v>
      </c>
      <c r="D27" s="1"/>
      <c r="E27" s="1"/>
      <c r="F27" s="3"/>
      <c r="G27" s="57">
        <v>0.7</v>
      </c>
      <c r="H27" s="29" t="s">
        <v>1636</v>
      </c>
      <c r="I27" s="435">
        <v>170170</v>
      </c>
      <c r="J27" s="435">
        <v>123760</v>
      </c>
      <c r="K27" s="435">
        <v>92820</v>
      </c>
      <c r="L27" s="80"/>
      <c r="M27" s="80"/>
      <c r="N27" s="435">
        <v>170170</v>
      </c>
      <c r="O27" s="435">
        <v>123760</v>
      </c>
      <c r="P27" s="435">
        <v>92820</v>
      </c>
      <c r="Q27" s="20"/>
      <c r="R27" s="20"/>
      <c r="S27" s="680"/>
    </row>
    <row r="28" spans="1:19" ht="23.25" customHeight="1" x14ac:dyDescent="0.25">
      <c r="A28" s="74" t="str">
        <f>IF(B28="","",SUBTOTAL(3,B$20:$B28))</f>
        <v/>
      </c>
      <c r="B28" s="14"/>
      <c r="C28" s="24" t="s">
        <v>2692</v>
      </c>
      <c r="D28" s="1"/>
      <c r="E28" s="1"/>
      <c r="F28" s="3"/>
      <c r="G28" s="57"/>
      <c r="H28" s="29"/>
      <c r="I28" s="78"/>
      <c r="J28" s="78"/>
      <c r="K28" s="78"/>
      <c r="L28" s="80"/>
      <c r="M28" s="80"/>
      <c r="N28" s="6"/>
      <c r="O28" s="547"/>
      <c r="P28" s="547"/>
      <c r="Q28" s="20"/>
      <c r="R28" s="20"/>
      <c r="S28" s="399"/>
    </row>
    <row r="29" spans="1:19" s="574" customFormat="1" ht="26.25" customHeight="1" x14ac:dyDescent="0.25">
      <c r="A29" s="568">
        <f>IF(B29="","",SUBTOTAL(3,B$20:$B29))</f>
        <v>6</v>
      </c>
      <c r="B29" s="569">
        <v>6</v>
      </c>
      <c r="C29" s="675" t="s">
        <v>2695</v>
      </c>
      <c r="D29" s="676"/>
      <c r="E29" s="677"/>
      <c r="F29" s="569"/>
      <c r="G29" s="572">
        <v>1.4</v>
      </c>
      <c r="H29" s="576" t="s">
        <v>1636</v>
      </c>
      <c r="I29" s="573">
        <v>340340</v>
      </c>
      <c r="J29" s="573">
        <v>247520</v>
      </c>
      <c r="K29" s="573">
        <v>185640</v>
      </c>
      <c r="L29" s="577"/>
      <c r="M29" s="577"/>
      <c r="N29" s="573">
        <v>340340</v>
      </c>
      <c r="O29" s="573">
        <v>247520</v>
      </c>
      <c r="P29" s="573">
        <v>185640</v>
      </c>
      <c r="Q29" s="465"/>
      <c r="R29" s="465"/>
      <c r="S29" s="581" t="s">
        <v>6431</v>
      </c>
    </row>
    <row r="30" spans="1:19" ht="27" customHeight="1" x14ac:dyDescent="0.25">
      <c r="A30" s="74" t="str">
        <f>IF(B30="","",SUBTOTAL(3,B$20:$B30))</f>
        <v/>
      </c>
      <c r="B30" s="14"/>
      <c r="C30" s="24" t="s">
        <v>2707</v>
      </c>
      <c r="D30" s="1"/>
      <c r="E30" s="1"/>
      <c r="F30" s="3"/>
      <c r="G30" s="57"/>
      <c r="H30" s="29"/>
      <c r="I30" s="78"/>
      <c r="J30" s="78"/>
      <c r="K30" s="78"/>
      <c r="L30" s="80"/>
      <c r="M30" s="80"/>
      <c r="N30" s="6"/>
      <c r="O30" s="547"/>
      <c r="P30" s="547"/>
      <c r="Q30" s="20"/>
      <c r="R30" s="20"/>
      <c r="S30" s="399"/>
    </row>
    <row r="31" spans="1:19" s="448" customFormat="1" ht="22.5" customHeight="1" x14ac:dyDescent="0.25">
      <c r="A31" s="439">
        <f>IF(B31="","",SUBTOTAL(3,B$20:$B31))</f>
        <v>7</v>
      </c>
      <c r="B31" s="440">
        <v>7</v>
      </c>
      <c r="C31" s="419" t="s">
        <v>2713</v>
      </c>
      <c r="D31" s="438"/>
      <c r="E31" s="438"/>
      <c r="F31" s="440"/>
      <c r="G31" s="449">
        <v>0.8</v>
      </c>
      <c r="H31" s="450" t="s">
        <v>1636</v>
      </c>
      <c r="I31" s="435">
        <v>194480</v>
      </c>
      <c r="J31" s="435">
        <v>141440</v>
      </c>
      <c r="K31" s="435">
        <v>106080</v>
      </c>
      <c r="L31" s="451"/>
      <c r="M31" s="451"/>
      <c r="N31" s="435">
        <v>194480</v>
      </c>
      <c r="O31" s="435">
        <v>141440</v>
      </c>
      <c r="P31" s="435">
        <v>106080</v>
      </c>
      <c r="Q31" s="458"/>
      <c r="R31" s="458"/>
      <c r="S31" s="452"/>
    </row>
    <row r="32" spans="1:19" s="448" customFormat="1" ht="24" customHeight="1" x14ac:dyDescent="0.25">
      <c r="A32" s="439">
        <f>IF(B32="","",SUBTOTAL(3,B$20:$B32))</f>
        <v>8</v>
      </c>
      <c r="B32" s="440">
        <v>8</v>
      </c>
      <c r="C32" s="419" t="s">
        <v>2714</v>
      </c>
      <c r="D32" s="438"/>
      <c r="E32" s="438"/>
      <c r="F32" s="440"/>
      <c r="G32" s="449">
        <v>0.8</v>
      </c>
      <c r="H32" s="450" t="s">
        <v>1636</v>
      </c>
      <c r="I32" s="435">
        <v>194480</v>
      </c>
      <c r="J32" s="435">
        <v>141440</v>
      </c>
      <c r="K32" s="435">
        <v>106080</v>
      </c>
      <c r="L32" s="451"/>
      <c r="M32" s="451"/>
      <c r="N32" s="435">
        <v>194480</v>
      </c>
      <c r="O32" s="435">
        <v>141440</v>
      </c>
      <c r="P32" s="435">
        <v>106080</v>
      </c>
      <c r="Q32" s="458"/>
      <c r="R32" s="458"/>
      <c r="S32" s="452"/>
    </row>
    <row r="33" spans="1:19" s="448" customFormat="1" ht="44.25" customHeight="1" x14ac:dyDescent="0.25">
      <c r="A33" s="439">
        <f>IF(B33="","",SUBTOTAL(3,B$20:$B33))</f>
        <v>9</v>
      </c>
      <c r="B33" s="440">
        <v>9</v>
      </c>
      <c r="C33" s="609" t="s">
        <v>2715</v>
      </c>
      <c r="D33" s="610"/>
      <c r="E33" s="611"/>
      <c r="F33" s="440"/>
      <c r="G33" s="449">
        <v>0.8</v>
      </c>
      <c r="H33" s="450" t="s">
        <v>1636</v>
      </c>
      <c r="I33" s="435">
        <v>194480</v>
      </c>
      <c r="J33" s="435">
        <v>141440</v>
      </c>
      <c r="K33" s="435">
        <v>106080</v>
      </c>
      <c r="L33" s="451"/>
      <c r="M33" s="451"/>
      <c r="N33" s="435">
        <v>194480</v>
      </c>
      <c r="O33" s="435">
        <v>141440</v>
      </c>
      <c r="P33" s="435">
        <v>106080</v>
      </c>
      <c r="Q33" s="458"/>
      <c r="R33" s="458"/>
      <c r="S33" s="452"/>
    </row>
    <row r="34" spans="1:19" ht="27.75" customHeight="1" x14ac:dyDescent="0.25">
      <c r="A34" s="74">
        <f>IF(B34="","",SUBTOTAL(3,B$20:$B34))</f>
        <v>10</v>
      </c>
      <c r="B34" s="3">
        <v>10</v>
      </c>
      <c r="C34" s="601" t="s">
        <v>2716</v>
      </c>
      <c r="D34" s="602"/>
      <c r="E34" s="603"/>
      <c r="F34" s="3"/>
      <c r="G34" s="57"/>
      <c r="H34" s="29"/>
      <c r="I34" s="78"/>
      <c r="J34" s="78"/>
      <c r="K34" s="78"/>
      <c r="L34" s="80"/>
      <c r="M34" s="80"/>
      <c r="N34" s="6"/>
      <c r="O34" s="547"/>
      <c r="P34" s="547"/>
      <c r="Q34" s="20"/>
      <c r="R34" s="20"/>
      <c r="S34" s="19"/>
    </row>
    <row r="35" spans="1:19" s="448" customFormat="1" ht="24.75" customHeight="1" x14ac:dyDescent="0.25">
      <c r="A35" s="439" t="str">
        <f>IF(B35="","",SUBTOTAL(3,B$20:$B35))</f>
        <v/>
      </c>
      <c r="B35" s="440"/>
      <c r="C35" s="609" t="s">
        <v>2717</v>
      </c>
      <c r="D35" s="610"/>
      <c r="E35" s="611"/>
      <c r="F35" s="440"/>
      <c r="G35" s="454">
        <v>0.8</v>
      </c>
      <c r="H35" s="450" t="s">
        <v>1636</v>
      </c>
      <c r="I35" s="435">
        <v>194480</v>
      </c>
      <c r="J35" s="435">
        <v>141440</v>
      </c>
      <c r="K35" s="435">
        <v>106080</v>
      </c>
      <c r="L35" s="451"/>
      <c r="M35" s="451"/>
      <c r="N35" s="435">
        <v>194480</v>
      </c>
      <c r="O35" s="435">
        <v>141440</v>
      </c>
      <c r="P35" s="435">
        <v>106080</v>
      </c>
      <c r="Q35" s="458"/>
      <c r="R35" s="458"/>
      <c r="S35" s="452"/>
    </row>
    <row r="36" spans="1:19" s="448" customFormat="1" ht="24.75" customHeight="1" x14ac:dyDescent="0.25">
      <c r="A36" s="439" t="str">
        <f>IF(B36="","",SUBTOTAL(3,B$20:$B36))</f>
        <v/>
      </c>
      <c r="B36" s="440"/>
      <c r="C36" s="609" t="s">
        <v>2718</v>
      </c>
      <c r="D36" s="610"/>
      <c r="E36" s="611"/>
      <c r="F36" s="440"/>
      <c r="G36" s="454">
        <v>0.8</v>
      </c>
      <c r="H36" s="450" t="s">
        <v>1636</v>
      </c>
      <c r="I36" s="435">
        <v>194480</v>
      </c>
      <c r="J36" s="435">
        <v>141440</v>
      </c>
      <c r="K36" s="435">
        <v>106080</v>
      </c>
      <c r="L36" s="451"/>
      <c r="M36" s="451"/>
      <c r="N36" s="435">
        <v>194480</v>
      </c>
      <c r="O36" s="435">
        <v>141440</v>
      </c>
      <c r="P36" s="435">
        <v>106080</v>
      </c>
      <c r="Q36" s="458"/>
      <c r="R36" s="458"/>
      <c r="S36" s="452"/>
    </row>
    <row r="37" spans="1:19" ht="26.25" customHeight="1" x14ac:dyDescent="0.25">
      <c r="A37" s="74" t="str">
        <f>IF(B37="","",SUBTOTAL(3,B$20:$B37))</f>
        <v/>
      </c>
      <c r="B37" s="14"/>
      <c r="C37" s="24" t="s">
        <v>2739</v>
      </c>
      <c r="D37" s="1"/>
      <c r="E37" s="1"/>
      <c r="F37" s="3"/>
      <c r="G37" s="57"/>
      <c r="H37" s="29"/>
      <c r="I37" s="78"/>
      <c r="J37" s="78"/>
      <c r="K37" s="78"/>
      <c r="L37" s="80"/>
      <c r="M37" s="80"/>
      <c r="N37" s="6"/>
      <c r="O37" s="20"/>
      <c r="P37" s="20"/>
      <c r="Q37" s="20"/>
      <c r="R37" s="20"/>
      <c r="S37" s="19"/>
    </row>
    <row r="38" spans="1:19" ht="26.25" customHeight="1" x14ac:dyDescent="0.25">
      <c r="A38" s="74">
        <f>IF(B38="","",SUBTOTAL(3,B$20:$B38))</f>
        <v>11</v>
      </c>
      <c r="B38" s="3">
        <v>12</v>
      </c>
      <c r="C38" s="21" t="s">
        <v>2740</v>
      </c>
      <c r="D38" s="1"/>
      <c r="E38" s="1"/>
      <c r="F38" s="3"/>
      <c r="G38" s="57">
        <v>1</v>
      </c>
      <c r="H38" s="29" t="s">
        <v>1766</v>
      </c>
      <c r="I38" s="78">
        <v>87750</v>
      </c>
      <c r="J38" s="78">
        <v>68250</v>
      </c>
      <c r="K38" s="78">
        <v>58500</v>
      </c>
      <c r="L38" s="80"/>
      <c r="M38" s="80"/>
      <c r="N38" s="6">
        <v>87750</v>
      </c>
      <c r="O38" s="547">
        <v>68250</v>
      </c>
      <c r="P38" s="547">
        <v>58500</v>
      </c>
      <c r="Q38" s="20"/>
      <c r="R38" s="20"/>
      <c r="S38" s="19"/>
    </row>
    <row r="39" spans="1:19" ht="26.25" customHeight="1" x14ac:dyDescent="0.25">
      <c r="A39" s="74">
        <f>IF(B39="","",SUBTOTAL(3,B$20:$B39))</f>
        <v>12</v>
      </c>
      <c r="B39" s="3">
        <v>13</v>
      </c>
      <c r="C39" s="21" t="s">
        <v>2741</v>
      </c>
      <c r="D39" s="1"/>
      <c r="E39" s="1"/>
      <c r="F39" s="3"/>
      <c r="G39" s="57">
        <v>1</v>
      </c>
      <c r="H39" s="29" t="s">
        <v>1768</v>
      </c>
      <c r="I39" s="78">
        <v>68250</v>
      </c>
      <c r="J39" s="78">
        <v>58500</v>
      </c>
      <c r="K39" s="78">
        <v>48750</v>
      </c>
      <c r="L39" s="80"/>
      <c r="M39" s="80"/>
      <c r="N39" s="6">
        <v>68250</v>
      </c>
      <c r="O39" s="547">
        <v>58500</v>
      </c>
      <c r="P39" s="547">
        <v>48750</v>
      </c>
      <c r="Q39" s="20"/>
      <c r="R39" s="20"/>
      <c r="S39" s="19"/>
    </row>
    <row r="40" spans="1:19" ht="26.25" customHeight="1" x14ac:dyDescent="0.25">
      <c r="A40" s="74">
        <f>IF(B40="","",SUBTOTAL(3,B$20:$B40))</f>
        <v>13</v>
      </c>
      <c r="B40" s="3">
        <v>14</v>
      </c>
      <c r="C40" s="607" t="s">
        <v>6371</v>
      </c>
      <c r="D40" s="615"/>
      <c r="E40" s="608"/>
      <c r="F40" s="3"/>
      <c r="G40" s="57">
        <v>1</v>
      </c>
      <c r="H40" s="29" t="s">
        <v>1766</v>
      </c>
      <c r="I40" s="78">
        <v>87750</v>
      </c>
      <c r="J40" s="78">
        <v>68250</v>
      </c>
      <c r="K40" s="78">
        <v>58500</v>
      </c>
      <c r="L40" s="80"/>
      <c r="M40" s="80"/>
      <c r="N40" s="6">
        <v>87750</v>
      </c>
      <c r="O40" s="547">
        <v>68250</v>
      </c>
      <c r="P40" s="547">
        <v>58500</v>
      </c>
      <c r="Q40" s="20"/>
      <c r="R40" s="20"/>
      <c r="S40" s="19"/>
    </row>
    <row r="41" spans="1:19" ht="23.25" customHeight="1" x14ac:dyDescent="0.25">
      <c r="A41" s="74" t="str">
        <f>IF(B41="","",SUBTOTAL(3,B$20:$B41))</f>
        <v/>
      </c>
      <c r="B41" s="14"/>
      <c r="C41" s="12" t="s">
        <v>2518</v>
      </c>
      <c r="D41" s="1"/>
      <c r="E41" s="1"/>
      <c r="F41" s="3"/>
      <c r="G41" s="86"/>
      <c r="H41" s="3"/>
      <c r="I41" s="78"/>
      <c r="J41" s="78"/>
      <c r="K41" s="78"/>
      <c r="L41" s="80"/>
      <c r="M41" s="80"/>
      <c r="N41" s="6"/>
      <c r="O41" s="20"/>
      <c r="P41" s="20"/>
      <c r="Q41" s="20"/>
      <c r="R41" s="20"/>
      <c r="S41" s="45"/>
    </row>
    <row r="42" spans="1:19" ht="23.25" customHeight="1" x14ac:dyDescent="0.25">
      <c r="A42" s="74">
        <f>IF(B42="","",SUBTOTAL(3,B$20:$B42))</f>
        <v>14</v>
      </c>
      <c r="B42" s="3">
        <v>15</v>
      </c>
      <c r="C42" s="601" t="s">
        <v>2793</v>
      </c>
      <c r="D42" s="602"/>
      <c r="E42" s="603"/>
      <c r="F42" s="3"/>
      <c r="G42" s="57"/>
      <c r="H42" s="3"/>
      <c r="I42" s="78"/>
      <c r="J42" s="78"/>
      <c r="K42" s="78"/>
      <c r="L42" s="80"/>
      <c r="M42" s="80"/>
      <c r="N42" s="6"/>
      <c r="O42" s="20"/>
      <c r="P42" s="20"/>
      <c r="Q42" s="20"/>
      <c r="R42" s="20"/>
      <c r="S42" s="19"/>
    </row>
    <row r="43" spans="1:19" x14ac:dyDescent="0.25">
      <c r="A43" s="74" t="str">
        <f>IF(B43="","",SUBTOTAL(3,B$20:$B43))</f>
        <v/>
      </c>
      <c r="B43" s="3"/>
      <c r="C43" s="21"/>
      <c r="D43" s="1" t="s">
        <v>2794</v>
      </c>
      <c r="E43" s="1" t="s">
        <v>2795</v>
      </c>
      <c r="F43" s="3">
        <v>3</v>
      </c>
      <c r="G43" s="57">
        <v>0.5</v>
      </c>
      <c r="H43" s="3"/>
      <c r="I43" s="78">
        <v>510000</v>
      </c>
      <c r="J43" s="78">
        <v>255000</v>
      </c>
      <c r="K43" s="78">
        <v>153000</v>
      </c>
      <c r="L43" s="80"/>
      <c r="M43" s="80"/>
      <c r="N43" s="20">
        <v>510000</v>
      </c>
      <c r="O43" s="547">
        <v>255000</v>
      </c>
      <c r="P43" s="547">
        <v>153000</v>
      </c>
      <c r="Q43" s="20"/>
      <c r="R43" s="20"/>
      <c r="S43" s="19"/>
    </row>
    <row r="44" spans="1:19" x14ac:dyDescent="0.25">
      <c r="A44" s="74" t="str">
        <f>IF(B44="","",SUBTOTAL(3,B$20:$B44))</f>
        <v/>
      </c>
      <c r="B44" s="3"/>
      <c r="D44" s="21" t="s">
        <v>1437</v>
      </c>
      <c r="E44" s="1"/>
      <c r="F44" s="3">
        <v>3</v>
      </c>
      <c r="G44" s="57">
        <v>0.6</v>
      </c>
      <c r="H44" s="3"/>
      <c r="I44" s="78">
        <v>612000</v>
      </c>
      <c r="J44" s="78">
        <v>306000</v>
      </c>
      <c r="K44" s="78">
        <v>183600</v>
      </c>
      <c r="L44" s="80"/>
      <c r="M44" s="80"/>
      <c r="N44" s="20">
        <v>612000</v>
      </c>
      <c r="O44" s="547">
        <v>306000</v>
      </c>
      <c r="P44" s="547">
        <v>183600</v>
      </c>
      <c r="Q44" s="20"/>
      <c r="R44" s="20"/>
      <c r="S44" s="19"/>
    </row>
    <row r="45" spans="1:19" ht="29.25" customHeight="1" x14ac:dyDescent="0.25">
      <c r="A45" s="74" t="str">
        <f>IF(B45="","",SUBTOTAL(3,B$20:$B45))</f>
        <v/>
      </c>
      <c r="B45" s="14"/>
      <c r="C45" s="601" t="s">
        <v>2796</v>
      </c>
      <c r="D45" s="602"/>
      <c r="E45" s="603"/>
      <c r="F45" s="3"/>
      <c r="G45" s="57"/>
      <c r="H45" s="3"/>
      <c r="I45" s="78"/>
      <c r="J45" s="78"/>
      <c r="K45" s="78"/>
      <c r="L45" s="80"/>
      <c r="M45" s="80"/>
      <c r="N45" s="3"/>
      <c r="O45" s="3"/>
      <c r="P45" s="37"/>
      <c r="Q45" s="37"/>
      <c r="R45" s="37"/>
      <c r="S45" s="10"/>
    </row>
    <row r="46" spans="1:19" ht="24.75" customHeight="1" x14ac:dyDescent="0.25">
      <c r="A46" s="74" t="str">
        <f>IF(B46="","",SUBTOTAL(3,B$20:$B46))</f>
        <v/>
      </c>
      <c r="B46" s="14"/>
      <c r="C46" s="24" t="s">
        <v>2707</v>
      </c>
      <c r="D46" s="1"/>
      <c r="E46" s="1"/>
      <c r="F46" s="3"/>
      <c r="G46" s="57"/>
      <c r="H46" s="3"/>
      <c r="I46" s="78"/>
      <c r="J46" s="78"/>
      <c r="K46" s="78"/>
      <c r="L46" s="80"/>
      <c r="M46" s="80"/>
      <c r="N46" s="6"/>
      <c r="O46" s="20"/>
      <c r="P46" s="20"/>
      <c r="Q46" s="20"/>
      <c r="R46" s="20"/>
      <c r="S46" s="19"/>
    </row>
    <row r="47" spans="1:19" ht="25.5" customHeight="1" x14ac:dyDescent="0.25">
      <c r="A47" s="74">
        <f>IF(B47="","",SUBTOTAL(3,B$20:$B47))</f>
        <v>15</v>
      </c>
      <c r="B47" s="3">
        <v>16</v>
      </c>
      <c r="C47" s="607" t="s">
        <v>2833</v>
      </c>
      <c r="D47" s="615"/>
      <c r="E47" s="608"/>
      <c r="F47" s="3">
        <v>3</v>
      </c>
      <c r="G47" s="57">
        <v>0.5</v>
      </c>
      <c r="H47" s="3"/>
      <c r="I47" s="78">
        <v>510000</v>
      </c>
      <c r="J47" s="78">
        <v>255000</v>
      </c>
      <c r="K47" s="78">
        <v>153000</v>
      </c>
      <c r="L47" s="80"/>
      <c r="M47" s="80"/>
      <c r="N47" s="20">
        <v>510000</v>
      </c>
      <c r="O47" s="547">
        <v>255000</v>
      </c>
      <c r="P47" s="547">
        <v>153000</v>
      </c>
      <c r="Q47" s="20"/>
      <c r="R47" s="20"/>
      <c r="S47" s="19"/>
    </row>
    <row r="49" spans="3:13" x14ac:dyDescent="0.25">
      <c r="C49" s="411" t="s">
        <v>6450</v>
      </c>
      <c r="D49"/>
      <c r="E49"/>
      <c r="F49"/>
      <c r="G49"/>
      <c r="H49"/>
      <c r="I49"/>
      <c r="J49"/>
      <c r="K49"/>
      <c r="L49"/>
    </row>
    <row r="50" spans="3:13" x14ac:dyDescent="0.25">
      <c r="C50" s="593" t="s">
        <v>6451</v>
      </c>
      <c r="D50" s="593"/>
      <c r="E50" s="593"/>
      <c r="F50" s="593"/>
      <c r="G50" s="593"/>
      <c r="H50" s="593"/>
      <c r="I50" s="593"/>
      <c r="J50" s="593"/>
      <c r="K50" s="593"/>
      <c r="L50" s="593"/>
    </row>
    <row r="51" spans="3:13" ht="16.5" customHeight="1" x14ac:dyDescent="0.25">
      <c r="C51" s="593" t="s">
        <v>6452</v>
      </c>
      <c r="D51" s="593"/>
      <c r="E51" s="593"/>
      <c r="F51" s="593"/>
      <c r="G51" s="593"/>
      <c r="H51" s="593"/>
      <c r="I51" s="593"/>
      <c r="J51" s="593"/>
      <c r="K51" s="593"/>
      <c r="L51" s="593"/>
      <c r="M51" s="593"/>
    </row>
  </sheetData>
  <autoFilter ref="A20:S47"/>
  <mergeCells count="24">
    <mergeCell ref="B4:S4"/>
    <mergeCell ref="B5:S5"/>
    <mergeCell ref="Q17:R17"/>
    <mergeCell ref="B18:B19"/>
    <mergeCell ref="C18:C19"/>
    <mergeCell ref="D18:E18"/>
    <mergeCell ref="F18:M18"/>
    <mergeCell ref="N18:R18"/>
    <mergeCell ref="C8:C9"/>
    <mergeCell ref="D8:E8"/>
    <mergeCell ref="C51:M51"/>
    <mergeCell ref="E7:F7"/>
    <mergeCell ref="C50:L50"/>
    <mergeCell ref="S21:S23"/>
    <mergeCell ref="S25:S27"/>
    <mergeCell ref="C29:E29"/>
    <mergeCell ref="C33:E33"/>
    <mergeCell ref="C34:E34"/>
    <mergeCell ref="C47:E47"/>
    <mergeCell ref="C35:E35"/>
    <mergeCell ref="C36:E36"/>
    <mergeCell ref="C40:E40"/>
    <mergeCell ref="C42:E42"/>
    <mergeCell ref="C45:E45"/>
  </mergeCells>
  <pageMargins left="0.27559055118110237" right="0.19685039370078741" top="0.43307086614173229" bottom="0.39370078740157483" header="0.31496062992125984" footer="0.23622047244094491"/>
  <pageSetup paperSize="9" scale="46" orientation="landscape" r:id="rId1"/>
  <headerFooter>
    <oddFooter>&amp;R&amp;"Times New Roman,Regular"&amp;13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7109375" style="32" customWidth="1"/>
    <col min="6" max="6" width="7.85546875" style="33" hidden="1" customWidth="1"/>
    <col min="7" max="7" width="7.85546875" style="100" hidden="1" customWidth="1"/>
    <col min="8" max="8" width="10.28515625" style="33" customWidth="1"/>
    <col min="9" max="9" width="16.5703125" style="101" customWidth="1"/>
    <col min="10" max="10" width="15.42578125" style="101" customWidth="1"/>
    <col min="11"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28515625" style="34" customWidth="1"/>
    <col min="20" max="16384" width="8.85546875" style="33"/>
  </cols>
  <sheetData>
    <row r="1" spans="1:19" x14ac:dyDescent="0.25">
      <c r="B1" s="153" t="s">
        <v>6349</v>
      </c>
    </row>
    <row r="2" spans="1:19" x14ac:dyDescent="0.25">
      <c r="B2" s="153" t="s">
        <v>282</v>
      </c>
      <c r="S2" s="398"/>
    </row>
    <row r="3" spans="1:19" s="383" customFormat="1" ht="19.5" x14ac:dyDescent="0.3">
      <c r="A3" s="381"/>
      <c r="B3" s="381"/>
      <c r="C3" s="382"/>
      <c r="D3" s="382"/>
      <c r="E3" s="382"/>
      <c r="G3" s="386"/>
      <c r="I3" s="387"/>
      <c r="J3" s="387"/>
      <c r="K3" s="387"/>
      <c r="L3" s="387"/>
      <c r="M3" s="387"/>
      <c r="N3" s="33"/>
      <c r="O3" s="33"/>
      <c r="P3" s="33"/>
      <c r="S3" s="398"/>
    </row>
    <row r="4" spans="1:19" s="383" customFormat="1" ht="19.5" x14ac:dyDescent="0.3">
      <c r="A4" s="381"/>
      <c r="B4" s="594" t="s">
        <v>6410</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1.7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45" customHeight="1"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s="383" customFormat="1" ht="19.5" x14ac:dyDescent="0.3">
      <c r="A15" s="381"/>
      <c r="B15" s="407"/>
      <c r="C15" s="552" t="s">
        <v>6460</v>
      </c>
      <c r="D15" s="551">
        <v>36000</v>
      </c>
      <c r="E15" s="551">
        <v>27000</v>
      </c>
      <c r="F15" s="550"/>
      <c r="G15" s="76"/>
      <c r="H15" s="33"/>
      <c r="I15" s="33"/>
      <c r="J15" s="33"/>
      <c r="K15" s="33"/>
      <c r="L15" s="101"/>
      <c r="M15" s="101"/>
      <c r="N15" s="33"/>
      <c r="O15" s="33"/>
      <c r="P15" s="33"/>
      <c r="Q15" s="33"/>
      <c r="R15" s="33"/>
      <c r="S15" s="34"/>
    </row>
    <row r="16" spans="1:19" x14ac:dyDescent="0.25">
      <c r="B16" s="88"/>
      <c r="C16" s="34"/>
      <c r="D16" s="34"/>
      <c r="E16" s="34"/>
      <c r="F16" s="106"/>
      <c r="G16" s="107"/>
      <c r="H16" s="106"/>
      <c r="I16" s="108"/>
      <c r="J16" s="108"/>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t="27" customHeight="1" x14ac:dyDescent="0.25">
      <c r="A20" s="74" t="str">
        <f>IF(B20="","",SUBTOTAL(3,B$20:$B20))</f>
        <v/>
      </c>
      <c r="B20" s="14"/>
      <c r="C20" s="24" t="s">
        <v>2726</v>
      </c>
      <c r="D20" s="1"/>
      <c r="E20" s="1"/>
      <c r="F20" s="3"/>
      <c r="G20" s="57"/>
      <c r="H20" s="29"/>
      <c r="I20" s="78"/>
      <c r="J20" s="78"/>
      <c r="K20" s="78"/>
      <c r="L20" s="80"/>
      <c r="M20" s="80"/>
      <c r="N20" s="6"/>
      <c r="O20" s="20"/>
      <c r="P20" s="20"/>
      <c r="Q20" s="20"/>
      <c r="R20" s="20"/>
      <c r="S20" s="19"/>
    </row>
    <row r="21" spans="1:19" ht="27" customHeight="1" x14ac:dyDescent="0.25">
      <c r="A21" s="74">
        <f>IF(B21="","",SUBTOTAL(3,B$20:$B21))</f>
        <v>1</v>
      </c>
      <c r="B21" s="3">
        <v>1</v>
      </c>
      <c r="C21" s="21" t="s">
        <v>2727</v>
      </c>
      <c r="D21" s="1"/>
      <c r="E21" s="1"/>
      <c r="F21" s="3"/>
      <c r="G21" s="57">
        <v>1.5</v>
      </c>
      <c r="H21" s="29" t="s">
        <v>1627</v>
      </c>
      <c r="I21" s="78">
        <v>497250</v>
      </c>
      <c r="J21" s="78">
        <v>364650</v>
      </c>
      <c r="K21" s="78">
        <v>265200</v>
      </c>
      <c r="L21" s="80"/>
      <c r="M21" s="80"/>
      <c r="N21" s="6">
        <v>497250</v>
      </c>
      <c r="O21" s="547">
        <v>364650</v>
      </c>
      <c r="P21" s="547">
        <v>265200</v>
      </c>
      <c r="Q21" s="20"/>
      <c r="R21" s="20"/>
      <c r="S21" s="19"/>
    </row>
    <row r="22" spans="1:19" s="448" customFormat="1" ht="27" customHeight="1" x14ac:dyDescent="0.25">
      <c r="A22" s="439">
        <f>IF(B22="","",SUBTOTAL(3,B$20:$B22))</f>
        <v>2</v>
      </c>
      <c r="B22" s="440">
        <v>2</v>
      </c>
      <c r="C22" s="419" t="s">
        <v>2728</v>
      </c>
      <c r="D22" s="438"/>
      <c r="E22" s="438"/>
      <c r="F22" s="440"/>
      <c r="G22" s="449">
        <v>1.5</v>
      </c>
      <c r="H22" s="450" t="s">
        <v>1636</v>
      </c>
      <c r="I22" s="435">
        <v>364650</v>
      </c>
      <c r="J22" s="435">
        <v>265200</v>
      </c>
      <c r="K22" s="435">
        <v>198900</v>
      </c>
      <c r="L22" s="451"/>
      <c r="M22" s="451"/>
      <c r="N22" s="435">
        <v>364650</v>
      </c>
      <c r="O22" s="435">
        <v>265200</v>
      </c>
      <c r="P22" s="435">
        <v>198900</v>
      </c>
      <c r="Q22" s="458"/>
      <c r="R22" s="458"/>
      <c r="S22" s="452"/>
    </row>
    <row r="23" spans="1:19" ht="27" customHeight="1" x14ac:dyDescent="0.25">
      <c r="A23" s="74">
        <f>IF(B23="","",SUBTOTAL(3,B$20:$B23))</f>
        <v>3</v>
      </c>
      <c r="B23" s="3">
        <v>3</v>
      </c>
      <c r="C23" s="21" t="s">
        <v>2729</v>
      </c>
      <c r="D23" s="1"/>
      <c r="E23" s="1"/>
      <c r="F23" s="3"/>
      <c r="G23" s="57">
        <v>1.5</v>
      </c>
      <c r="H23" s="29" t="s">
        <v>1627</v>
      </c>
      <c r="I23" s="78">
        <v>497250</v>
      </c>
      <c r="J23" s="78">
        <v>364650</v>
      </c>
      <c r="K23" s="78">
        <v>265200</v>
      </c>
      <c r="L23" s="80"/>
      <c r="M23" s="80"/>
      <c r="N23" s="6">
        <v>497250</v>
      </c>
      <c r="O23" s="547">
        <v>364650</v>
      </c>
      <c r="P23" s="547">
        <v>265200</v>
      </c>
      <c r="Q23" s="20"/>
      <c r="R23" s="20"/>
      <c r="S23" s="19"/>
    </row>
    <row r="24" spans="1:19" ht="27" customHeight="1" x14ac:dyDescent="0.25">
      <c r="A24" s="74">
        <f>IF(B24="","",SUBTOTAL(3,B$20:$B24))</f>
        <v>4</v>
      </c>
      <c r="B24" s="3">
        <v>4</v>
      </c>
      <c r="C24" s="21" t="s">
        <v>2730</v>
      </c>
      <c r="D24" s="1"/>
      <c r="E24" s="1"/>
      <c r="F24" s="3"/>
      <c r="G24" s="57">
        <v>1.5</v>
      </c>
      <c r="H24" s="29" t="s">
        <v>1627</v>
      </c>
      <c r="I24" s="78">
        <v>497250</v>
      </c>
      <c r="J24" s="78">
        <v>364650</v>
      </c>
      <c r="K24" s="78">
        <v>265200</v>
      </c>
      <c r="L24" s="80"/>
      <c r="M24" s="80"/>
      <c r="N24" s="6">
        <v>497250</v>
      </c>
      <c r="O24" s="547">
        <v>364650</v>
      </c>
      <c r="P24" s="547">
        <v>265200</v>
      </c>
      <c r="Q24" s="20"/>
      <c r="R24" s="20"/>
      <c r="S24" s="19"/>
    </row>
    <row r="25" spans="1:19" ht="24" customHeight="1" x14ac:dyDescent="0.25">
      <c r="A25" s="74">
        <f>IF(B25="","",SUBTOTAL(3,B$20:$B25))</f>
        <v>5</v>
      </c>
      <c r="B25" s="3">
        <v>5</v>
      </c>
      <c r="C25" s="601" t="s">
        <v>2731</v>
      </c>
      <c r="D25" s="602"/>
      <c r="E25" s="603"/>
      <c r="F25" s="3"/>
      <c r="G25" s="57"/>
      <c r="H25" s="29"/>
      <c r="I25" s="78"/>
      <c r="J25" s="78"/>
      <c r="K25" s="78"/>
      <c r="L25" s="80"/>
      <c r="M25" s="80"/>
      <c r="N25" s="6"/>
      <c r="O25" s="547"/>
      <c r="P25" s="547"/>
      <c r="Q25" s="20"/>
      <c r="R25" s="20"/>
      <c r="S25" s="19"/>
    </row>
    <row r="26" spans="1:19" s="448" customFormat="1" ht="23.25" customHeight="1" x14ac:dyDescent="0.25">
      <c r="A26" s="439" t="str">
        <f>IF(B26="","",SUBTOTAL(3,B$20:$B26))</f>
        <v/>
      </c>
      <c r="B26" s="440"/>
      <c r="C26" s="609" t="s">
        <v>2732</v>
      </c>
      <c r="D26" s="610"/>
      <c r="E26" s="611"/>
      <c r="F26" s="440"/>
      <c r="G26" s="454">
        <v>1.5</v>
      </c>
      <c r="H26" s="450" t="s">
        <v>1636</v>
      </c>
      <c r="I26" s="435">
        <v>364650</v>
      </c>
      <c r="J26" s="435">
        <v>265200</v>
      </c>
      <c r="K26" s="435">
        <v>198900</v>
      </c>
      <c r="L26" s="451"/>
      <c r="M26" s="451"/>
      <c r="N26" s="435">
        <v>364650</v>
      </c>
      <c r="O26" s="435">
        <v>265200</v>
      </c>
      <c r="P26" s="435">
        <v>198900</v>
      </c>
      <c r="Q26" s="458"/>
      <c r="R26" s="458"/>
      <c r="S26" s="452"/>
    </row>
    <row r="27" spans="1:19" ht="24.75" customHeight="1" x14ac:dyDescent="0.25">
      <c r="A27" s="74" t="str">
        <f>IF(B27="","",SUBTOTAL(3,B$20:$B27))</f>
        <v/>
      </c>
      <c r="B27" s="14"/>
      <c r="C27" s="24" t="s">
        <v>2733</v>
      </c>
      <c r="D27" s="1"/>
      <c r="E27" s="1"/>
      <c r="F27" s="3"/>
      <c r="G27" s="57"/>
      <c r="H27" s="29"/>
      <c r="I27" s="78"/>
      <c r="J27" s="78"/>
      <c r="K27" s="78"/>
      <c r="L27" s="80"/>
      <c r="M27" s="80"/>
      <c r="N27" s="6"/>
      <c r="O27" s="547"/>
      <c r="P27" s="547"/>
      <c r="Q27" s="20"/>
      <c r="R27" s="20"/>
      <c r="S27" s="19"/>
    </row>
    <row r="28" spans="1:19" s="448" customFormat="1" ht="24.75" customHeight="1" x14ac:dyDescent="0.25">
      <c r="A28" s="439">
        <f>IF(B28="","",SUBTOTAL(3,B$20:$B28))</f>
        <v>6</v>
      </c>
      <c r="B28" s="440">
        <v>6</v>
      </c>
      <c r="C28" s="419" t="s">
        <v>2736</v>
      </c>
      <c r="D28" s="438"/>
      <c r="E28" s="438"/>
      <c r="F28" s="440"/>
      <c r="G28" s="449">
        <v>2.4</v>
      </c>
      <c r="H28" s="450" t="s">
        <v>1627</v>
      </c>
      <c r="I28" s="435">
        <v>210600</v>
      </c>
      <c r="J28" s="435">
        <v>163800</v>
      </c>
      <c r="K28" s="435">
        <v>140400</v>
      </c>
      <c r="L28" s="451"/>
      <c r="M28" s="451"/>
      <c r="N28" s="435">
        <v>210600</v>
      </c>
      <c r="O28" s="435">
        <v>163800</v>
      </c>
      <c r="P28" s="435">
        <v>140400</v>
      </c>
      <c r="Q28" s="458"/>
      <c r="R28" s="458"/>
      <c r="S28" s="452"/>
    </row>
    <row r="29" spans="1:19" ht="24.75" customHeight="1" x14ac:dyDescent="0.25">
      <c r="A29" s="74" t="str">
        <f>IF(B29="","",SUBTOTAL(3,B$20:$B29))</f>
        <v/>
      </c>
      <c r="B29" s="14"/>
      <c r="C29" s="24" t="s">
        <v>2726</v>
      </c>
      <c r="D29" s="1"/>
      <c r="E29" s="1"/>
      <c r="F29" s="3"/>
      <c r="G29" s="57"/>
      <c r="H29" s="29"/>
      <c r="I29" s="78"/>
      <c r="J29" s="78"/>
      <c r="K29" s="78"/>
      <c r="L29" s="80"/>
      <c r="M29" s="80"/>
      <c r="N29" s="6"/>
      <c r="O29" s="20"/>
      <c r="P29" s="20"/>
      <c r="Q29" s="20"/>
      <c r="R29" s="20"/>
      <c r="S29" s="19"/>
    </row>
    <row r="30" spans="1:19" ht="24.75" customHeight="1" x14ac:dyDescent="0.25">
      <c r="A30" s="74">
        <f>IF(B30="","",SUBTOTAL(3,B$20:$B30))</f>
        <v>7</v>
      </c>
      <c r="B30" s="3">
        <v>7</v>
      </c>
      <c r="C30" s="21" t="s">
        <v>2743</v>
      </c>
      <c r="D30" s="1"/>
      <c r="E30" s="1"/>
      <c r="F30" s="3"/>
      <c r="G30" s="57">
        <v>1.5</v>
      </c>
      <c r="H30" s="29" t="s">
        <v>1766</v>
      </c>
      <c r="I30" s="78">
        <v>131625</v>
      </c>
      <c r="J30" s="78">
        <v>102375</v>
      </c>
      <c r="K30" s="78">
        <v>87750</v>
      </c>
      <c r="L30" s="80"/>
      <c r="M30" s="80"/>
      <c r="N30" s="6">
        <v>131625</v>
      </c>
      <c r="O30" s="547">
        <v>102375</v>
      </c>
      <c r="P30" s="547">
        <v>87750</v>
      </c>
      <c r="Q30" s="20"/>
      <c r="R30" s="20"/>
      <c r="S30" s="19"/>
    </row>
    <row r="31" spans="1:19" ht="24.75" customHeight="1" x14ac:dyDescent="0.25">
      <c r="A31" s="74">
        <f>IF(B31="","",SUBTOTAL(3,B$20:$B31))</f>
        <v>8</v>
      </c>
      <c r="B31" s="3">
        <v>8</v>
      </c>
      <c r="C31" s="21" t="s">
        <v>2744</v>
      </c>
      <c r="D31" s="1"/>
      <c r="E31" s="1"/>
      <c r="F31" s="3"/>
      <c r="G31" s="57">
        <v>1.5</v>
      </c>
      <c r="H31" s="29" t="s">
        <v>1768</v>
      </c>
      <c r="I31" s="78">
        <v>102375</v>
      </c>
      <c r="J31" s="78">
        <v>87750</v>
      </c>
      <c r="K31" s="78">
        <v>73125</v>
      </c>
      <c r="L31" s="80"/>
      <c r="M31" s="80"/>
      <c r="N31" s="6">
        <v>102375</v>
      </c>
      <c r="O31" s="547">
        <v>87750</v>
      </c>
      <c r="P31" s="547">
        <v>73125</v>
      </c>
      <c r="Q31" s="20"/>
      <c r="R31" s="20"/>
      <c r="S31" s="19"/>
    </row>
    <row r="32" spans="1:19" ht="24.75" customHeight="1" x14ac:dyDescent="0.25">
      <c r="A32" s="74">
        <f>IF(B32="","",SUBTOTAL(3,B$20:$B32))</f>
        <v>9</v>
      </c>
      <c r="B32" s="3">
        <v>9</v>
      </c>
      <c r="C32" s="601" t="s">
        <v>2745</v>
      </c>
      <c r="D32" s="602"/>
      <c r="E32" s="603"/>
      <c r="F32" s="3"/>
      <c r="G32" s="57"/>
      <c r="H32" s="29"/>
      <c r="I32" s="78"/>
      <c r="J32" s="78"/>
      <c r="K32" s="78"/>
      <c r="L32" s="80"/>
      <c r="M32" s="80"/>
      <c r="N32" s="6"/>
      <c r="O32" s="547"/>
      <c r="P32" s="547"/>
      <c r="Q32" s="20"/>
      <c r="R32" s="20"/>
      <c r="S32" s="19"/>
    </row>
    <row r="33" spans="1:19" ht="23.25" customHeight="1" x14ac:dyDescent="0.25">
      <c r="A33" s="74" t="str">
        <f>IF(B33="","",SUBTOTAL(3,B$20:$B33))</f>
        <v/>
      </c>
      <c r="B33" s="3"/>
      <c r="C33" s="607" t="s">
        <v>2732</v>
      </c>
      <c r="D33" s="615"/>
      <c r="E33" s="608"/>
      <c r="F33" s="3"/>
      <c r="G33" s="75">
        <v>1.5</v>
      </c>
      <c r="H33" s="29" t="s">
        <v>1768</v>
      </c>
      <c r="I33" s="78">
        <v>102375</v>
      </c>
      <c r="J33" s="78">
        <v>87750</v>
      </c>
      <c r="K33" s="78">
        <v>73125</v>
      </c>
      <c r="L33" s="80"/>
      <c r="M33" s="80"/>
      <c r="N33" s="6">
        <v>102375</v>
      </c>
      <c r="O33" s="547">
        <v>87750</v>
      </c>
      <c r="P33" s="547">
        <v>73125</v>
      </c>
      <c r="Q33" s="20"/>
      <c r="R33" s="20"/>
      <c r="S33" s="19"/>
    </row>
    <row r="34" spans="1:19" ht="26.25" customHeight="1" x14ac:dyDescent="0.25">
      <c r="A34" s="74" t="str">
        <f>IF(B34="","",SUBTOTAL(3,B$20:$B34))</f>
        <v/>
      </c>
      <c r="B34" s="14"/>
      <c r="C34" s="12" t="s">
        <v>2518</v>
      </c>
      <c r="D34" s="1"/>
      <c r="E34" s="1"/>
      <c r="F34" s="3"/>
      <c r="G34" s="86"/>
      <c r="H34" s="3"/>
      <c r="I34" s="78"/>
      <c r="J34" s="78"/>
      <c r="K34" s="78"/>
      <c r="L34" s="80"/>
      <c r="M34" s="80"/>
      <c r="N34" s="6"/>
      <c r="O34" s="20"/>
      <c r="P34" s="20"/>
      <c r="Q34" s="20"/>
      <c r="R34" s="20"/>
      <c r="S34" s="45"/>
    </row>
    <row r="35" spans="1:19" ht="21.75" customHeight="1" x14ac:dyDescent="0.25">
      <c r="A35" s="74">
        <f>IF(B35="","",SUBTOTAL(3,B$20:$B35))</f>
        <v>10</v>
      </c>
      <c r="B35" s="3">
        <v>10</v>
      </c>
      <c r="C35" s="8" t="s">
        <v>2746</v>
      </c>
      <c r="D35" s="1"/>
      <c r="E35" s="1"/>
      <c r="F35" s="3"/>
      <c r="G35" s="86"/>
      <c r="H35" s="3"/>
      <c r="I35" s="78"/>
      <c r="J35" s="78"/>
      <c r="K35" s="78"/>
      <c r="L35" s="80"/>
      <c r="M35" s="80"/>
      <c r="N35" s="6"/>
      <c r="O35" s="20"/>
      <c r="P35" s="20"/>
      <c r="Q35" s="20"/>
      <c r="R35" s="20"/>
      <c r="S35" s="19"/>
    </row>
    <row r="36" spans="1:19" ht="39.75" customHeight="1" x14ac:dyDescent="0.25">
      <c r="A36" s="74" t="str">
        <f>IF(B36="","",SUBTOTAL(3,B$20:$B36))</f>
        <v/>
      </c>
      <c r="B36" s="3"/>
      <c r="C36" s="1"/>
      <c r="D36" s="1" t="s">
        <v>2747</v>
      </c>
      <c r="E36" s="1" t="s">
        <v>2748</v>
      </c>
      <c r="F36" s="3">
        <v>2</v>
      </c>
      <c r="G36" s="57">
        <v>0.9</v>
      </c>
      <c r="H36" s="3"/>
      <c r="I36" s="78">
        <v>1836000</v>
      </c>
      <c r="J36" s="78">
        <v>918000</v>
      </c>
      <c r="K36" s="78">
        <v>550800</v>
      </c>
      <c r="L36" s="80"/>
      <c r="M36" s="80"/>
      <c r="N36" s="20">
        <v>1836000</v>
      </c>
      <c r="O36" s="547">
        <v>918000</v>
      </c>
      <c r="P36" s="547">
        <v>550800</v>
      </c>
      <c r="Q36" s="20"/>
      <c r="R36" s="20"/>
      <c r="S36" s="19"/>
    </row>
    <row r="37" spans="1:19" ht="24" customHeight="1" x14ac:dyDescent="0.25">
      <c r="A37" s="74" t="str">
        <f>IF(B37="","",SUBTOTAL(3,B$20:$B37))</f>
        <v/>
      </c>
      <c r="B37" s="3"/>
      <c r="C37" s="1"/>
      <c r="D37" s="1" t="s">
        <v>618</v>
      </c>
      <c r="E37" s="1" t="s">
        <v>2749</v>
      </c>
      <c r="F37" s="3">
        <v>2</v>
      </c>
      <c r="G37" s="57">
        <v>1</v>
      </c>
      <c r="H37" s="3"/>
      <c r="I37" s="78">
        <v>2040000</v>
      </c>
      <c r="J37" s="78">
        <v>1020000</v>
      </c>
      <c r="K37" s="78">
        <v>612000</v>
      </c>
      <c r="L37" s="80"/>
      <c r="M37" s="80"/>
      <c r="N37" s="20">
        <v>2040000</v>
      </c>
      <c r="O37" s="547">
        <v>1020000</v>
      </c>
      <c r="P37" s="547">
        <v>612000</v>
      </c>
      <c r="Q37" s="20"/>
      <c r="R37" s="20"/>
      <c r="S37" s="19"/>
    </row>
    <row r="38" spans="1:19" ht="40.5" customHeight="1" x14ac:dyDescent="0.25">
      <c r="A38" s="74" t="str">
        <f>IF(B38="","",SUBTOTAL(3,B$20:$B38))</f>
        <v/>
      </c>
      <c r="B38" s="3"/>
      <c r="C38" s="1"/>
      <c r="D38" s="1" t="s">
        <v>2750</v>
      </c>
      <c r="E38" s="1" t="s">
        <v>2751</v>
      </c>
      <c r="F38" s="3">
        <v>2</v>
      </c>
      <c r="G38" s="57">
        <v>1.01</v>
      </c>
      <c r="H38" s="3"/>
      <c r="I38" s="78">
        <v>2060400</v>
      </c>
      <c r="J38" s="78">
        <v>1030200</v>
      </c>
      <c r="K38" s="78">
        <v>618120</v>
      </c>
      <c r="L38" s="80"/>
      <c r="M38" s="80"/>
      <c r="N38" s="20">
        <v>2060400</v>
      </c>
      <c r="O38" s="547">
        <v>1030200</v>
      </c>
      <c r="P38" s="547">
        <v>618120</v>
      </c>
      <c r="Q38" s="20"/>
      <c r="R38" s="20"/>
      <c r="S38" s="19"/>
    </row>
    <row r="39" spans="1:19" ht="26.25" customHeight="1" x14ac:dyDescent="0.25">
      <c r="A39" s="74">
        <f>IF(B39="","",SUBTOTAL(3,B$20:$B39))</f>
        <v>11</v>
      </c>
      <c r="B39" s="3">
        <v>11</v>
      </c>
      <c r="C39" s="24" t="s">
        <v>2782</v>
      </c>
      <c r="D39" s="1"/>
      <c r="E39" s="1"/>
      <c r="F39" s="3"/>
      <c r="G39" s="57"/>
      <c r="H39" s="3"/>
      <c r="I39" s="80"/>
      <c r="J39" s="80"/>
      <c r="K39" s="80"/>
      <c r="L39" s="80"/>
      <c r="M39" s="80"/>
      <c r="N39" s="20"/>
      <c r="O39" s="547"/>
      <c r="P39" s="547"/>
      <c r="Q39" s="20"/>
      <c r="R39" s="20"/>
      <c r="S39" s="19"/>
    </row>
    <row r="40" spans="1:19" ht="26.25" customHeight="1" x14ac:dyDescent="0.25">
      <c r="A40" s="74" t="str">
        <f>IF(B40="","",SUBTOTAL(3,B$20:$B40))</f>
        <v/>
      </c>
      <c r="B40" s="3"/>
      <c r="C40" s="21"/>
      <c r="D40" s="1" t="s">
        <v>2783</v>
      </c>
      <c r="E40" s="1" t="s">
        <v>2784</v>
      </c>
      <c r="F40" s="11">
        <v>3</v>
      </c>
      <c r="G40" s="57">
        <v>0.7</v>
      </c>
      <c r="H40" s="3"/>
      <c r="I40" s="78">
        <v>714000</v>
      </c>
      <c r="J40" s="78">
        <v>357000</v>
      </c>
      <c r="K40" s="78">
        <v>214200</v>
      </c>
      <c r="L40" s="80"/>
      <c r="M40" s="80"/>
      <c r="N40" s="20">
        <v>714000</v>
      </c>
      <c r="O40" s="547">
        <v>357000</v>
      </c>
      <c r="P40" s="547">
        <v>214200</v>
      </c>
      <c r="Q40" s="20"/>
      <c r="R40" s="20"/>
      <c r="S40" s="19"/>
    </row>
    <row r="41" spans="1:19" ht="26.25" customHeight="1" x14ac:dyDescent="0.25">
      <c r="A41" s="74" t="str">
        <f>IF(B41="","",SUBTOTAL(3,B$20:$B41))</f>
        <v/>
      </c>
      <c r="B41" s="3"/>
      <c r="C41" s="21"/>
      <c r="D41" s="1" t="s">
        <v>2785</v>
      </c>
      <c r="E41" s="1" t="s">
        <v>2786</v>
      </c>
      <c r="F41" s="11">
        <v>3</v>
      </c>
      <c r="G41" s="57">
        <v>0.5</v>
      </c>
      <c r="H41" s="3"/>
      <c r="I41" s="78">
        <v>510000</v>
      </c>
      <c r="J41" s="78">
        <v>255000</v>
      </c>
      <c r="K41" s="78">
        <v>153000</v>
      </c>
      <c r="L41" s="80"/>
      <c r="M41" s="80"/>
      <c r="N41" s="20">
        <v>510000</v>
      </c>
      <c r="O41" s="547">
        <v>255000</v>
      </c>
      <c r="P41" s="547">
        <v>153000</v>
      </c>
      <c r="Q41" s="20"/>
      <c r="R41" s="20"/>
      <c r="S41" s="19"/>
    </row>
    <row r="42" spans="1:19" ht="26.25" customHeight="1" x14ac:dyDescent="0.25">
      <c r="A42" s="74">
        <f>IF(B42="","",SUBTOTAL(3,B$20:$B42))</f>
        <v>12</v>
      </c>
      <c r="B42" s="3">
        <v>12</v>
      </c>
      <c r="C42" s="24" t="s">
        <v>2787</v>
      </c>
      <c r="D42" s="1"/>
      <c r="E42" s="1"/>
      <c r="F42" s="3"/>
      <c r="G42" s="57"/>
      <c r="H42" s="3"/>
      <c r="I42" s="78"/>
      <c r="J42" s="78"/>
      <c r="K42" s="78"/>
      <c r="L42" s="80"/>
      <c r="M42" s="80"/>
      <c r="N42" s="20"/>
      <c r="O42" s="547"/>
      <c r="P42" s="547"/>
      <c r="Q42" s="20"/>
      <c r="R42" s="20"/>
      <c r="S42" s="19"/>
    </row>
    <row r="43" spans="1:19" ht="26.25" customHeight="1" x14ac:dyDescent="0.25">
      <c r="A43" s="74" t="str">
        <f>IF(B43="","",SUBTOTAL(3,B$20:$B43))</f>
        <v/>
      </c>
      <c r="B43" s="3"/>
      <c r="C43" s="21"/>
      <c r="D43" s="1" t="s">
        <v>1786</v>
      </c>
      <c r="E43" s="1" t="s">
        <v>2788</v>
      </c>
      <c r="F43" s="3">
        <v>3</v>
      </c>
      <c r="G43" s="57">
        <v>0.7</v>
      </c>
      <c r="H43" s="3"/>
      <c r="I43" s="78">
        <v>714000</v>
      </c>
      <c r="J43" s="78">
        <v>357000</v>
      </c>
      <c r="K43" s="78">
        <v>214200</v>
      </c>
      <c r="L43" s="80"/>
      <c r="M43" s="80"/>
      <c r="N43" s="20">
        <v>714000</v>
      </c>
      <c r="O43" s="547">
        <v>357000</v>
      </c>
      <c r="P43" s="547">
        <v>214200</v>
      </c>
      <c r="Q43" s="20"/>
      <c r="R43" s="20"/>
      <c r="S43" s="19"/>
    </row>
    <row r="44" spans="1:19" ht="26.25" customHeight="1" x14ac:dyDescent="0.25">
      <c r="A44" s="74">
        <f>IF(B44="","",SUBTOTAL(3,B$20:$B44))</f>
        <v>13</v>
      </c>
      <c r="B44" s="3">
        <v>13</v>
      </c>
      <c r="C44" s="24" t="s">
        <v>2790</v>
      </c>
      <c r="D44" s="1"/>
      <c r="E44" s="1"/>
      <c r="F44" s="3"/>
      <c r="G44" s="57"/>
      <c r="H44" s="3"/>
      <c r="I44" s="78"/>
      <c r="J44" s="78"/>
      <c r="K44" s="78"/>
      <c r="L44" s="80"/>
      <c r="M44" s="80"/>
      <c r="N44" s="20"/>
      <c r="O44" s="547"/>
      <c r="P44" s="547"/>
      <c r="Q44" s="20"/>
      <c r="R44" s="20"/>
      <c r="S44" s="19"/>
    </row>
    <row r="45" spans="1:19" ht="38.25" customHeight="1" x14ac:dyDescent="0.25">
      <c r="A45" s="74" t="str">
        <f>IF(B45="","",SUBTOTAL(3,B$20:$B45))</f>
        <v/>
      </c>
      <c r="B45" s="3"/>
      <c r="C45" s="21"/>
      <c r="D45" s="1" t="s">
        <v>995</v>
      </c>
      <c r="E45" s="1" t="s">
        <v>2791</v>
      </c>
      <c r="F45" s="3">
        <v>3</v>
      </c>
      <c r="G45" s="57">
        <v>0.5</v>
      </c>
      <c r="H45" s="3"/>
      <c r="I45" s="78">
        <v>510000</v>
      </c>
      <c r="J45" s="78">
        <v>255000</v>
      </c>
      <c r="K45" s="78">
        <v>153000</v>
      </c>
      <c r="L45" s="80"/>
      <c r="M45" s="80"/>
      <c r="N45" s="20">
        <v>510000</v>
      </c>
      <c r="O45" s="547">
        <v>255000</v>
      </c>
      <c r="P45" s="547">
        <v>153000</v>
      </c>
      <c r="Q45" s="20"/>
      <c r="R45" s="20"/>
      <c r="S45" s="19"/>
    </row>
    <row r="46" spans="1:19" ht="38.25" customHeight="1" x14ac:dyDescent="0.25">
      <c r="A46" s="74" t="str">
        <f>IF(B46="","",SUBTOTAL(3,B$20:$B46))</f>
        <v/>
      </c>
      <c r="B46" s="3"/>
      <c r="D46" s="21" t="s">
        <v>2792</v>
      </c>
      <c r="E46" s="1"/>
      <c r="F46" s="3">
        <v>3</v>
      </c>
      <c r="G46" s="57">
        <v>0.5</v>
      </c>
      <c r="H46" s="3"/>
      <c r="I46" s="78">
        <v>510000</v>
      </c>
      <c r="J46" s="78">
        <v>255000</v>
      </c>
      <c r="K46" s="78">
        <v>153000</v>
      </c>
      <c r="L46" s="80"/>
      <c r="M46" s="80"/>
      <c r="N46" s="20">
        <v>510000</v>
      </c>
      <c r="O46" s="547">
        <v>255000</v>
      </c>
      <c r="P46" s="547">
        <v>153000</v>
      </c>
      <c r="Q46" s="20"/>
      <c r="R46" s="20"/>
      <c r="S46" s="19"/>
    </row>
    <row r="48" spans="1:19" x14ac:dyDescent="0.25">
      <c r="C48" s="411" t="s">
        <v>6450</v>
      </c>
      <c r="D48"/>
      <c r="E48"/>
      <c r="F48"/>
      <c r="G48"/>
      <c r="H48"/>
      <c r="I48"/>
      <c r="J48"/>
      <c r="K48"/>
      <c r="L48"/>
    </row>
    <row r="49" spans="3:12" x14ac:dyDescent="0.25">
      <c r="C49" s="593" t="s">
        <v>6451</v>
      </c>
      <c r="D49" s="593"/>
      <c r="E49" s="593"/>
      <c r="F49" s="593"/>
      <c r="G49" s="593"/>
      <c r="H49" s="593"/>
      <c r="I49" s="593"/>
      <c r="J49" s="593"/>
      <c r="K49" s="593"/>
      <c r="L49" s="593"/>
    </row>
    <row r="50" spans="3:12" x14ac:dyDescent="0.25">
      <c r="C50" s="593" t="s">
        <v>6452</v>
      </c>
      <c r="D50" s="593"/>
      <c r="E50" s="593"/>
      <c r="F50" s="593"/>
      <c r="G50" s="593"/>
      <c r="H50" s="593"/>
      <c r="I50" s="593"/>
      <c r="J50" s="593"/>
      <c r="K50" s="593"/>
      <c r="L50" s="593"/>
    </row>
  </sheetData>
  <autoFilter ref="A20:S46"/>
  <mergeCells count="17">
    <mergeCell ref="B4:S4"/>
    <mergeCell ref="B5:S5"/>
    <mergeCell ref="Q17:R17"/>
    <mergeCell ref="B18:B19"/>
    <mergeCell ref="C18:C19"/>
    <mergeCell ref="D18:E18"/>
    <mergeCell ref="F18:M18"/>
    <mergeCell ref="N18:R18"/>
    <mergeCell ref="E7:F7"/>
    <mergeCell ref="C49:L49"/>
    <mergeCell ref="C50:L50"/>
    <mergeCell ref="C8:C9"/>
    <mergeCell ref="D8:E8"/>
    <mergeCell ref="C32:E32"/>
    <mergeCell ref="C25:E25"/>
    <mergeCell ref="C26:E26"/>
    <mergeCell ref="C33:E33"/>
  </mergeCells>
  <pageMargins left="0.27559055118110237" right="0.19685039370078741" top="0.43307086614173229" bottom="0.39370078740157483" header="0.31496062992125984" footer="0.23622047244094491"/>
  <pageSetup paperSize="9" scale="46" orientation="landscape" r:id="rId1"/>
  <headerFooter>
    <oddFooter>&amp;R&amp;"Times New Roman,Regular"&amp;13&amp;P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305"/>
  <sheetViews>
    <sheetView showWhiteSpace="0" view="pageBreakPreview" topLeftCell="B16" zoomScale="70" zoomScaleNormal="55"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 style="32" customWidth="1"/>
    <col min="6" max="6" width="7.85546875" style="33" hidden="1" customWidth="1"/>
    <col min="7" max="7" width="7.85546875" style="100" hidden="1" customWidth="1"/>
    <col min="8" max="8" width="10.28515625" style="33" customWidth="1"/>
    <col min="9" max="9" width="17.42578125" style="101" customWidth="1"/>
    <col min="10" max="10" width="16.28515625" style="101" customWidth="1"/>
    <col min="11" max="11" width="15.5703125" style="101" customWidth="1"/>
    <col min="12" max="12" width="17.7109375" style="101" customWidth="1"/>
    <col min="13" max="13" width="13" style="101" customWidth="1"/>
    <col min="14" max="14" width="14.7109375" style="40" bestFit="1" customWidth="1"/>
    <col min="15" max="15" width="15.140625" style="33" bestFit="1" customWidth="1"/>
    <col min="16" max="16" width="15" style="33" bestFit="1" customWidth="1"/>
    <col min="17" max="18" width="15.140625" style="33" customWidth="1"/>
    <col min="19" max="19" width="35.7109375" style="34" customWidth="1"/>
    <col min="20" max="16384" width="8.85546875" style="33"/>
  </cols>
  <sheetData>
    <row r="1" spans="1:19" x14ac:dyDescent="0.25">
      <c r="B1" s="153" t="s">
        <v>6348</v>
      </c>
    </row>
    <row r="2" spans="1:19" x14ac:dyDescent="0.25">
      <c r="B2" s="153" t="s">
        <v>282</v>
      </c>
    </row>
    <row r="3" spans="1:19" s="383" customFormat="1" ht="19.5" x14ac:dyDescent="0.3">
      <c r="A3" s="381"/>
      <c r="B3" s="381"/>
      <c r="C3" s="382"/>
      <c r="D3" s="382"/>
      <c r="E3" s="382"/>
      <c r="G3" s="386"/>
      <c r="I3" s="387"/>
      <c r="J3" s="387"/>
      <c r="K3" s="387"/>
      <c r="L3" s="387"/>
      <c r="M3" s="387"/>
      <c r="N3" s="402"/>
      <c r="S3" s="384"/>
    </row>
    <row r="4" spans="1:19" s="383" customFormat="1" ht="19.5" x14ac:dyDescent="0.3">
      <c r="A4" s="381"/>
      <c r="B4" s="594" t="s">
        <v>6409</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407"/>
      <c r="C6" s="407"/>
      <c r="D6" s="407"/>
      <c r="E6" s="407"/>
      <c r="F6" s="407"/>
      <c r="G6" s="407"/>
      <c r="H6" s="407"/>
      <c r="I6" s="407"/>
      <c r="J6" s="407"/>
      <c r="K6" s="407"/>
      <c r="L6" s="407"/>
      <c r="M6" s="407"/>
      <c r="N6" s="407"/>
      <c r="O6" s="407"/>
      <c r="P6" s="407"/>
      <c r="Q6" s="407"/>
      <c r="R6" s="407"/>
      <c r="S6" s="407"/>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4"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37.5"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s="383" customFormat="1" ht="19.5" x14ac:dyDescent="0.3">
      <c r="A15" s="381"/>
      <c r="B15" s="407"/>
      <c r="C15" s="552" t="s">
        <v>6460</v>
      </c>
      <c r="D15" s="551">
        <v>36000</v>
      </c>
      <c r="E15" s="551">
        <v>27000</v>
      </c>
      <c r="F15" s="550"/>
      <c r="G15" s="76"/>
      <c r="H15" s="33"/>
      <c r="I15" s="33"/>
      <c r="J15" s="33"/>
      <c r="K15" s="33"/>
      <c r="L15" s="101"/>
      <c r="M15" s="101"/>
      <c r="N15" s="33"/>
      <c r="O15" s="33"/>
      <c r="P15" s="33"/>
      <c r="Q15" s="33"/>
      <c r="R15" s="33"/>
      <c r="S15" s="34"/>
    </row>
    <row r="16" spans="1:19" s="383" customFormat="1" ht="19.5" x14ac:dyDescent="0.3">
      <c r="A16" s="381"/>
      <c r="B16" s="407"/>
      <c r="C16" s="409"/>
      <c r="D16" s="412"/>
      <c r="E16" s="410"/>
      <c r="F16" s="407"/>
      <c r="G16" s="407"/>
      <c r="H16" s="407"/>
      <c r="I16" s="407"/>
      <c r="J16" s="407"/>
      <c r="K16" s="407"/>
      <c r="L16" s="407"/>
      <c r="M16" s="407"/>
      <c r="N16" s="407"/>
      <c r="O16" s="407"/>
      <c r="P16" s="407"/>
      <c r="Q16" s="407"/>
      <c r="R16" s="407"/>
      <c r="S16" s="407"/>
    </row>
    <row r="17" spans="1:19" s="383" customFormat="1" ht="19.5" x14ac:dyDescent="0.3">
      <c r="A17" s="381"/>
      <c r="B17" s="407"/>
      <c r="C17" s="34" t="s">
        <v>6449</v>
      </c>
      <c r="D17" s="32"/>
      <c r="E17" s="32"/>
      <c r="F17" s="407"/>
      <c r="G17" s="407"/>
      <c r="H17" s="407"/>
      <c r="I17" s="407"/>
      <c r="J17" s="407"/>
      <c r="K17" s="407"/>
      <c r="L17" s="407"/>
      <c r="M17" s="407"/>
      <c r="N17" s="407"/>
      <c r="O17" s="407"/>
      <c r="P17" s="407"/>
      <c r="Q17" s="407"/>
      <c r="R17" s="407"/>
      <c r="S17" s="407"/>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idden="1" x14ac:dyDescent="0.25">
      <c r="A20" s="74">
        <f>IF(B20="","",SUBTOTAL(3,B$20:$B20))</f>
        <v>1</v>
      </c>
      <c r="B20" s="14" t="s">
        <v>5930</v>
      </c>
      <c r="C20" s="12" t="s">
        <v>3257</v>
      </c>
      <c r="D20" s="23"/>
      <c r="E20" s="23"/>
      <c r="F20" s="3"/>
      <c r="G20" s="86"/>
      <c r="H20" s="3"/>
      <c r="I20" s="78"/>
      <c r="J20" s="78"/>
      <c r="K20" s="78"/>
      <c r="L20" s="78"/>
      <c r="M20" s="78"/>
      <c r="N20" s="6"/>
      <c r="O20" s="17"/>
      <c r="P20" s="17"/>
      <c r="Q20" s="17"/>
      <c r="R20" s="17"/>
      <c r="S20" s="17"/>
    </row>
    <row r="21" spans="1:19" ht="26.25" customHeight="1" x14ac:dyDescent="0.25">
      <c r="A21" s="74" t="str">
        <f>IF(B21="","",SUBTOTAL(3,B$20:$B21))</f>
        <v/>
      </c>
      <c r="B21" s="69"/>
      <c r="C21" s="70" t="s">
        <v>2849</v>
      </c>
      <c r="D21" s="43"/>
      <c r="E21" s="43"/>
      <c r="F21" s="42"/>
      <c r="G21" s="57"/>
      <c r="H21" s="7"/>
      <c r="I21" s="78"/>
      <c r="J21" s="78"/>
      <c r="K21" s="78"/>
      <c r="L21" s="78"/>
      <c r="M21" s="78"/>
      <c r="N21" s="6"/>
      <c r="O21" s="6"/>
      <c r="P21" s="6"/>
      <c r="Q21" s="6"/>
      <c r="R21" s="6"/>
      <c r="S21" s="416" t="s">
        <v>6463</v>
      </c>
    </row>
    <row r="22" spans="1:19" ht="26.25" customHeight="1" x14ac:dyDescent="0.25">
      <c r="A22" s="74">
        <f>IF(B22="","",SUBTOTAL(3,B$22:$B22))</f>
        <v>1</v>
      </c>
      <c r="B22" s="42">
        <v>1</v>
      </c>
      <c r="C22" s="43" t="s">
        <v>1105</v>
      </c>
      <c r="D22" s="43" t="s">
        <v>2850</v>
      </c>
      <c r="E22" s="44" t="s">
        <v>2851</v>
      </c>
      <c r="F22" s="42">
        <v>1</v>
      </c>
      <c r="G22" s="57">
        <v>1</v>
      </c>
      <c r="H22" s="7"/>
      <c r="I22" s="78">
        <v>6760000</v>
      </c>
      <c r="J22" s="78">
        <v>3837600</v>
      </c>
      <c r="K22" s="78">
        <v>2340000</v>
      </c>
      <c r="L22" s="78">
        <v>1404000</v>
      </c>
      <c r="M22" s="78">
        <v>702000</v>
      </c>
      <c r="N22" s="6">
        <v>7436000.0000000009</v>
      </c>
      <c r="O22" s="6">
        <v>4221360</v>
      </c>
      <c r="P22" s="6">
        <v>2574000</v>
      </c>
      <c r="Q22" s="6">
        <v>1544400.0000000002</v>
      </c>
      <c r="R22" s="6">
        <v>772200.00000000012</v>
      </c>
      <c r="S22" s="415">
        <f>N22/I22</f>
        <v>1.1000000000000001</v>
      </c>
    </row>
    <row r="23" spans="1:19" ht="26.25" customHeight="1" x14ac:dyDescent="0.25">
      <c r="A23" s="74">
        <f>IF(B23="","",SUBTOTAL(3,B$22:$B23))</f>
        <v>2</v>
      </c>
      <c r="B23" s="42">
        <v>2</v>
      </c>
      <c r="C23" s="43" t="s">
        <v>284</v>
      </c>
      <c r="D23" s="43" t="s">
        <v>45</v>
      </c>
      <c r="E23" s="44" t="s">
        <v>182</v>
      </c>
      <c r="F23" s="42">
        <v>3</v>
      </c>
      <c r="G23" s="57">
        <v>0.8</v>
      </c>
      <c r="H23" s="7"/>
      <c r="I23" s="78">
        <v>1872000</v>
      </c>
      <c r="J23" s="78">
        <v>1235520</v>
      </c>
      <c r="K23" s="78">
        <v>1029599.9999999999</v>
      </c>
      <c r="L23" s="78">
        <v>505440</v>
      </c>
      <c r="M23" s="78">
        <v>336960</v>
      </c>
      <c r="N23" s="6">
        <v>2059200.0000000002</v>
      </c>
      <c r="O23" s="6">
        <v>1359072</v>
      </c>
      <c r="P23" s="6">
        <v>1132560</v>
      </c>
      <c r="Q23" s="6">
        <v>555984</v>
      </c>
      <c r="R23" s="6">
        <v>370656.00000000006</v>
      </c>
      <c r="S23" s="45"/>
    </row>
    <row r="24" spans="1:19" ht="25.5" customHeight="1" x14ac:dyDescent="0.25">
      <c r="A24" s="74">
        <f>IF(B24="","",SUBTOTAL(3,B$22:$B24))</f>
        <v>3</v>
      </c>
      <c r="B24" s="42">
        <v>3</v>
      </c>
      <c r="C24" s="681" t="s">
        <v>2852</v>
      </c>
      <c r="D24" s="682"/>
      <c r="E24" s="683"/>
      <c r="F24" s="42"/>
      <c r="G24" s="57"/>
      <c r="H24" s="7"/>
      <c r="I24" s="78"/>
      <c r="J24" s="78"/>
      <c r="K24" s="78"/>
      <c r="L24" s="78"/>
      <c r="M24" s="78"/>
      <c r="N24" s="6"/>
      <c r="O24" s="6"/>
      <c r="P24" s="6"/>
      <c r="Q24" s="6"/>
      <c r="R24" s="6"/>
      <c r="S24" s="45"/>
    </row>
    <row r="25" spans="1:19" ht="41.25" customHeight="1" x14ac:dyDescent="0.25">
      <c r="A25" s="74" t="str">
        <f>IF(B25="","",SUBTOTAL(3,B$22:$B25))</f>
        <v/>
      </c>
      <c r="B25" s="42"/>
      <c r="C25" s="43"/>
      <c r="D25" s="43" t="s">
        <v>2853</v>
      </c>
      <c r="E25" s="44" t="s">
        <v>2854</v>
      </c>
      <c r="F25" s="42">
        <v>4</v>
      </c>
      <c r="G25" s="57">
        <v>0.8</v>
      </c>
      <c r="H25" s="7"/>
      <c r="I25" s="78">
        <v>1123200</v>
      </c>
      <c r="J25" s="78">
        <v>898560</v>
      </c>
      <c r="K25" s="78">
        <v>748800</v>
      </c>
      <c r="L25" s="78">
        <v>374400</v>
      </c>
      <c r="M25" s="78">
        <v>280800</v>
      </c>
      <c r="N25" s="6">
        <v>1235520</v>
      </c>
      <c r="O25" s="6">
        <v>988416.00000000012</v>
      </c>
      <c r="P25" s="6">
        <v>823680.00000000012</v>
      </c>
      <c r="Q25" s="6">
        <v>411840.00000000006</v>
      </c>
      <c r="R25" s="6">
        <v>308880</v>
      </c>
      <c r="S25" s="45"/>
    </row>
    <row r="26" spans="1:19" ht="48.75" customHeight="1" x14ac:dyDescent="0.25">
      <c r="A26" s="74" t="str">
        <f>IF(B26="","",SUBTOTAL(3,B$22:$B26))</f>
        <v/>
      </c>
      <c r="B26" s="42"/>
      <c r="C26" s="43"/>
      <c r="D26" s="44" t="s">
        <v>2855</v>
      </c>
      <c r="E26" s="44" t="s">
        <v>2856</v>
      </c>
      <c r="F26" s="42">
        <v>4</v>
      </c>
      <c r="G26" s="57">
        <v>0.8</v>
      </c>
      <c r="H26" s="7"/>
      <c r="I26" s="78">
        <v>1123200</v>
      </c>
      <c r="J26" s="78">
        <v>898560</v>
      </c>
      <c r="K26" s="78">
        <v>748800</v>
      </c>
      <c r="L26" s="78">
        <v>374400</v>
      </c>
      <c r="M26" s="78">
        <v>280800</v>
      </c>
      <c r="N26" s="6">
        <v>1235520</v>
      </c>
      <c r="O26" s="6">
        <v>988416.00000000012</v>
      </c>
      <c r="P26" s="6">
        <v>823680.00000000012</v>
      </c>
      <c r="Q26" s="6">
        <v>411840.00000000006</v>
      </c>
      <c r="R26" s="6">
        <v>308880</v>
      </c>
      <c r="S26" s="45"/>
    </row>
    <row r="27" spans="1:19" ht="41.25" customHeight="1" x14ac:dyDescent="0.25">
      <c r="A27" s="74" t="str">
        <f>IF(B27="","",SUBTOTAL(3,B$22:$B27))</f>
        <v/>
      </c>
      <c r="B27" s="42"/>
      <c r="C27" s="43"/>
      <c r="D27" s="43" t="s">
        <v>2857</v>
      </c>
      <c r="E27" s="44" t="s">
        <v>2858</v>
      </c>
      <c r="F27" s="42">
        <v>4</v>
      </c>
      <c r="G27" s="57">
        <v>1</v>
      </c>
      <c r="H27" s="7"/>
      <c r="I27" s="78">
        <v>1404000</v>
      </c>
      <c r="J27" s="78">
        <v>1123200</v>
      </c>
      <c r="K27" s="78">
        <v>936000</v>
      </c>
      <c r="L27" s="78">
        <v>468000</v>
      </c>
      <c r="M27" s="78">
        <v>351000</v>
      </c>
      <c r="N27" s="6">
        <v>1544400.0000000002</v>
      </c>
      <c r="O27" s="6">
        <v>1235520</v>
      </c>
      <c r="P27" s="6">
        <v>1029600.0000000001</v>
      </c>
      <c r="Q27" s="6">
        <v>514800.00000000006</v>
      </c>
      <c r="R27" s="6">
        <v>386100.00000000006</v>
      </c>
      <c r="S27" s="45"/>
    </row>
    <row r="28" spans="1:19" ht="41.25" customHeight="1" x14ac:dyDescent="0.25">
      <c r="A28" s="74" t="str">
        <f>IF(B28="","",SUBTOTAL(3,B$22:$B28))</f>
        <v/>
      </c>
      <c r="B28" s="42"/>
      <c r="C28" s="43"/>
      <c r="D28" s="43" t="s">
        <v>2859</v>
      </c>
      <c r="E28" s="44" t="s">
        <v>2860</v>
      </c>
      <c r="F28" s="42">
        <v>4</v>
      </c>
      <c r="G28" s="57">
        <v>0.75</v>
      </c>
      <c r="H28" s="7"/>
      <c r="I28" s="78">
        <v>1053000</v>
      </c>
      <c r="J28" s="78">
        <v>842400</v>
      </c>
      <c r="K28" s="78">
        <v>702000</v>
      </c>
      <c r="L28" s="78">
        <v>351000</v>
      </c>
      <c r="M28" s="78">
        <v>263250</v>
      </c>
      <c r="N28" s="6">
        <v>1158300</v>
      </c>
      <c r="O28" s="6">
        <v>926640.00000000012</v>
      </c>
      <c r="P28" s="6">
        <v>772200.00000000012</v>
      </c>
      <c r="Q28" s="6">
        <v>386100.00000000006</v>
      </c>
      <c r="R28" s="6">
        <v>289575</v>
      </c>
      <c r="S28" s="45"/>
    </row>
    <row r="29" spans="1:19" ht="41.25" customHeight="1" x14ac:dyDescent="0.25">
      <c r="A29" s="74" t="str">
        <f>IF(B29="","",SUBTOTAL(3,B$22:$B29))</f>
        <v/>
      </c>
      <c r="B29" s="42"/>
      <c r="C29" s="43"/>
      <c r="D29" s="43" t="s">
        <v>2861</v>
      </c>
      <c r="E29" s="44" t="s">
        <v>2862</v>
      </c>
      <c r="F29" s="42">
        <v>4</v>
      </c>
      <c r="G29" s="57">
        <v>0.7</v>
      </c>
      <c r="H29" s="7"/>
      <c r="I29" s="78">
        <v>982799.99999999988</v>
      </c>
      <c r="J29" s="78">
        <v>786240</v>
      </c>
      <c r="K29" s="78">
        <v>655200</v>
      </c>
      <c r="L29" s="78">
        <v>327600</v>
      </c>
      <c r="M29" s="78">
        <v>245699.99999999997</v>
      </c>
      <c r="N29" s="6">
        <v>1081080</v>
      </c>
      <c r="O29" s="6">
        <v>864864.00000000012</v>
      </c>
      <c r="P29" s="6">
        <v>720720</v>
      </c>
      <c r="Q29" s="6">
        <v>360360</v>
      </c>
      <c r="R29" s="6">
        <v>270270</v>
      </c>
      <c r="S29" s="45"/>
    </row>
    <row r="30" spans="1:19" ht="23.25" customHeight="1" x14ac:dyDescent="0.25">
      <c r="A30" s="74" t="str">
        <f>IF(B30="","",SUBTOTAL(3,B$22:$B30))</f>
        <v/>
      </c>
      <c r="B30" s="42"/>
      <c r="C30" s="43"/>
      <c r="D30" s="43" t="s">
        <v>2863</v>
      </c>
      <c r="E30" s="44" t="s">
        <v>2864</v>
      </c>
      <c r="F30" s="42">
        <v>4</v>
      </c>
      <c r="G30" s="57">
        <v>0.7</v>
      </c>
      <c r="H30" s="7"/>
      <c r="I30" s="78">
        <v>982799.99999999988</v>
      </c>
      <c r="J30" s="78">
        <v>786240</v>
      </c>
      <c r="K30" s="78">
        <v>655200</v>
      </c>
      <c r="L30" s="78">
        <v>327600</v>
      </c>
      <c r="M30" s="78">
        <v>245699.99999999997</v>
      </c>
      <c r="N30" s="6">
        <v>1081080</v>
      </c>
      <c r="O30" s="6">
        <v>864864.00000000012</v>
      </c>
      <c r="P30" s="6">
        <v>720720</v>
      </c>
      <c r="Q30" s="6">
        <v>360360</v>
      </c>
      <c r="R30" s="6">
        <v>270270</v>
      </c>
      <c r="S30" s="45"/>
    </row>
    <row r="31" spans="1:19" ht="25.5" customHeight="1" x14ac:dyDescent="0.25">
      <c r="A31" s="74">
        <f>IF(B31="","",SUBTOTAL(3,B$22:$B31))</f>
        <v>4</v>
      </c>
      <c r="B31" s="42">
        <v>4</v>
      </c>
      <c r="C31" s="681" t="s">
        <v>2865</v>
      </c>
      <c r="D31" s="682"/>
      <c r="E31" s="683"/>
      <c r="F31" s="42"/>
      <c r="G31" s="57"/>
      <c r="H31" s="7"/>
      <c r="I31" s="78"/>
      <c r="J31" s="78"/>
      <c r="K31" s="78"/>
      <c r="L31" s="78"/>
      <c r="M31" s="78"/>
      <c r="N31" s="6"/>
      <c r="O31" s="6"/>
      <c r="P31" s="6"/>
      <c r="Q31" s="6"/>
      <c r="R31" s="6"/>
      <c r="S31" s="45"/>
    </row>
    <row r="32" spans="1:19" ht="41.25" customHeight="1" x14ac:dyDescent="0.25">
      <c r="A32" s="74" t="str">
        <f>IF(B32="","",SUBTOTAL(3,B$22:$B32))</f>
        <v/>
      </c>
      <c r="B32" s="42"/>
      <c r="C32" s="43"/>
      <c r="D32" s="43" t="s">
        <v>2866</v>
      </c>
      <c r="E32" s="44" t="s">
        <v>2867</v>
      </c>
      <c r="F32" s="42">
        <v>4</v>
      </c>
      <c r="G32" s="57">
        <v>1</v>
      </c>
      <c r="H32" s="7"/>
      <c r="I32" s="78">
        <v>1404000</v>
      </c>
      <c r="J32" s="78">
        <v>1123200</v>
      </c>
      <c r="K32" s="78">
        <v>936000</v>
      </c>
      <c r="L32" s="78">
        <v>468000</v>
      </c>
      <c r="M32" s="78">
        <v>351000</v>
      </c>
      <c r="N32" s="6">
        <v>1544400.0000000002</v>
      </c>
      <c r="O32" s="6">
        <v>1235520</v>
      </c>
      <c r="P32" s="6">
        <v>1029600.0000000001</v>
      </c>
      <c r="Q32" s="6">
        <v>514800.00000000006</v>
      </c>
      <c r="R32" s="6">
        <v>386100.00000000006</v>
      </c>
      <c r="S32" s="45"/>
    </row>
    <row r="33" spans="1:19" ht="24.75" customHeight="1" x14ac:dyDescent="0.25">
      <c r="A33" s="74" t="str">
        <f>IF(B33="","",SUBTOTAL(3,B$22:$B33))</f>
        <v/>
      </c>
      <c r="B33" s="42"/>
      <c r="C33" s="43"/>
      <c r="D33" s="43" t="s">
        <v>2868</v>
      </c>
      <c r="E33" s="44" t="s">
        <v>2869</v>
      </c>
      <c r="F33" s="42">
        <v>4</v>
      </c>
      <c r="G33" s="57">
        <v>0.8</v>
      </c>
      <c r="H33" s="7"/>
      <c r="I33" s="78">
        <v>1123200</v>
      </c>
      <c r="J33" s="78">
        <v>898560</v>
      </c>
      <c r="K33" s="78">
        <v>748800</v>
      </c>
      <c r="L33" s="78">
        <v>374400</v>
      </c>
      <c r="M33" s="78">
        <v>280800</v>
      </c>
      <c r="N33" s="6">
        <v>1235520</v>
      </c>
      <c r="O33" s="6">
        <v>988416.00000000012</v>
      </c>
      <c r="P33" s="6">
        <v>823680.00000000012</v>
      </c>
      <c r="Q33" s="6">
        <v>411840.00000000006</v>
      </c>
      <c r="R33" s="6">
        <v>308880</v>
      </c>
      <c r="S33" s="45"/>
    </row>
    <row r="34" spans="1:19" ht="24.75" customHeight="1" x14ac:dyDescent="0.25">
      <c r="A34" s="74">
        <f>IF(B34="","",SUBTOTAL(3,B$22:$B34))</f>
        <v>5</v>
      </c>
      <c r="B34" s="42">
        <v>5</v>
      </c>
      <c r="C34" s="43" t="s">
        <v>49</v>
      </c>
      <c r="D34" s="43" t="s">
        <v>45</v>
      </c>
      <c r="E34" s="44" t="s">
        <v>2870</v>
      </c>
      <c r="F34" s="42">
        <v>2</v>
      </c>
      <c r="G34" s="57">
        <v>0.7</v>
      </c>
      <c r="H34" s="7"/>
      <c r="I34" s="78">
        <v>2784600</v>
      </c>
      <c r="J34" s="78">
        <v>1670760</v>
      </c>
      <c r="K34" s="78">
        <v>1392300</v>
      </c>
      <c r="L34" s="78">
        <v>696150</v>
      </c>
      <c r="M34" s="78">
        <v>409500</v>
      </c>
      <c r="N34" s="6">
        <v>3063060.0000000005</v>
      </c>
      <c r="O34" s="6">
        <v>1837836.0000000002</v>
      </c>
      <c r="P34" s="6">
        <v>1531530.0000000002</v>
      </c>
      <c r="Q34" s="6">
        <v>765765.00000000012</v>
      </c>
      <c r="R34" s="6">
        <v>450450.00000000006</v>
      </c>
      <c r="S34" s="45"/>
    </row>
    <row r="35" spans="1:19" ht="42.75" customHeight="1" x14ac:dyDescent="0.25">
      <c r="A35" s="74">
        <f>IF(B35="","",SUBTOTAL(3,B$22:$B35))</f>
        <v>6</v>
      </c>
      <c r="B35" s="42">
        <v>6</v>
      </c>
      <c r="C35" s="43" t="s">
        <v>287</v>
      </c>
      <c r="D35" s="43" t="s">
        <v>2871</v>
      </c>
      <c r="E35" s="44" t="s">
        <v>2872</v>
      </c>
      <c r="F35" s="42">
        <v>3</v>
      </c>
      <c r="G35" s="57">
        <v>0.8</v>
      </c>
      <c r="H35" s="7"/>
      <c r="I35" s="78">
        <v>1872000</v>
      </c>
      <c r="J35" s="78">
        <v>1235520</v>
      </c>
      <c r="K35" s="78">
        <v>1029599.9999999999</v>
      </c>
      <c r="L35" s="78">
        <v>505440</v>
      </c>
      <c r="M35" s="78">
        <v>336960</v>
      </c>
      <c r="N35" s="6">
        <v>2059200.0000000002</v>
      </c>
      <c r="O35" s="6">
        <v>1359072</v>
      </c>
      <c r="P35" s="6">
        <v>1132560</v>
      </c>
      <c r="Q35" s="6">
        <v>555984</v>
      </c>
      <c r="R35" s="6">
        <v>370656.00000000006</v>
      </c>
      <c r="S35" s="45"/>
    </row>
    <row r="36" spans="1:19" ht="45" customHeight="1" x14ac:dyDescent="0.25">
      <c r="A36" s="74" t="str">
        <f>IF(B36="","",SUBTOTAL(3,B$22:$B36))</f>
        <v/>
      </c>
      <c r="B36" s="42"/>
      <c r="C36" s="43"/>
      <c r="D36" s="43" t="s">
        <v>233</v>
      </c>
      <c r="E36" s="44" t="s">
        <v>2873</v>
      </c>
      <c r="F36" s="42">
        <v>3</v>
      </c>
      <c r="G36" s="57">
        <v>0.6</v>
      </c>
      <c r="H36" s="7"/>
      <c r="I36" s="78">
        <v>1404000</v>
      </c>
      <c r="J36" s="78">
        <v>926640</v>
      </c>
      <c r="K36" s="78">
        <v>772199.99999999988</v>
      </c>
      <c r="L36" s="78">
        <v>379080</v>
      </c>
      <c r="M36" s="78">
        <v>252720</v>
      </c>
      <c r="N36" s="6">
        <v>1544400.0000000002</v>
      </c>
      <c r="O36" s="6">
        <v>1019304.0000000001</v>
      </c>
      <c r="P36" s="6">
        <v>849419.99999999988</v>
      </c>
      <c r="Q36" s="6">
        <v>416988.00000000006</v>
      </c>
      <c r="R36" s="6">
        <v>277992</v>
      </c>
      <c r="S36" s="45"/>
    </row>
    <row r="37" spans="1:19" ht="45" customHeight="1" x14ac:dyDescent="0.25">
      <c r="A37" s="74">
        <f>IF(B37="","",SUBTOTAL(3,B$22:$B37))</f>
        <v>7</v>
      </c>
      <c r="B37" s="42">
        <v>7</v>
      </c>
      <c r="C37" s="43" t="s">
        <v>2874</v>
      </c>
      <c r="D37" s="43" t="s">
        <v>2875</v>
      </c>
      <c r="E37" s="44" t="s">
        <v>2876</v>
      </c>
      <c r="F37" s="42">
        <v>2</v>
      </c>
      <c r="G37" s="57">
        <v>0.8</v>
      </c>
      <c r="H37" s="7"/>
      <c r="I37" s="78">
        <v>3182400</v>
      </c>
      <c r="J37" s="78">
        <v>1909440</v>
      </c>
      <c r="K37" s="78">
        <v>1591200</v>
      </c>
      <c r="L37" s="78">
        <v>795600</v>
      </c>
      <c r="M37" s="78">
        <v>468000</v>
      </c>
      <c r="N37" s="6">
        <v>3500640.0000000005</v>
      </c>
      <c r="O37" s="6">
        <v>2100384</v>
      </c>
      <c r="P37" s="6">
        <v>1750320.0000000002</v>
      </c>
      <c r="Q37" s="6">
        <v>875160.00000000012</v>
      </c>
      <c r="R37" s="6">
        <v>514800.00000000006</v>
      </c>
      <c r="S37" s="45"/>
    </row>
    <row r="38" spans="1:19" ht="42.75" customHeight="1" x14ac:dyDescent="0.25">
      <c r="A38" s="74" t="str">
        <f>IF(B38="","",SUBTOTAL(3,B$22:$B38))</f>
        <v/>
      </c>
      <c r="B38" s="42"/>
      <c r="C38" s="43"/>
      <c r="D38" s="44" t="s">
        <v>233</v>
      </c>
      <c r="E38" s="44" t="s">
        <v>2877</v>
      </c>
      <c r="F38" s="42">
        <v>2</v>
      </c>
      <c r="G38" s="57">
        <v>0.7</v>
      </c>
      <c r="H38" s="7"/>
      <c r="I38" s="78">
        <v>2784600</v>
      </c>
      <c r="J38" s="78">
        <v>1670760</v>
      </c>
      <c r="K38" s="78">
        <v>1392300</v>
      </c>
      <c r="L38" s="78">
        <v>696150</v>
      </c>
      <c r="M38" s="78">
        <v>409500</v>
      </c>
      <c r="N38" s="6">
        <v>3063060.0000000005</v>
      </c>
      <c r="O38" s="6">
        <v>1837836.0000000002</v>
      </c>
      <c r="P38" s="6">
        <v>1531530.0000000002</v>
      </c>
      <c r="Q38" s="6">
        <v>765765.00000000012</v>
      </c>
      <c r="R38" s="6">
        <v>450450.00000000006</v>
      </c>
      <c r="S38" s="45"/>
    </row>
    <row r="39" spans="1:19" ht="40.5" customHeight="1" x14ac:dyDescent="0.25">
      <c r="A39" s="74" t="str">
        <f>IF(B39="","",SUBTOTAL(3,B$22:$B39))</f>
        <v/>
      </c>
      <c r="B39" s="42"/>
      <c r="C39" s="43"/>
      <c r="D39" s="44" t="s">
        <v>233</v>
      </c>
      <c r="E39" s="44" t="s">
        <v>2878</v>
      </c>
      <c r="F39" s="42">
        <v>2</v>
      </c>
      <c r="G39" s="57">
        <v>0.6</v>
      </c>
      <c r="H39" s="7"/>
      <c r="I39" s="78">
        <v>2386800</v>
      </c>
      <c r="J39" s="78">
        <v>1432080</v>
      </c>
      <c r="K39" s="78">
        <v>1193400</v>
      </c>
      <c r="L39" s="78">
        <v>596700</v>
      </c>
      <c r="M39" s="78">
        <v>351000</v>
      </c>
      <c r="N39" s="6">
        <v>2625480</v>
      </c>
      <c r="O39" s="6">
        <v>1575288.0000000002</v>
      </c>
      <c r="P39" s="6">
        <v>1312740</v>
      </c>
      <c r="Q39" s="6">
        <v>656370</v>
      </c>
      <c r="R39" s="6">
        <v>386100.00000000006</v>
      </c>
      <c r="S39" s="45"/>
    </row>
    <row r="40" spans="1:19" ht="61.5" customHeight="1" x14ac:dyDescent="0.25">
      <c r="A40" s="74">
        <f>IF(B40="","",SUBTOTAL(3,B$22:$B40))</f>
        <v>8</v>
      </c>
      <c r="B40" s="42">
        <v>8</v>
      </c>
      <c r="C40" s="43" t="s">
        <v>2879</v>
      </c>
      <c r="D40" s="43" t="s">
        <v>2880</v>
      </c>
      <c r="E40" s="44" t="s">
        <v>2881</v>
      </c>
      <c r="F40" s="42">
        <v>5</v>
      </c>
      <c r="G40" s="57">
        <v>1</v>
      </c>
      <c r="H40" s="7"/>
      <c r="I40" s="78">
        <v>936000</v>
      </c>
      <c r="J40" s="78">
        <v>673920</v>
      </c>
      <c r="K40" s="78">
        <v>561600</v>
      </c>
      <c r="L40" s="78">
        <v>374400</v>
      </c>
      <c r="M40" s="78">
        <v>280800</v>
      </c>
      <c r="N40" s="6">
        <v>1029600.0000000001</v>
      </c>
      <c r="O40" s="6">
        <v>741312.00000000012</v>
      </c>
      <c r="P40" s="6">
        <v>617760</v>
      </c>
      <c r="Q40" s="6">
        <v>411840.00000000006</v>
      </c>
      <c r="R40" s="6">
        <v>308880</v>
      </c>
      <c r="S40" s="45"/>
    </row>
    <row r="41" spans="1:19" ht="57" customHeight="1" x14ac:dyDescent="0.25">
      <c r="A41" s="74">
        <f>IF(B41="","",SUBTOTAL(3,B$22:$B41))</f>
        <v>9</v>
      </c>
      <c r="B41" s="42">
        <v>9</v>
      </c>
      <c r="C41" s="44" t="s">
        <v>2882</v>
      </c>
      <c r="D41" s="44" t="s">
        <v>1518</v>
      </c>
      <c r="E41" s="44" t="s">
        <v>2883</v>
      </c>
      <c r="F41" s="42">
        <v>4</v>
      </c>
      <c r="G41" s="57">
        <v>0.8</v>
      </c>
      <c r="H41" s="7"/>
      <c r="I41" s="78">
        <v>1123200</v>
      </c>
      <c r="J41" s="78">
        <v>898560</v>
      </c>
      <c r="K41" s="78">
        <v>748800</v>
      </c>
      <c r="L41" s="78">
        <v>374400</v>
      </c>
      <c r="M41" s="78">
        <v>280800</v>
      </c>
      <c r="N41" s="6">
        <v>1235520</v>
      </c>
      <c r="O41" s="6">
        <v>988416.00000000012</v>
      </c>
      <c r="P41" s="6">
        <v>823680.00000000012</v>
      </c>
      <c r="Q41" s="6">
        <v>411840.00000000006</v>
      </c>
      <c r="R41" s="6">
        <v>308880</v>
      </c>
      <c r="S41" s="45"/>
    </row>
    <row r="42" spans="1:19" ht="39.75" customHeight="1" x14ac:dyDescent="0.25">
      <c r="A42" s="74">
        <f>IF(B42="","",SUBTOTAL(3,B$22:$B42))</f>
        <v>10</v>
      </c>
      <c r="B42" s="42">
        <v>10</v>
      </c>
      <c r="C42" s="43" t="s">
        <v>2884</v>
      </c>
      <c r="D42" s="43" t="s">
        <v>2885</v>
      </c>
      <c r="E42" s="43" t="s">
        <v>2886</v>
      </c>
      <c r="F42" s="42">
        <v>4</v>
      </c>
      <c r="G42" s="57">
        <v>0.75</v>
      </c>
      <c r="H42" s="7"/>
      <c r="I42" s="78">
        <v>1053000</v>
      </c>
      <c r="J42" s="78">
        <v>842400</v>
      </c>
      <c r="K42" s="78">
        <v>702000</v>
      </c>
      <c r="L42" s="78">
        <v>351000</v>
      </c>
      <c r="M42" s="78">
        <v>263250</v>
      </c>
      <c r="N42" s="6">
        <v>1158300</v>
      </c>
      <c r="O42" s="6">
        <v>926640.00000000012</v>
      </c>
      <c r="P42" s="6">
        <v>772200.00000000012</v>
      </c>
      <c r="Q42" s="6">
        <v>386100.00000000006</v>
      </c>
      <c r="R42" s="6">
        <v>289575</v>
      </c>
      <c r="S42" s="45"/>
    </row>
    <row r="43" spans="1:19" ht="39.75" customHeight="1" x14ac:dyDescent="0.25">
      <c r="A43" s="74">
        <f>IF(B43="","",SUBTOTAL(3,B$22:$B43))</f>
        <v>11</v>
      </c>
      <c r="B43" s="42">
        <v>11</v>
      </c>
      <c r="C43" s="43" t="s">
        <v>2887</v>
      </c>
      <c r="D43" s="43" t="s">
        <v>2888</v>
      </c>
      <c r="E43" s="44" t="s">
        <v>2889</v>
      </c>
      <c r="F43" s="42">
        <v>2</v>
      </c>
      <c r="G43" s="57">
        <v>0.7</v>
      </c>
      <c r="H43" s="7"/>
      <c r="I43" s="78">
        <v>2784600</v>
      </c>
      <c r="J43" s="78">
        <v>1670760</v>
      </c>
      <c r="K43" s="78">
        <v>1392300</v>
      </c>
      <c r="L43" s="78">
        <v>696150</v>
      </c>
      <c r="M43" s="78">
        <v>409500</v>
      </c>
      <c r="N43" s="6">
        <v>3063060.0000000005</v>
      </c>
      <c r="O43" s="6">
        <v>1837836.0000000002</v>
      </c>
      <c r="P43" s="6">
        <v>1531530.0000000002</v>
      </c>
      <c r="Q43" s="6">
        <v>765765.00000000012</v>
      </c>
      <c r="R43" s="6">
        <v>450450.00000000006</v>
      </c>
      <c r="S43" s="45"/>
    </row>
    <row r="44" spans="1:19" ht="39.75" customHeight="1" x14ac:dyDescent="0.25">
      <c r="A44" s="74">
        <f>IF(B44="","",SUBTOTAL(3,B$22:$B44))</f>
        <v>12</v>
      </c>
      <c r="B44" s="42">
        <v>12</v>
      </c>
      <c r="C44" s="43" t="s">
        <v>52</v>
      </c>
      <c r="D44" s="43" t="s">
        <v>180</v>
      </c>
      <c r="E44" s="44" t="s">
        <v>2890</v>
      </c>
      <c r="F44" s="42">
        <v>3</v>
      </c>
      <c r="G44" s="57">
        <v>0.7</v>
      </c>
      <c r="H44" s="7"/>
      <c r="I44" s="78">
        <v>1638000</v>
      </c>
      <c r="J44" s="78">
        <v>1081080</v>
      </c>
      <c r="K44" s="78">
        <v>900899.99999999977</v>
      </c>
      <c r="L44" s="78">
        <v>442260</v>
      </c>
      <c r="M44" s="78">
        <v>294840</v>
      </c>
      <c r="N44" s="6">
        <v>1801800.0000000002</v>
      </c>
      <c r="O44" s="6">
        <v>1189188</v>
      </c>
      <c r="P44" s="6">
        <v>990989.99999999977</v>
      </c>
      <c r="Q44" s="6">
        <v>486486.00000000006</v>
      </c>
      <c r="R44" s="6">
        <v>324324</v>
      </c>
      <c r="S44" s="45"/>
    </row>
    <row r="45" spans="1:19" ht="24.75" customHeight="1" x14ac:dyDescent="0.25">
      <c r="A45" s="74">
        <f>IF(B45="","",SUBTOTAL(3,B$22:$B45))</f>
        <v>13</v>
      </c>
      <c r="B45" s="42">
        <v>13</v>
      </c>
      <c r="C45" s="43" t="s">
        <v>2891</v>
      </c>
      <c r="D45" s="43" t="s">
        <v>45</v>
      </c>
      <c r="E45" s="44" t="s">
        <v>2892</v>
      </c>
      <c r="F45" s="42">
        <v>4</v>
      </c>
      <c r="G45" s="57">
        <v>1</v>
      </c>
      <c r="H45" s="7"/>
      <c r="I45" s="78">
        <v>1404000</v>
      </c>
      <c r="J45" s="78">
        <v>1123200</v>
      </c>
      <c r="K45" s="78">
        <v>936000</v>
      </c>
      <c r="L45" s="78">
        <v>468000</v>
      </c>
      <c r="M45" s="78">
        <v>351000</v>
      </c>
      <c r="N45" s="6">
        <v>1544400.0000000002</v>
      </c>
      <c r="O45" s="6">
        <v>1235520</v>
      </c>
      <c r="P45" s="6">
        <v>1029600.0000000001</v>
      </c>
      <c r="Q45" s="6">
        <v>514800.00000000006</v>
      </c>
      <c r="R45" s="6">
        <v>386100.00000000006</v>
      </c>
      <c r="S45" s="45"/>
    </row>
    <row r="46" spans="1:19" ht="42.75" customHeight="1" x14ac:dyDescent="0.25">
      <c r="A46" s="74">
        <f>IF(B46="","",SUBTOTAL(3,B$22:$B46))</f>
        <v>14</v>
      </c>
      <c r="B46" s="42">
        <v>14</v>
      </c>
      <c r="C46" s="43" t="s">
        <v>152</v>
      </c>
      <c r="D46" s="43" t="s">
        <v>2893</v>
      </c>
      <c r="E46" s="44" t="s">
        <v>6631</v>
      </c>
      <c r="F46" s="42">
        <v>1</v>
      </c>
      <c r="G46" s="57">
        <v>1</v>
      </c>
      <c r="H46" s="7"/>
      <c r="I46" s="78">
        <v>6760000</v>
      </c>
      <c r="J46" s="78">
        <v>3837600</v>
      </c>
      <c r="K46" s="78">
        <v>2340000</v>
      </c>
      <c r="L46" s="78">
        <v>1404000</v>
      </c>
      <c r="M46" s="78">
        <v>702000</v>
      </c>
      <c r="N46" s="6">
        <v>7436000.0000000009</v>
      </c>
      <c r="O46" s="6">
        <v>4221360</v>
      </c>
      <c r="P46" s="6">
        <v>2574000</v>
      </c>
      <c r="Q46" s="6">
        <v>1544400.0000000002</v>
      </c>
      <c r="R46" s="6">
        <v>772200.00000000012</v>
      </c>
      <c r="S46" s="45"/>
    </row>
    <row r="47" spans="1:19" ht="42.75" customHeight="1" x14ac:dyDescent="0.25">
      <c r="A47" s="74" t="str">
        <f>IF(B47="","",SUBTOTAL(3,B$22:$B47))</f>
        <v/>
      </c>
      <c r="B47" s="42"/>
      <c r="C47" s="43"/>
      <c r="D47" s="43" t="s">
        <v>6632</v>
      </c>
      <c r="E47" s="44" t="s">
        <v>6633</v>
      </c>
      <c r="F47" s="42">
        <v>1</v>
      </c>
      <c r="G47" s="57">
        <v>0.8</v>
      </c>
      <c r="H47" s="7"/>
      <c r="I47" s="78">
        <v>5408000</v>
      </c>
      <c r="J47" s="78">
        <v>3070080</v>
      </c>
      <c r="K47" s="78">
        <v>1872000</v>
      </c>
      <c r="L47" s="78">
        <v>1123200</v>
      </c>
      <c r="M47" s="78">
        <v>561600</v>
      </c>
      <c r="N47" s="6">
        <v>5948800.0000000009</v>
      </c>
      <c r="O47" s="6">
        <v>3377088.0000000005</v>
      </c>
      <c r="P47" s="6">
        <v>2059200.0000000002</v>
      </c>
      <c r="Q47" s="6">
        <v>1235520</v>
      </c>
      <c r="R47" s="6">
        <v>617760</v>
      </c>
      <c r="S47" s="45"/>
    </row>
    <row r="48" spans="1:19" ht="42.75" customHeight="1" x14ac:dyDescent="0.25">
      <c r="A48" s="74">
        <f>IF(B48="","",SUBTOTAL(3,B$22:$B48))</f>
        <v>15</v>
      </c>
      <c r="B48" s="42">
        <v>15</v>
      </c>
      <c r="C48" s="43" t="s">
        <v>54</v>
      </c>
      <c r="D48" s="43" t="s">
        <v>45</v>
      </c>
      <c r="E48" s="44" t="s">
        <v>2894</v>
      </c>
      <c r="F48" s="42">
        <v>3</v>
      </c>
      <c r="G48" s="57">
        <v>0.7</v>
      </c>
      <c r="H48" s="7"/>
      <c r="I48" s="78">
        <v>1638000</v>
      </c>
      <c r="J48" s="78">
        <v>1081080</v>
      </c>
      <c r="K48" s="78">
        <v>900899.99999999977</v>
      </c>
      <c r="L48" s="78">
        <v>442260</v>
      </c>
      <c r="M48" s="78">
        <v>294840</v>
      </c>
      <c r="N48" s="6">
        <v>1801800.0000000002</v>
      </c>
      <c r="O48" s="6">
        <v>1189188</v>
      </c>
      <c r="P48" s="6">
        <v>990989.99999999977</v>
      </c>
      <c r="Q48" s="6">
        <v>486486.00000000006</v>
      </c>
      <c r="R48" s="6">
        <v>324324</v>
      </c>
      <c r="S48" s="45"/>
    </row>
    <row r="49" spans="1:19" ht="26.25" customHeight="1" x14ac:dyDescent="0.25">
      <c r="A49" s="74">
        <f>IF(B49="","",SUBTOTAL(3,B$22:$B49))</f>
        <v>16</v>
      </c>
      <c r="B49" s="42">
        <v>16</v>
      </c>
      <c r="C49" s="684" t="s">
        <v>2895</v>
      </c>
      <c r="D49" s="685"/>
      <c r="E49" s="686"/>
      <c r="F49" s="42"/>
      <c r="G49" s="57"/>
      <c r="H49" s="7"/>
      <c r="I49" s="78"/>
      <c r="J49" s="78"/>
      <c r="K49" s="78"/>
      <c r="L49" s="78"/>
      <c r="M49" s="78"/>
      <c r="N49" s="6"/>
      <c r="O49" s="6"/>
      <c r="P49" s="6"/>
      <c r="Q49" s="6"/>
      <c r="R49" s="6"/>
      <c r="S49" s="45"/>
    </row>
    <row r="50" spans="1:19" ht="45.75" customHeight="1" x14ac:dyDescent="0.25">
      <c r="A50" s="74" t="str">
        <f>IF(B50="","",SUBTOTAL(3,B$22:$B50))</f>
        <v/>
      </c>
      <c r="B50" s="42"/>
      <c r="C50" s="43" t="s">
        <v>2896</v>
      </c>
      <c r="D50" s="43" t="s">
        <v>1473</v>
      </c>
      <c r="E50" s="43" t="s">
        <v>2897</v>
      </c>
      <c r="F50" s="42">
        <v>4</v>
      </c>
      <c r="G50" s="57">
        <v>0.8</v>
      </c>
      <c r="H50" s="7"/>
      <c r="I50" s="78">
        <v>1123200</v>
      </c>
      <c r="J50" s="78">
        <v>898560</v>
      </c>
      <c r="K50" s="78">
        <v>748800</v>
      </c>
      <c r="L50" s="78">
        <v>374400</v>
      </c>
      <c r="M50" s="78">
        <v>280800</v>
      </c>
      <c r="N50" s="6">
        <v>1235520</v>
      </c>
      <c r="O50" s="6">
        <v>988416.00000000012</v>
      </c>
      <c r="P50" s="6">
        <v>823680.00000000012</v>
      </c>
      <c r="Q50" s="6">
        <v>411840.00000000006</v>
      </c>
      <c r="R50" s="6">
        <v>308880</v>
      </c>
      <c r="S50" s="45"/>
    </row>
    <row r="51" spans="1:19" ht="45.75" customHeight="1" x14ac:dyDescent="0.25">
      <c r="A51" s="74" t="str">
        <f>IF(B51="","",SUBTOTAL(3,B$22:$B51))</f>
        <v/>
      </c>
      <c r="B51" s="42"/>
      <c r="C51" s="43" t="s">
        <v>1473</v>
      </c>
      <c r="D51" s="43" t="s">
        <v>2896</v>
      </c>
      <c r="E51" s="43" t="s">
        <v>2896</v>
      </c>
      <c r="F51" s="42">
        <v>5</v>
      </c>
      <c r="G51" s="57">
        <v>1</v>
      </c>
      <c r="H51" s="7"/>
      <c r="I51" s="78">
        <v>936000</v>
      </c>
      <c r="J51" s="78">
        <v>673920</v>
      </c>
      <c r="K51" s="78">
        <v>561600</v>
      </c>
      <c r="L51" s="78">
        <v>374400</v>
      </c>
      <c r="M51" s="78">
        <v>280800</v>
      </c>
      <c r="N51" s="6">
        <v>1029600.0000000001</v>
      </c>
      <c r="O51" s="6">
        <v>741312.00000000012</v>
      </c>
      <c r="P51" s="6">
        <v>617760</v>
      </c>
      <c r="Q51" s="6">
        <v>411840.00000000006</v>
      </c>
      <c r="R51" s="6">
        <v>308880</v>
      </c>
      <c r="S51" s="45"/>
    </row>
    <row r="52" spans="1:19" ht="45.75" customHeight="1" x14ac:dyDescent="0.25">
      <c r="A52" s="74" t="str">
        <f>IF(B52="","",SUBTOTAL(3,B$22:$B52))</f>
        <v/>
      </c>
      <c r="B52" s="42"/>
      <c r="C52" s="43" t="s">
        <v>311</v>
      </c>
      <c r="D52" s="43" t="s">
        <v>2896</v>
      </c>
      <c r="E52" s="43" t="s">
        <v>2897</v>
      </c>
      <c r="F52" s="42">
        <v>5</v>
      </c>
      <c r="G52" s="57">
        <v>0.85</v>
      </c>
      <c r="H52" s="7"/>
      <c r="I52" s="78">
        <v>795600</v>
      </c>
      <c r="J52" s="78">
        <v>572832</v>
      </c>
      <c r="K52" s="78">
        <v>477360</v>
      </c>
      <c r="L52" s="78">
        <v>318240</v>
      </c>
      <c r="M52" s="78">
        <v>238680</v>
      </c>
      <c r="N52" s="6">
        <v>875160.00000000012</v>
      </c>
      <c r="O52" s="6">
        <v>630115.20000000007</v>
      </c>
      <c r="P52" s="6">
        <v>525096</v>
      </c>
      <c r="Q52" s="6">
        <v>350064</v>
      </c>
      <c r="R52" s="6">
        <v>262548</v>
      </c>
      <c r="S52" s="45"/>
    </row>
    <row r="53" spans="1:19" ht="26.25" customHeight="1" x14ac:dyDescent="0.25">
      <c r="A53" s="74" t="str">
        <f>IF(B53="","",SUBTOTAL(3,B$22:$B53))</f>
        <v/>
      </c>
      <c r="B53" s="42"/>
      <c r="C53" s="43" t="s">
        <v>1476</v>
      </c>
      <c r="D53" s="43" t="s">
        <v>311</v>
      </c>
      <c r="E53" s="43" t="s">
        <v>2897</v>
      </c>
      <c r="F53" s="42">
        <v>5</v>
      </c>
      <c r="G53" s="57">
        <v>0.85</v>
      </c>
      <c r="H53" s="7"/>
      <c r="I53" s="78">
        <v>795600</v>
      </c>
      <c r="J53" s="78">
        <v>572832</v>
      </c>
      <c r="K53" s="78">
        <v>477360</v>
      </c>
      <c r="L53" s="78">
        <v>318240</v>
      </c>
      <c r="M53" s="78">
        <v>238680</v>
      </c>
      <c r="N53" s="6">
        <v>875160.00000000012</v>
      </c>
      <c r="O53" s="6">
        <v>630115.20000000007</v>
      </c>
      <c r="P53" s="6">
        <v>525096</v>
      </c>
      <c r="Q53" s="6">
        <v>350064</v>
      </c>
      <c r="R53" s="6">
        <v>262548</v>
      </c>
      <c r="S53" s="45"/>
    </row>
    <row r="54" spans="1:19" ht="40.5" customHeight="1" x14ac:dyDescent="0.25">
      <c r="A54" s="74">
        <f>IF(B54="","",SUBTOTAL(3,B$22:$B54))</f>
        <v>17</v>
      </c>
      <c r="B54" s="42">
        <v>17</v>
      </c>
      <c r="C54" s="43" t="s">
        <v>45</v>
      </c>
      <c r="D54" s="44" t="s">
        <v>2898</v>
      </c>
      <c r="E54" s="43" t="s">
        <v>2899</v>
      </c>
      <c r="F54" s="42">
        <v>1</v>
      </c>
      <c r="G54" s="57">
        <v>1</v>
      </c>
      <c r="H54" s="7"/>
      <c r="I54" s="78">
        <v>6760000</v>
      </c>
      <c r="J54" s="78">
        <v>3837600</v>
      </c>
      <c r="K54" s="78">
        <v>2340000</v>
      </c>
      <c r="L54" s="78">
        <v>1404000</v>
      </c>
      <c r="M54" s="78">
        <v>702000</v>
      </c>
      <c r="N54" s="6">
        <v>7436000.0000000009</v>
      </c>
      <c r="O54" s="6">
        <v>4221360</v>
      </c>
      <c r="P54" s="6">
        <v>2574000</v>
      </c>
      <c r="Q54" s="6">
        <v>1544400.0000000002</v>
      </c>
      <c r="R54" s="6">
        <v>772200.00000000012</v>
      </c>
      <c r="S54" s="45"/>
    </row>
    <row r="55" spans="1:19" ht="40.5" customHeight="1" x14ac:dyDescent="0.25">
      <c r="A55" s="74" t="str">
        <f>IF(B55="","",SUBTOTAL(3,B$22:$B55))</f>
        <v/>
      </c>
      <c r="B55" s="42"/>
      <c r="C55" s="43"/>
      <c r="D55" s="43" t="s">
        <v>2900</v>
      </c>
      <c r="E55" s="43" t="s">
        <v>2901</v>
      </c>
      <c r="F55" s="46">
        <v>4</v>
      </c>
      <c r="G55" s="57">
        <v>0.85</v>
      </c>
      <c r="H55" s="7"/>
      <c r="I55" s="78">
        <v>1193400</v>
      </c>
      <c r="J55" s="78">
        <v>954720</v>
      </c>
      <c r="K55" s="78">
        <v>795600</v>
      </c>
      <c r="L55" s="78">
        <v>397800</v>
      </c>
      <c r="M55" s="78">
        <v>298350</v>
      </c>
      <c r="N55" s="6">
        <v>1312740</v>
      </c>
      <c r="O55" s="6">
        <v>1050192</v>
      </c>
      <c r="P55" s="6">
        <v>875160.00000000012</v>
      </c>
      <c r="Q55" s="6">
        <v>437580.00000000006</v>
      </c>
      <c r="R55" s="6">
        <v>328185</v>
      </c>
      <c r="S55" s="45"/>
    </row>
    <row r="56" spans="1:19" ht="59.25" customHeight="1" x14ac:dyDescent="0.25">
      <c r="A56" s="74">
        <f>IF(B56="","",SUBTOTAL(3,B$22:$B56))</f>
        <v>18</v>
      </c>
      <c r="B56" s="42">
        <v>18</v>
      </c>
      <c r="C56" s="43" t="s">
        <v>42</v>
      </c>
      <c r="D56" s="43" t="s">
        <v>2902</v>
      </c>
      <c r="E56" s="43" t="s">
        <v>2903</v>
      </c>
      <c r="F56" s="46">
        <v>2</v>
      </c>
      <c r="G56" s="57">
        <v>0.7</v>
      </c>
      <c r="H56" s="7"/>
      <c r="I56" s="78">
        <v>2784600</v>
      </c>
      <c r="J56" s="78">
        <v>1670760</v>
      </c>
      <c r="K56" s="78">
        <v>1392300</v>
      </c>
      <c r="L56" s="78">
        <v>696150</v>
      </c>
      <c r="M56" s="78">
        <v>409500</v>
      </c>
      <c r="N56" s="6">
        <v>3063060.0000000005</v>
      </c>
      <c r="O56" s="6">
        <v>1837836.0000000002</v>
      </c>
      <c r="P56" s="6">
        <v>1531530.0000000002</v>
      </c>
      <c r="Q56" s="6">
        <v>765765.00000000012</v>
      </c>
      <c r="R56" s="6">
        <v>450450.00000000006</v>
      </c>
      <c r="S56" s="45"/>
    </row>
    <row r="57" spans="1:19" ht="28.5" customHeight="1" x14ac:dyDescent="0.25">
      <c r="A57" s="74" t="str">
        <f>IF(B57="","",SUBTOTAL(3,B$22:$B57))</f>
        <v/>
      </c>
      <c r="B57" s="42"/>
      <c r="C57" s="43"/>
      <c r="D57" s="43" t="s">
        <v>2904</v>
      </c>
      <c r="E57" s="43" t="s">
        <v>2905</v>
      </c>
      <c r="F57" s="46">
        <v>4</v>
      </c>
      <c r="G57" s="57">
        <v>0.75</v>
      </c>
      <c r="H57" s="7"/>
      <c r="I57" s="78">
        <v>1053000</v>
      </c>
      <c r="J57" s="78">
        <v>842400</v>
      </c>
      <c r="K57" s="78">
        <v>702000</v>
      </c>
      <c r="L57" s="78">
        <v>351000</v>
      </c>
      <c r="M57" s="78">
        <v>263250</v>
      </c>
      <c r="N57" s="6">
        <v>1158300</v>
      </c>
      <c r="O57" s="6">
        <v>926640.00000000012</v>
      </c>
      <c r="P57" s="6">
        <v>772200.00000000012</v>
      </c>
      <c r="Q57" s="6">
        <v>386100.00000000006</v>
      </c>
      <c r="R57" s="6">
        <v>289575</v>
      </c>
      <c r="S57" s="45"/>
    </row>
    <row r="58" spans="1:19" ht="132" x14ac:dyDescent="0.25">
      <c r="A58" s="74">
        <f>IF(B58="","",SUBTOTAL(3,B$22:$B58))</f>
        <v>19</v>
      </c>
      <c r="B58" s="42">
        <v>19</v>
      </c>
      <c r="C58" s="43" t="s">
        <v>41</v>
      </c>
      <c r="D58" s="43" t="s">
        <v>2906</v>
      </c>
      <c r="E58" s="43" t="s">
        <v>6295</v>
      </c>
      <c r="F58" s="42">
        <v>3</v>
      </c>
      <c r="G58" s="57">
        <v>0.7</v>
      </c>
      <c r="H58" s="7"/>
      <c r="I58" s="78">
        <v>1638000</v>
      </c>
      <c r="J58" s="78">
        <v>1081080</v>
      </c>
      <c r="K58" s="78">
        <v>900899.99999999977</v>
      </c>
      <c r="L58" s="78">
        <v>442260</v>
      </c>
      <c r="M58" s="78">
        <v>294840</v>
      </c>
      <c r="N58" s="6">
        <v>1801800.0000000002</v>
      </c>
      <c r="O58" s="6">
        <v>1189188</v>
      </c>
      <c r="P58" s="6">
        <v>990989.99999999977</v>
      </c>
      <c r="Q58" s="6">
        <v>486486.00000000006</v>
      </c>
      <c r="R58" s="6">
        <v>324324</v>
      </c>
      <c r="S58" s="45" t="s">
        <v>6634</v>
      </c>
    </row>
    <row r="59" spans="1:19" ht="24.75" customHeight="1" x14ac:dyDescent="0.25">
      <c r="A59" s="74">
        <f>IF(B59="","",SUBTOTAL(3,B$22:$B59))</f>
        <v>20</v>
      </c>
      <c r="B59" s="42">
        <v>20</v>
      </c>
      <c r="C59" s="44" t="s">
        <v>297</v>
      </c>
      <c r="D59" s="44" t="s">
        <v>2883</v>
      </c>
      <c r="E59" s="44" t="s">
        <v>2907</v>
      </c>
      <c r="F59" s="42">
        <v>4</v>
      </c>
      <c r="G59" s="57">
        <v>1</v>
      </c>
      <c r="H59" s="7"/>
      <c r="I59" s="78">
        <v>1404000</v>
      </c>
      <c r="J59" s="78">
        <v>1123200</v>
      </c>
      <c r="K59" s="78">
        <v>936000</v>
      </c>
      <c r="L59" s="78">
        <v>468000</v>
      </c>
      <c r="M59" s="78">
        <v>351000</v>
      </c>
      <c r="N59" s="6">
        <v>1544400.0000000002</v>
      </c>
      <c r="O59" s="6">
        <v>1235520</v>
      </c>
      <c r="P59" s="6">
        <v>1029600.0000000001</v>
      </c>
      <c r="Q59" s="6">
        <v>514800.00000000006</v>
      </c>
      <c r="R59" s="6">
        <v>386100.00000000006</v>
      </c>
      <c r="S59" s="45"/>
    </row>
    <row r="60" spans="1:19" ht="41.25" customHeight="1" x14ac:dyDescent="0.25">
      <c r="A60" s="74" t="str">
        <f>IF(B60="","",SUBTOTAL(3,B$22:$B60))</f>
        <v/>
      </c>
      <c r="B60" s="42"/>
      <c r="C60" s="44" t="s">
        <v>2908</v>
      </c>
      <c r="D60" s="44" t="s">
        <v>2909</v>
      </c>
      <c r="E60" s="44" t="s">
        <v>2910</v>
      </c>
      <c r="F60" s="42">
        <v>4</v>
      </c>
      <c r="G60" s="57">
        <v>0.7</v>
      </c>
      <c r="H60" s="7"/>
      <c r="I60" s="78">
        <v>982799.99999999988</v>
      </c>
      <c r="J60" s="78">
        <v>786240</v>
      </c>
      <c r="K60" s="78">
        <v>655200</v>
      </c>
      <c r="L60" s="78">
        <v>327600</v>
      </c>
      <c r="M60" s="78">
        <v>245699.99999999997</v>
      </c>
      <c r="N60" s="6">
        <v>1081080</v>
      </c>
      <c r="O60" s="6">
        <v>864864.00000000012</v>
      </c>
      <c r="P60" s="6">
        <v>720720</v>
      </c>
      <c r="Q60" s="6">
        <v>360360</v>
      </c>
      <c r="R60" s="6">
        <v>270270</v>
      </c>
      <c r="S60" s="45"/>
    </row>
    <row r="61" spans="1:19" ht="41.25" customHeight="1" x14ac:dyDescent="0.25">
      <c r="A61" s="74">
        <f>IF(B61="","",SUBTOTAL(3,B$22:$B61))</f>
        <v>21</v>
      </c>
      <c r="B61" s="42">
        <v>21</v>
      </c>
      <c r="C61" s="43" t="s">
        <v>788</v>
      </c>
      <c r="D61" s="43" t="s">
        <v>152</v>
      </c>
      <c r="E61" s="44" t="s">
        <v>2911</v>
      </c>
      <c r="F61" s="42">
        <v>4</v>
      </c>
      <c r="G61" s="57">
        <v>1</v>
      </c>
      <c r="H61" s="7"/>
      <c r="I61" s="78">
        <v>1404000</v>
      </c>
      <c r="J61" s="78">
        <v>1123200</v>
      </c>
      <c r="K61" s="78">
        <v>936000</v>
      </c>
      <c r="L61" s="78">
        <v>468000</v>
      </c>
      <c r="M61" s="78">
        <v>351000</v>
      </c>
      <c r="N61" s="6">
        <v>1544400.0000000002</v>
      </c>
      <c r="O61" s="6">
        <v>1235520</v>
      </c>
      <c r="P61" s="6">
        <v>1029600.0000000001</v>
      </c>
      <c r="Q61" s="6">
        <v>514800.00000000006</v>
      </c>
      <c r="R61" s="6">
        <v>386100.00000000006</v>
      </c>
      <c r="S61" s="45"/>
    </row>
    <row r="62" spans="1:19" ht="27" customHeight="1" x14ac:dyDescent="0.25">
      <c r="A62" s="74" t="str">
        <f>IF(B62="","",SUBTOTAL(3,B$22:$B62))</f>
        <v/>
      </c>
      <c r="B62" s="42"/>
      <c r="C62" s="43"/>
      <c r="D62" s="43" t="s">
        <v>2912</v>
      </c>
      <c r="E62" s="44" t="s">
        <v>2913</v>
      </c>
      <c r="F62" s="42">
        <v>4</v>
      </c>
      <c r="G62" s="57">
        <v>1</v>
      </c>
      <c r="H62" s="7"/>
      <c r="I62" s="78">
        <v>1404000</v>
      </c>
      <c r="J62" s="78">
        <v>1123200</v>
      </c>
      <c r="K62" s="78">
        <v>936000</v>
      </c>
      <c r="L62" s="78">
        <v>468000</v>
      </c>
      <c r="M62" s="78">
        <v>351000</v>
      </c>
      <c r="N62" s="6">
        <v>1544400.0000000002</v>
      </c>
      <c r="O62" s="6">
        <v>1235520</v>
      </c>
      <c r="P62" s="6">
        <v>1029600.0000000001</v>
      </c>
      <c r="Q62" s="6">
        <v>514800.00000000006</v>
      </c>
      <c r="R62" s="6">
        <v>386100.00000000006</v>
      </c>
      <c r="S62" s="45"/>
    </row>
    <row r="63" spans="1:19" ht="53.25" customHeight="1" x14ac:dyDescent="0.25">
      <c r="A63" s="74" t="str">
        <f>IF(B63="","",SUBTOTAL(3,B$22:$B63))</f>
        <v/>
      </c>
      <c r="B63" s="42"/>
      <c r="C63" s="43"/>
      <c r="D63" s="43" t="s">
        <v>2914</v>
      </c>
      <c r="E63" s="44" t="s">
        <v>2915</v>
      </c>
      <c r="F63" s="42">
        <v>4</v>
      </c>
      <c r="G63" s="57">
        <v>0.75</v>
      </c>
      <c r="H63" s="7"/>
      <c r="I63" s="78">
        <v>1053000</v>
      </c>
      <c r="J63" s="78">
        <v>842400</v>
      </c>
      <c r="K63" s="78">
        <v>702000</v>
      </c>
      <c r="L63" s="78">
        <v>351000</v>
      </c>
      <c r="M63" s="78">
        <v>263250</v>
      </c>
      <c r="N63" s="6">
        <v>1158300</v>
      </c>
      <c r="O63" s="6">
        <v>926640.00000000012</v>
      </c>
      <c r="P63" s="6">
        <v>772200.00000000012</v>
      </c>
      <c r="Q63" s="6">
        <v>386100.00000000006</v>
      </c>
      <c r="R63" s="6">
        <v>289575</v>
      </c>
      <c r="S63" s="45"/>
    </row>
    <row r="64" spans="1:19" ht="27" customHeight="1" x14ac:dyDescent="0.25">
      <c r="A64" s="74">
        <f>IF(B64="","",SUBTOTAL(3,B$22:$B64))</f>
        <v>22</v>
      </c>
      <c r="B64" s="42">
        <v>22</v>
      </c>
      <c r="C64" s="43" t="s">
        <v>70</v>
      </c>
      <c r="D64" s="43" t="s">
        <v>45</v>
      </c>
      <c r="E64" s="44" t="s">
        <v>2916</v>
      </c>
      <c r="F64" s="42">
        <v>1</v>
      </c>
      <c r="G64" s="57">
        <v>1</v>
      </c>
      <c r="H64" s="7"/>
      <c r="I64" s="78">
        <v>6760000</v>
      </c>
      <c r="J64" s="78">
        <v>3837600</v>
      </c>
      <c r="K64" s="78">
        <v>2340000</v>
      </c>
      <c r="L64" s="78">
        <v>1404000</v>
      </c>
      <c r="M64" s="78">
        <v>702000</v>
      </c>
      <c r="N64" s="6">
        <v>7436000.0000000009</v>
      </c>
      <c r="O64" s="6">
        <v>4221360</v>
      </c>
      <c r="P64" s="6">
        <v>2574000</v>
      </c>
      <c r="Q64" s="6">
        <v>1544400.0000000002</v>
      </c>
      <c r="R64" s="6">
        <v>772200.00000000012</v>
      </c>
      <c r="S64" s="45"/>
    </row>
    <row r="65" spans="1:19" ht="42.75" customHeight="1" x14ac:dyDescent="0.25">
      <c r="A65" s="74" t="str">
        <f>IF(B65="","",SUBTOTAL(3,B$22:$B65))</f>
        <v/>
      </c>
      <c r="B65" s="42"/>
      <c r="C65" s="43"/>
      <c r="D65" s="43" t="s">
        <v>2917</v>
      </c>
      <c r="E65" s="44" t="s">
        <v>2918</v>
      </c>
      <c r="F65" s="42">
        <v>2</v>
      </c>
      <c r="G65" s="57">
        <v>0.8</v>
      </c>
      <c r="H65" s="7"/>
      <c r="I65" s="78">
        <v>3182400</v>
      </c>
      <c r="J65" s="78">
        <v>1909440</v>
      </c>
      <c r="K65" s="78">
        <v>1591200</v>
      </c>
      <c r="L65" s="78">
        <v>795600</v>
      </c>
      <c r="M65" s="78">
        <v>468000</v>
      </c>
      <c r="N65" s="6">
        <v>3500640.0000000005</v>
      </c>
      <c r="O65" s="6">
        <v>2100384</v>
      </c>
      <c r="P65" s="6">
        <v>1750320.0000000002</v>
      </c>
      <c r="Q65" s="6">
        <v>875160.00000000012</v>
      </c>
      <c r="R65" s="6">
        <v>514800.00000000006</v>
      </c>
      <c r="S65" s="45"/>
    </row>
    <row r="66" spans="1:19" ht="42.75" customHeight="1" x14ac:dyDescent="0.25">
      <c r="A66" s="74">
        <f>IF(B66="","",SUBTOTAL(3,B$22:$B66))</f>
        <v>23</v>
      </c>
      <c r="B66" s="42">
        <v>23</v>
      </c>
      <c r="C66" s="43" t="s">
        <v>176</v>
      </c>
      <c r="D66" s="43" t="s">
        <v>45</v>
      </c>
      <c r="E66" s="44" t="s">
        <v>2919</v>
      </c>
      <c r="F66" s="42">
        <v>3</v>
      </c>
      <c r="G66" s="57">
        <v>0.8</v>
      </c>
      <c r="H66" s="7"/>
      <c r="I66" s="78">
        <v>1872000</v>
      </c>
      <c r="J66" s="78">
        <v>1235520</v>
      </c>
      <c r="K66" s="78">
        <v>1029599.9999999999</v>
      </c>
      <c r="L66" s="78">
        <v>505440</v>
      </c>
      <c r="M66" s="78">
        <v>336960</v>
      </c>
      <c r="N66" s="6">
        <v>2059200.0000000002</v>
      </c>
      <c r="O66" s="6">
        <v>1359072</v>
      </c>
      <c r="P66" s="6">
        <v>1132560</v>
      </c>
      <c r="Q66" s="6">
        <v>555984</v>
      </c>
      <c r="R66" s="6">
        <v>370656.00000000006</v>
      </c>
      <c r="S66" s="45"/>
    </row>
    <row r="67" spans="1:19" ht="27" customHeight="1" x14ac:dyDescent="0.25">
      <c r="A67" s="74">
        <f>IF(B67="","",SUBTOTAL(3,B$22:$B67))</f>
        <v>24</v>
      </c>
      <c r="B67" s="42">
        <v>24</v>
      </c>
      <c r="C67" s="43" t="s">
        <v>182</v>
      </c>
      <c r="D67" s="43" t="s">
        <v>176</v>
      </c>
      <c r="E67" s="44" t="s">
        <v>287</v>
      </c>
      <c r="F67" s="42">
        <v>3</v>
      </c>
      <c r="G67" s="57">
        <v>0.8</v>
      </c>
      <c r="H67" s="7"/>
      <c r="I67" s="78">
        <v>1872000</v>
      </c>
      <c r="J67" s="78">
        <v>1235520</v>
      </c>
      <c r="K67" s="78">
        <v>1029599.9999999999</v>
      </c>
      <c r="L67" s="78">
        <v>505440</v>
      </c>
      <c r="M67" s="78">
        <v>336960</v>
      </c>
      <c r="N67" s="6">
        <v>2059200.0000000002</v>
      </c>
      <c r="O67" s="6">
        <v>1359072</v>
      </c>
      <c r="P67" s="6">
        <v>1132560</v>
      </c>
      <c r="Q67" s="6">
        <v>555984</v>
      </c>
      <c r="R67" s="6">
        <v>370656.00000000006</v>
      </c>
      <c r="S67" s="45"/>
    </row>
    <row r="68" spans="1:19" ht="41.25" customHeight="1" x14ac:dyDescent="0.25">
      <c r="A68" s="74">
        <f>IF(B68="","",SUBTOTAL(3,B$22:$B68))</f>
        <v>25</v>
      </c>
      <c r="B68" s="42">
        <v>25</v>
      </c>
      <c r="C68" s="43" t="s">
        <v>33</v>
      </c>
      <c r="D68" s="43" t="s">
        <v>41</v>
      </c>
      <c r="E68" s="44" t="s">
        <v>2920</v>
      </c>
      <c r="F68" s="42">
        <v>3</v>
      </c>
      <c r="G68" s="57">
        <v>0.7</v>
      </c>
      <c r="H68" s="7"/>
      <c r="I68" s="78">
        <v>1638000</v>
      </c>
      <c r="J68" s="78">
        <v>1081080</v>
      </c>
      <c r="K68" s="78">
        <v>900899.99999999977</v>
      </c>
      <c r="L68" s="78">
        <v>442260</v>
      </c>
      <c r="M68" s="78">
        <v>294840</v>
      </c>
      <c r="N68" s="6">
        <v>1801800.0000000002</v>
      </c>
      <c r="O68" s="6">
        <v>1189188</v>
      </c>
      <c r="P68" s="6">
        <v>990989.99999999977</v>
      </c>
      <c r="Q68" s="6">
        <v>486486.00000000006</v>
      </c>
      <c r="R68" s="6">
        <v>324324</v>
      </c>
      <c r="S68" s="45"/>
    </row>
    <row r="69" spans="1:19" ht="41.25" customHeight="1" x14ac:dyDescent="0.25">
      <c r="A69" s="74" t="str">
        <f>IF(B69="","",SUBTOTAL(3,B$22:$B69))</f>
        <v/>
      </c>
      <c r="B69" s="42"/>
      <c r="C69" s="43"/>
      <c r="D69" s="44" t="s">
        <v>2921</v>
      </c>
      <c r="E69" s="44" t="s">
        <v>2922</v>
      </c>
      <c r="F69" s="42">
        <v>3</v>
      </c>
      <c r="G69" s="57">
        <v>0.7</v>
      </c>
      <c r="H69" s="7"/>
      <c r="I69" s="78">
        <v>1638000</v>
      </c>
      <c r="J69" s="78">
        <v>1081080</v>
      </c>
      <c r="K69" s="78">
        <v>900899.99999999977</v>
      </c>
      <c r="L69" s="78">
        <v>442260</v>
      </c>
      <c r="M69" s="78">
        <v>294840</v>
      </c>
      <c r="N69" s="6">
        <v>1801800.0000000002</v>
      </c>
      <c r="O69" s="6">
        <v>1189188</v>
      </c>
      <c r="P69" s="6">
        <v>990989.99999999977</v>
      </c>
      <c r="Q69" s="6">
        <v>486486.00000000006</v>
      </c>
      <c r="R69" s="6">
        <v>324324</v>
      </c>
      <c r="S69" s="45"/>
    </row>
    <row r="70" spans="1:19" ht="26.25" customHeight="1" x14ac:dyDescent="0.25">
      <c r="A70" s="74">
        <f>IF(B70="","",SUBTOTAL(3,B$22:$B70))</f>
        <v>26</v>
      </c>
      <c r="B70" s="42">
        <v>26</v>
      </c>
      <c r="C70" s="44" t="s">
        <v>833</v>
      </c>
      <c r="D70" s="44" t="s">
        <v>2923</v>
      </c>
      <c r="E70" s="44" t="s">
        <v>2924</v>
      </c>
      <c r="F70" s="42">
        <v>4</v>
      </c>
      <c r="G70" s="57">
        <v>1</v>
      </c>
      <c r="H70" s="7"/>
      <c r="I70" s="78">
        <v>1404000</v>
      </c>
      <c r="J70" s="78">
        <v>1123200</v>
      </c>
      <c r="K70" s="78">
        <v>936000</v>
      </c>
      <c r="L70" s="78">
        <v>468000</v>
      </c>
      <c r="M70" s="78">
        <v>351000</v>
      </c>
      <c r="N70" s="6">
        <v>1544400.0000000002</v>
      </c>
      <c r="O70" s="6">
        <v>1235520</v>
      </c>
      <c r="P70" s="6">
        <v>1029600.0000000001</v>
      </c>
      <c r="Q70" s="6">
        <v>514800.00000000006</v>
      </c>
      <c r="R70" s="6">
        <v>386100.00000000006</v>
      </c>
      <c r="S70" s="45"/>
    </row>
    <row r="71" spans="1:19" ht="30" customHeight="1" x14ac:dyDescent="0.25">
      <c r="A71" s="74">
        <f>IF(B71="","",SUBTOTAL(3,B$22:$B71))</f>
        <v>27</v>
      </c>
      <c r="B71" s="42">
        <v>27</v>
      </c>
      <c r="C71" s="43" t="s">
        <v>2925</v>
      </c>
      <c r="D71" s="43" t="s">
        <v>2926</v>
      </c>
      <c r="E71" s="44" t="s">
        <v>2927</v>
      </c>
      <c r="F71" s="42">
        <v>2</v>
      </c>
      <c r="G71" s="57">
        <v>0.7</v>
      </c>
      <c r="H71" s="7"/>
      <c r="I71" s="78">
        <v>2784600</v>
      </c>
      <c r="J71" s="78">
        <v>1670760</v>
      </c>
      <c r="K71" s="78">
        <v>1392300</v>
      </c>
      <c r="L71" s="78">
        <v>696150</v>
      </c>
      <c r="M71" s="78">
        <v>409500</v>
      </c>
      <c r="N71" s="6">
        <v>3063060.0000000005</v>
      </c>
      <c r="O71" s="6">
        <v>1837836.0000000002</v>
      </c>
      <c r="P71" s="6">
        <v>1531530.0000000002</v>
      </c>
      <c r="Q71" s="6">
        <v>765765.00000000012</v>
      </c>
      <c r="R71" s="6">
        <v>450450.00000000006</v>
      </c>
      <c r="S71" s="45"/>
    </row>
    <row r="72" spans="1:19" ht="24.75" customHeight="1" x14ac:dyDescent="0.25">
      <c r="A72" s="74">
        <f>IF(B72="","",SUBTOTAL(3,B$22:$B72))</f>
        <v>28</v>
      </c>
      <c r="B72" s="42">
        <v>28</v>
      </c>
      <c r="C72" s="43" t="s">
        <v>122</v>
      </c>
      <c r="D72" s="43" t="s">
        <v>45</v>
      </c>
      <c r="E72" s="44" t="s">
        <v>2928</v>
      </c>
      <c r="F72" s="42">
        <v>4</v>
      </c>
      <c r="G72" s="57">
        <v>1</v>
      </c>
      <c r="H72" s="7"/>
      <c r="I72" s="78">
        <v>1404000</v>
      </c>
      <c r="J72" s="78">
        <v>1123200</v>
      </c>
      <c r="K72" s="78">
        <v>936000</v>
      </c>
      <c r="L72" s="78">
        <v>468000</v>
      </c>
      <c r="M72" s="78">
        <v>351000</v>
      </c>
      <c r="N72" s="6">
        <v>1544400.0000000002</v>
      </c>
      <c r="O72" s="6">
        <v>1235520</v>
      </c>
      <c r="P72" s="6">
        <v>1029600.0000000001</v>
      </c>
      <c r="Q72" s="6">
        <v>514800.00000000006</v>
      </c>
      <c r="R72" s="6">
        <v>386100.00000000006</v>
      </c>
      <c r="S72" s="45"/>
    </row>
    <row r="73" spans="1:19" ht="41.25" customHeight="1" x14ac:dyDescent="0.25">
      <c r="A73" s="74">
        <f>IF(B73="","",SUBTOTAL(3,B$22:$B73))</f>
        <v>29</v>
      </c>
      <c r="B73" s="42">
        <v>29</v>
      </c>
      <c r="C73" s="43" t="s">
        <v>2929</v>
      </c>
      <c r="D73" s="43" t="s">
        <v>287</v>
      </c>
      <c r="E73" s="44" t="s">
        <v>2930</v>
      </c>
      <c r="F73" s="42">
        <v>3</v>
      </c>
      <c r="G73" s="57">
        <v>0.8</v>
      </c>
      <c r="H73" s="7"/>
      <c r="I73" s="78">
        <v>1872000</v>
      </c>
      <c r="J73" s="78">
        <v>1235520</v>
      </c>
      <c r="K73" s="78">
        <v>1029599.9999999999</v>
      </c>
      <c r="L73" s="78">
        <v>505440</v>
      </c>
      <c r="M73" s="78">
        <v>336960</v>
      </c>
      <c r="N73" s="6">
        <v>2059200.0000000002</v>
      </c>
      <c r="O73" s="6">
        <v>1359072</v>
      </c>
      <c r="P73" s="6">
        <v>1132560</v>
      </c>
      <c r="Q73" s="6">
        <v>555984</v>
      </c>
      <c r="R73" s="6">
        <v>370656.00000000006</v>
      </c>
      <c r="S73" s="45"/>
    </row>
    <row r="74" spans="1:19" ht="38.25" customHeight="1" x14ac:dyDescent="0.25">
      <c r="A74" s="74">
        <f>IF(B74="","",SUBTOTAL(3,B$22:$B74))</f>
        <v>30</v>
      </c>
      <c r="B74" s="42">
        <v>30</v>
      </c>
      <c r="C74" s="43" t="s">
        <v>5959</v>
      </c>
      <c r="D74" s="43" t="s">
        <v>45</v>
      </c>
      <c r="E74" s="43" t="s">
        <v>2931</v>
      </c>
      <c r="F74" s="42">
        <v>2</v>
      </c>
      <c r="G74" s="57">
        <v>1</v>
      </c>
      <c r="H74" s="7"/>
      <c r="I74" s="78">
        <v>3978000</v>
      </c>
      <c r="J74" s="78">
        <v>2386800</v>
      </c>
      <c r="K74" s="78">
        <v>1989000</v>
      </c>
      <c r="L74" s="78">
        <v>994500</v>
      </c>
      <c r="M74" s="78">
        <v>585000</v>
      </c>
      <c r="N74" s="6">
        <v>4375800</v>
      </c>
      <c r="O74" s="6">
        <v>2625480</v>
      </c>
      <c r="P74" s="6">
        <v>2187900</v>
      </c>
      <c r="Q74" s="6">
        <v>1093950</v>
      </c>
      <c r="R74" s="6">
        <v>643500</v>
      </c>
      <c r="S74" s="45"/>
    </row>
    <row r="75" spans="1:19" ht="27.75" customHeight="1" x14ac:dyDescent="0.25">
      <c r="A75" s="74" t="str">
        <f>IF(B75="","",SUBTOTAL(3,B$22:$B75))</f>
        <v/>
      </c>
      <c r="B75" s="42"/>
      <c r="C75" s="43"/>
      <c r="D75" s="43" t="s">
        <v>45</v>
      </c>
      <c r="E75" s="43" t="s">
        <v>180</v>
      </c>
      <c r="F75" s="42">
        <v>2</v>
      </c>
      <c r="G75" s="57">
        <v>1</v>
      </c>
      <c r="H75" s="7"/>
      <c r="I75" s="78">
        <v>3978000</v>
      </c>
      <c r="J75" s="78">
        <v>2386800</v>
      </c>
      <c r="K75" s="78">
        <v>1989000</v>
      </c>
      <c r="L75" s="78">
        <v>994500</v>
      </c>
      <c r="M75" s="78">
        <v>585000</v>
      </c>
      <c r="N75" s="6">
        <v>4375800</v>
      </c>
      <c r="O75" s="6">
        <v>2625480</v>
      </c>
      <c r="P75" s="6">
        <v>2187900</v>
      </c>
      <c r="Q75" s="6">
        <v>1093950</v>
      </c>
      <c r="R75" s="6">
        <v>643500</v>
      </c>
      <c r="S75" s="45"/>
    </row>
    <row r="76" spans="1:19" ht="41.25" customHeight="1" x14ac:dyDescent="0.25">
      <c r="A76" s="74" t="str">
        <f>IF(B76="","",SUBTOTAL(3,B$22:$B76))</f>
        <v/>
      </c>
      <c r="B76" s="42"/>
      <c r="C76" s="43"/>
      <c r="D76" s="43" t="s">
        <v>2932</v>
      </c>
      <c r="E76" s="43" t="s">
        <v>2933</v>
      </c>
      <c r="F76" s="42">
        <v>2</v>
      </c>
      <c r="G76" s="57">
        <v>0.9</v>
      </c>
      <c r="H76" s="7"/>
      <c r="I76" s="78">
        <v>3580200</v>
      </c>
      <c r="J76" s="78">
        <v>2148120</v>
      </c>
      <c r="K76" s="78">
        <v>1790100</v>
      </c>
      <c r="L76" s="78">
        <v>895050</v>
      </c>
      <c r="M76" s="78">
        <v>526500</v>
      </c>
      <c r="N76" s="6">
        <v>3938220.0000000005</v>
      </c>
      <c r="O76" s="6">
        <v>2362932</v>
      </c>
      <c r="P76" s="6">
        <v>1969110.0000000002</v>
      </c>
      <c r="Q76" s="6">
        <v>984555.00000000012</v>
      </c>
      <c r="R76" s="6">
        <v>579150</v>
      </c>
      <c r="S76" s="45"/>
    </row>
    <row r="77" spans="1:19" ht="40.5" customHeight="1" x14ac:dyDescent="0.25">
      <c r="A77" s="74">
        <f>IF(B77="","",SUBTOTAL(3,B$22:$B77))</f>
        <v>31</v>
      </c>
      <c r="B77" s="42">
        <v>31</v>
      </c>
      <c r="C77" s="43" t="s">
        <v>2934</v>
      </c>
      <c r="D77" s="43" t="s">
        <v>45</v>
      </c>
      <c r="E77" s="44" t="s">
        <v>2935</v>
      </c>
      <c r="F77" s="42">
        <v>1</v>
      </c>
      <c r="G77" s="57">
        <v>1.1000000000000001</v>
      </c>
      <c r="H77" s="7"/>
      <c r="I77" s="78">
        <v>7436000.0000000009</v>
      </c>
      <c r="J77" s="78">
        <v>4221360</v>
      </c>
      <c r="K77" s="78">
        <v>2574000</v>
      </c>
      <c r="L77" s="78">
        <v>1544400.0000000002</v>
      </c>
      <c r="M77" s="78">
        <v>772200.00000000012</v>
      </c>
      <c r="N77" s="6">
        <v>8179600.0000000019</v>
      </c>
      <c r="O77" s="6">
        <v>4643496</v>
      </c>
      <c r="P77" s="6">
        <v>2831400</v>
      </c>
      <c r="Q77" s="6">
        <v>1698840.0000000005</v>
      </c>
      <c r="R77" s="6">
        <v>849420.00000000023</v>
      </c>
      <c r="S77" s="45"/>
    </row>
    <row r="78" spans="1:19" ht="57" customHeight="1" x14ac:dyDescent="0.25">
      <c r="A78" s="74">
        <f>IF(B78="","",SUBTOTAL(3,B$22:$B78))</f>
        <v>32</v>
      </c>
      <c r="B78" s="42">
        <v>32</v>
      </c>
      <c r="C78" s="43" t="s">
        <v>123</v>
      </c>
      <c r="D78" s="44" t="s">
        <v>2882</v>
      </c>
      <c r="E78" s="44" t="s">
        <v>1516</v>
      </c>
      <c r="F78" s="42">
        <v>4</v>
      </c>
      <c r="G78" s="57">
        <v>1</v>
      </c>
      <c r="H78" s="7"/>
      <c r="I78" s="78">
        <v>1404000</v>
      </c>
      <c r="J78" s="78">
        <v>1123200</v>
      </c>
      <c r="K78" s="78">
        <v>936000</v>
      </c>
      <c r="L78" s="78">
        <v>468000</v>
      </c>
      <c r="M78" s="78">
        <v>351000</v>
      </c>
      <c r="N78" s="6">
        <v>1544400.0000000002</v>
      </c>
      <c r="O78" s="6">
        <v>1235520</v>
      </c>
      <c r="P78" s="6">
        <v>1029600.0000000001</v>
      </c>
      <c r="Q78" s="6">
        <v>514800.00000000006</v>
      </c>
      <c r="R78" s="6">
        <v>386100.00000000006</v>
      </c>
      <c r="S78" s="45"/>
    </row>
    <row r="79" spans="1:19" ht="26.25" customHeight="1" x14ac:dyDescent="0.25">
      <c r="A79" s="74">
        <f>IF(B79="","",SUBTOTAL(3,B$22:$B79))</f>
        <v>33</v>
      </c>
      <c r="B79" s="42">
        <v>33</v>
      </c>
      <c r="C79" s="44" t="s">
        <v>78</v>
      </c>
      <c r="D79" s="44" t="s">
        <v>2923</v>
      </c>
      <c r="E79" s="44" t="s">
        <v>2936</v>
      </c>
      <c r="F79" s="42">
        <v>4</v>
      </c>
      <c r="G79" s="57">
        <v>1</v>
      </c>
      <c r="H79" s="7"/>
      <c r="I79" s="78">
        <v>1404000</v>
      </c>
      <c r="J79" s="78">
        <v>1123200</v>
      </c>
      <c r="K79" s="78">
        <v>936000</v>
      </c>
      <c r="L79" s="78">
        <v>468000</v>
      </c>
      <c r="M79" s="78">
        <v>351000</v>
      </c>
      <c r="N79" s="6">
        <v>1544400.0000000002</v>
      </c>
      <c r="O79" s="6">
        <v>1235520</v>
      </c>
      <c r="P79" s="6">
        <v>1029600.0000000001</v>
      </c>
      <c r="Q79" s="6">
        <v>514800.00000000006</v>
      </c>
      <c r="R79" s="6">
        <v>386100.00000000006</v>
      </c>
      <c r="S79" s="45"/>
    </row>
    <row r="80" spans="1:19" ht="40.5" customHeight="1" x14ac:dyDescent="0.25">
      <c r="A80" s="74">
        <f>IF(B80="","",SUBTOTAL(3,B$22:$B80))</f>
        <v>34</v>
      </c>
      <c r="B80" s="42">
        <v>34</v>
      </c>
      <c r="C80" s="43" t="s">
        <v>145</v>
      </c>
      <c r="D80" s="43" t="s">
        <v>2937</v>
      </c>
      <c r="E80" s="44" t="s">
        <v>2938</v>
      </c>
      <c r="F80" s="42">
        <v>4</v>
      </c>
      <c r="G80" s="57">
        <v>1</v>
      </c>
      <c r="H80" s="7"/>
      <c r="I80" s="78">
        <v>1404000</v>
      </c>
      <c r="J80" s="78">
        <v>1123200</v>
      </c>
      <c r="K80" s="78">
        <v>936000</v>
      </c>
      <c r="L80" s="78">
        <v>468000</v>
      </c>
      <c r="M80" s="78">
        <v>351000</v>
      </c>
      <c r="N80" s="6">
        <v>1544400.0000000002</v>
      </c>
      <c r="O80" s="6">
        <v>1235520</v>
      </c>
      <c r="P80" s="6">
        <v>1029600.0000000001</v>
      </c>
      <c r="Q80" s="6">
        <v>514800.00000000006</v>
      </c>
      <c r="R80" s="6">
        <v>386100.00000000006</v>
      </c>
      <c r="S80" s="45"/>
    </row>
    <row r="81" spans="1:19" ht="27" customHeight="1" x14ac:dyDescent="0.25">
      <c r="A81" s="74">
        <f>IF(B81="","",SUBTOTAL(3,B$22:$B81))</f>
        <v>35</v>
      </c>
      <c r="B81" s="42">
        <v>35</v>
      </c>
      <c r="C81" s="44" t="s">
        <v>230</v>
      </c>
      <c r="D81" s="44" t="s">
        <v>2939</v>
      </c>
      <c r="E81" s="44" t="s">
        <v>2940</v>
      </c>
      <c r="F81" s="42">
        <v>4</v>
      </c>
      <c r="G81" s="57">
        <v>1</v>
      </c>
      <c r="H81" s="7"/>
      <c r="I81" s="78">
        <v>1404000</v>
      </c>
      <c r="J81" s="78">
        <v>1123200</v>
      </c>
      <c r="K81" s="78">
        <v>936000</v>
      </c>
      <c r="L81" s="78">
        <v>468000</v>
      </c>
      <c r="M81" s="78">
        <v>351000</v>
      </c>
      <c r="N81" s="6">
        <v>1544400.0000000002</v>
      </c>
      <c r="O81" s="6">
        <v>1235520</v>
      </c>
      <c r="P81" s="6">
        <v>1029600.0000000001</v>
      </c>
      <c r="Q81" s="6">
        <v>514800.00000000006</v>
      </c>
      <c r="R81" s="6">
        <v>386100.00000000006</v>
      </c>
      <c r="S81" s="45"/>
    </row>
    <row r="82" spans="1:19" ht="41.25" customHeight="1" x14ac:dyDescent="0.25">
      <c r="A82" s="74">
        <f>IF(B82="","",SUBTOTAL(3,B$22:$B82))</f>
        <v>36</v>
      </c>
      <c r="B82" s="42">
        <v>36</v>
      </c>
      <c r="C82" s="43" t="s">
        <v>35</v>
      </c>
      <c r="D82" s="44" t="s">
        <v>6635</v>
      </c>
      <c r="E82" s="44" t="s">
        <v>6636</v>
      </c>
      <c r="F82" s="42">
        <v>2</v>
      </c>
      <c r="G82" s="57">
        <v>0.7</v>
      </c>
      <c r="H82" s="7"/>
      <c r="I82" s="78">
        <v>2784600</v>
      </c>
      <c r="J82" s="78">
        <v>1670760</v>
      </c>
      <c r="K82" s="78">
        <v>1392300</v>
      </c>
      <c r="L82" s="78">
        <v>696150</v>
      </c>
      <c r="M82" s="78">
        <v>409500</v>
      </c>
      <c r="N82" s="6">
        <v>3063060.0000000005</v>
      </c>
      <c r="O82" s="6">
        <v>1837836.0000000002</v>
      </c>
      <c r="P82" s="6">
        <v>1531530.0000000002</v>
      </c>
      <c r="Q82" s="6">
        <v>765765.00000000012</v>
      </c>
      <c r="R82" s="6">
        <v>450450.00000000006</v>
      </c>
      <c r="S82" s="45"/>
    </row>
    <row r="83" spans="1:19" ht="41.25" customHeight="1" x14ac:dyDescent="0.25">
      <c r="A83" s="74" t="str">
        <f>IF(B83="","",SUBTOTAL(3,B$22:$B83))</f>
        <v/>
      </c>
      <c r="B83" s="42"/>
      <c r="C83" s="43"/>
      <c r="D83" s="44" t="s">
        <v>233</v>
      </c>
      <c r="E83" s="44" t="s">
        <v>6637</v>
      </c>
      <c r="F83" s="42">
        <v>2</v>
      </c>
      <c r="G83" s="57">
        <v>0.6</v>
      </c>
      <c r="H83" s="7"/>
      <c r="I83" s="78">
        <v>2386800</v>
      </c>
      <c r="J83" s="78">
        <v>1432080</v>
      </c>
      <c r="K83" s="78">
        <v>1193400</v>
      </c>
      <c r="L83" s="78">
        <v>596700</v>
      </c>
      <c r="M83" s="78">
        <v>351000</v>
      </c>
      <c r="N83" s="6">
        <v>2625480</v>
      </c>
      <c r="O83" s="6">
        <v>1575288.0000000002</v>
      </c>
      <c r="P83" s="6">
        <v>1312740</v>
      </c>
      <c r="Q83" s="6">
        <v>656370</v>
      </c>
      <c r="R83" s="6">
        <v>386100.00000000006</v>
      </c>
      <c r="S83" s="45"/>
    </row>
    <row r="84" spans="1:19" ht="40.5" customHeight="1" x14ac:dyDescent="0.25">
      <c r="A84" s="74" t="str">
        <f>IF(B84="","",SUBTOTAL(3,B$22:$B84))</f>
        <v/>
      </c>
      <c r="B84" s="42"/>
      <c r="C84" s="43" t="s">
        <v>2941</v>
      </c>
      <c r="D84" s="43" t="s">
        <v>2942</v>
      </c>
      <c r="E84" s="44" t="s">
        <v>2943</v>
      </c>
      <c r="F84" s="42">
        <v>4</v>
      </c>
      <c r="G84" s="57">
        <v>0.7</v>
      </c>
      <c r="H84" s="7"/>
      <c r="I84" s="78">
        <v>982799.99999999988</v>
      </c>
      <c r="J84" s="78">
        <v>786240</v>
      </c>
      <c r="K84" s="78">
        <v>655200</v>
      </c>
      <c r="L84" s="78">
        <v>327600</v>
      </c>
      <c r="M84" s="78">
        <v>245699.99999999997</v>
      </c>
      <c r="N84" s="6">
        <v>1081080</v>
      </c>
      <c r="O84" s="6">
        <v>864864.00000000012</v>
      </c>
      <c r="P84" s="6">
        <v>720720</v>
      </c>
      <c r="Q84" s="6">
        <v>360360</v>
      </c>
      <c r="R84" s="6">
        <v>270270</v>
      </c>
      <c r="S84" s="45"/>
    </row>
    <row r="85" spans="1:19" ht="57" customHeight="1" x14ac:dyDescent="0.25">
      <c r="A85" s="74" t="str">
        <f>IF(B85="","",SUBTOTAL(3,B$22:$B85))</f>
        <v/>
      </c>
      <c r="B85" s="42"/>
      <c r="C85" s="43" t="s">
        <v>2941</v>
      </c>
      <c r="D85" s="43" t="s">
        <v>2944</v>
      </c>
      <c r="E85" s="44" t="s">
        <v>2945</v>
      </c>
      <c r="F85" s="42">
        <v>5</v>
      </c>
      <c r="G85" s="57">
        <v>1</v>
      </c>
      <c r="H85" s="7"/>
      <c r="I85" s="78">
        <v>936000</v>
      </c>
      <c r="J85" s="78">
        <v>673920</v>
      </c>
      <c r="K85" s="78">
        <v>561600</v>
      </c>
      <c r="L85" s="78">
        <v>374400</v>
      </c>
      <c r="M85" s="78">
        <v>280800</v>
      </c>
      <c r="N85" s="6">
        <v>1029600.0000000001</v>
      </c>
      <c r="O85" s="6">
        <v>741312.00000000012</v>
      </c>
      <c r="P85" s="6">
        <v>617760</v>
      </c>
      <c r="Q85" s="6">
        <v>411840.00000000006</v>
      </c>
      <c r="R85" s="6">
        <v>308880</v>
      </c>
      <c r="S85" s="45"/>
    </row>
    <row r="86" spans="1:19" ht="57" customHeight="1" x14ac:dyDescent="0.25">
      <c r="A86" s="74" t="str">
        <f>IF(B86="","",SUBTOTAL(3,B$22:$B86))</f>
        <v/>
      </c>
      <c r="B86" s="42"/>
      <c r="C86" s="43" t="s">
        <v>2941</v>
      </c>
      <c r="D86" s="43" t="s">
        <v>2946</v>
      </c>
      <c r="E86" s="44" t="s">
        <v>2947</v>
      </c>
      <c r="F86" s="42">
        <v>5</v>
      </c>
      <c r="G86" s="57">
        <v>1</v>
      </c>
      <c r="H86" s="7"/>
      <c r="I86" s="78">
        <v>936000</v>
      </c>
      <c r="J86" s="78">
        <v>673920</v>
      </c>
      <c r="K86" s="78">
        <v>561600</v>
      </c>
      <c r="L86" s="78">
        <v>374400</v>
      </c>
      <c r="M86" s="78">
        <v>280800</v>
      </c>
      <c r="N86" s="6">
        <v>1029600.0000000001</v>
      </c>
      <c r="O86" s="6">
        <v>741312.00000000012</v>
      </c>
      <c r="P86" s="6">
        <v>617760</v>
      </c>
      <c r="Q86" s="6">
        <v>411840.00000000006</v>
      </c>
      <c r="R86" s="6">
        <v>308880</v>
      </c>
      <c r="S86" s="45"/>
    </row>
    <row r="87" spans="1:19" ht="57" customHeight="1" x14ac:dyDescent="0.25">
      <c r="A87" s="74">
        <f>IF(B87="","",SUBTOTAL(3,B$22:$B87))</f>
        <v>37</v>
      </c>
      <c r="B87" s="42">
        <v>37</v>
      </c>
      <c r="C87" s="43" t="s">
        <v>72</v>
      </c>
      <c r="D87" s="43" t="s">
        <v>2948</v>
      </c>
      <c r="E87" s="44" t="s">
        <v>2860</v>
      </c>
      <c r="F87" s="42">
        <v>5</v>
      </c>
      <c r="G87" s="57">
        <v>1</v>
      </c>
      <c r="H87" s="7"/>
      <c r="I87" s="78">
        <v>936000</v>
      </c>
      <c r="J87" s="78">
        <v>673920</v>
      </c>
      <c r="K87" s="78">
        <v>561600</v>
      </c>
      <c r="L87" s="78">
        <v>374400</v>
      </c>
      <c r="M87" s="78">
        <v>280800</v>
      </c>
      <c r="N87" s="6">
        <v>1029600.0000000001</v>
      </c>
      <c r="O87" s="6">
        <v>741312.00000000012</v>
      </c>
      <c r="P87" s="6">
        <v>617760</v>
      </c>
      <c r="Q87" s="6">
        <v>411840.00000000006</v>
      </c>
      <c r="R87" s="6">
        <v>308880</v>
      </c>
      <c r="S87" s="45"/>
    </row>
    <row r="88" spans="1:19" ht="43.5" customHeight="1" x14ac:dyDescent="0.25">
      <c r="A88" s="74">
        <f>IF(B88="","",SUBTOTAL(3,B$22:$B88))</f>
        <v>38</v>
      </c>
      <c r="B88" s="42">
        <v>38</v>
      </c>
      <c r="C88" s="43" t="s">
        <v>109</v>
      </c>
      <c r="D88" s="43" t="s">
        <v>2949</v>
      </c>
      <c r="E88" s="44" t="s">
        <v>2860</v>
      </c>
      <c r="F88" s="42">
        <v>4</v>
      </c>
      <c r="G88" s="57">
        <v>0.8</v>
      </c>
      <c r="H88" s="7"/>
      <c r="I88" s="78">
        <v>1123200</v>
      </c>
      <c r="J88" s="78">
        <v>898560</v>
      </c>
      <c r="K88" s="78">
        <v>748800</v>
      </c>
      <c r="L88" s="78">
        <v>374400</v>
      </c>
      <c r="M88" s="78">
        <v>280800</v>
      </c>
      <c r="N88" s="6">
        <v>1235520</v>
      </c>
      <c r="O88" s="6">
        <v>988416.00000000012</v>
      </c>
      <c r="P88" s="6">
        <v>823680.00000000012</v>
      </c>
      <c r="Q88" s="6">
        <v>411840.00000000006</v>
      </c>
      <c r="R88" s="6">
        <v>308880</v>
      </c>
      <c r="S88" s="45"/>
    </row>
    <row r="89" spans="1:19" ht="26.25" customHeight="1" x14ac:dyDescent="0.25">
      <c r="A89" s="74">
        <f>IF(B89="","",SUBTOTAL(3,B$22:$B89))</f>
        <v>39</v>
      </c>
      <c r="B89" s="42">
        <v>39</v>
      </c>
      <c r="C89" s="43" t="s">
        <v>84</v>
      </c>
      <c r="D89" s="43" t="s">
        <v>45</v>
      </c>
      <c r="E89" s="44" t="s">
        <v>2950</v>
      </c>
      <c r="F89" s="42">
        <v>1</v>
      </c>
      <c r="G89" s="57">
        <v>1</v>
      </c>
      <c r="H89" s="7"/>
      <c r="I89" s="78">
        <v>6760000</v>
      </c>
      <c r="J89" s="78">
        <v>3837600</v>
      </c>
      <c r="K89" s="78">
        <v>2340000</v>
      </c>
      <c r="L89" s="78">
        <v>1404000</v>
      </c>
      <c r="M89" s="78">
        <v>702000</v>
      </c>
      <c r="N89" s="6">
        <v>7436000.0000000009</v>
      </c>
      <c r="O89" s="6">
        <v>4221360</v>
      </c>
      <c r="P89" s="6">
        <v>2574000</v>
      </c>
      <c r="Q89" s="6">
        <v>1544400.0000000002</v>
      </c>
      <c r="R89" s="6">
        <v>772200.00000000012</v>
      </c>
      <c r="S89" s="45"/>
    </row>
    <row r="90" spans="1:19" ht="26.25" customHeight="1" x14ac:dyDescent="0.25">
      <c r="A90" s="74" t="str">
        <f>IF(B90="","",SUBTOTAL(3,B$22:$B90))</f>
        <v/>
      </c>
      <c r="B90" s="42"/>
      <c r="C90" s="43"/>
      <c r="D90" s="43" t="s">
        <v>233</v>
      </c>
      <c r="E90" s="44" t="s">
        <v>2951</v>
      </c>
      <c r="F90" s="42">
        <v>1</v>
      </c>
      <c r="G90" s="57">
        <v>1.25</v>
      </c>
      <c r="H90" s="7"/>
      <c r="I90" s="78">
        <v>8450000</v>
      </c>
      <c r="J90" s="78">
        <v>4797000</v>
      </c>
      <c r="K90" s="78">
        <v>2925000</v>
      </c>
      <c r="L90" s="78">
        <v>1755000</v>
      </c>
      <c r="M90" s="78">
        <v>877500</v>
      </c>
      <c r="N90" s="6">
        <v>9295000</v>
      </c>
      <c r="O90" s="6">
        <v>5276700</v>
      </c>
      <c r="P90" s="6">
        <v>3217500.0000000005</v>
      </c>
      <c r="Q90" s="6">
        <v>1930500.0000000002</v>
      </c>
      <c r="R90" s="6">
        <v>965250.00000000012</v>
      </c>
      <c r="S90" s="45"/>
    </row>
    <row r="91" spans="1:19" ht="26.25" customHeight="1" x14ac:dyDescent="0.25">
      <c r="A91" s="74" t="str">
        <f>IF(B91="","",SUBTOTAL(3,B$22:$B91))</f>
        <v/>
      </c>
      <c r="B91" s="42"/>
      <c r="C91" s="43"/>
      <c r="D91" s="43" t="s">
        <v>233</v>
      </c>
      <c r="E91" s="44" t="s">
        <v>2952</v>
      </c>
      <c r="F91" s="42">
        <v>2</v>
      </c>
      <c r="G91" s="57">
        <v>0.8</v>
      </c>
      <c r="H91" s="7"/>
      <c r="I91" s="78">
        <v>3182400</v>
      </c>
      <c r="J91" s="78">
        <v>1909440</v>
      </c>
      <c r="K91" s="78">
        <v>1591200</v>
      </c>
      <c r="L91" s="78">
        <v>795600</v>
      </c>
      <c r="M91" s="78">
        <v>468000</v>
      </c>
      <c r="N91" s="6">
        <v>3500640.0000000005</v>
      </c>
      <c r="O91" s="6">
        <v>2100384</v>
      </c>
      <c r="P91" s="6">
        <v>1750320.0000000002</v>
      </c>
      <c r="Q91" s="6">
        <v>875160.00000000012</v>
      </c>
      <c r="R91" s="6">
        <v>514800.00000000006</v>
      </c>
      <c r="S91" s="45"/>
    </row>
    <row r="92" spans="1:19" ht="26.25" customHeight="1" x14ac:dyDescent="0.25">
      <c r="A92" s="74">
        <f>IF(B92="","",SUBTOTAL(3,B$22:$B92))</f>
        <v>40</v>
      </c>
      <c r="B92" s="42">
        <v>40</v>
      </c>
      <c r="C92" s="43" t="s">
        <v>180</v>
      </c>
      <c r="D92" s="43" t="s">
        <v>6638</v>
      </c>
      <c r="E92" s="44" t="s">
        <v>2953</v>
      </c>
      <c r="F92" s="42">
        <v>3</v>
      </c>
      <c r="G92" s="57">
        <v>0.7</v>
      </c>
      <c r="H92" s="7"/>
      <c r="I92" s="78">
        <v>1638000</v>
      </c>
      <c r="J92" s="78">
        <v>1081080</v>
      </c>
      <c r="K92" s="78">
        <v>900899.99999999977</v>
      </c>
      <c r="L92" s="78">
        <v>442260</v>
      </c>
      <c r="M92" s="78">
        <v>294840</v>
      </c>
      <c r="N92" s="6">
        <v>1801800.0000000002</v>
      </c>
      <c r="O92" s="6">
        <v>1189188</v>
      </c>
      <c r="P92" s="6">
        <v>990989.99999999977</v>
      </c>
      <c r="Q92" s="6">
        <v>486486.00000000006</v>
      </c>
      <c r="R92" s="6">
        <v>324324</v>
      </c>
      <c r="S92" s="45"/>
    </row>
    <row r="93" spans="1:19" ht="26.25" customHeight="1" x14ac:dyDescent="0.25">
      <c r="A93" s="74">
        <f>IF(B93="","",SUBTOTAL(3,B$22:$B93))</f>
        <v>41</v>
      </c>
      <c r="B93" s="42">
        <v>41</v>
      </c>
      <c r="C93" s="43" t="s">
        <v>2954</v>
      </c>
      <c r="D93" s="43" t="s">
        <v>35</v>
      </c>
      <c r="E93" s="44" t="s">
        <v>2860</v>
      </c>
      <c r="F93" s="42">
        <v>4</v>
      </c>
      <c r="G93" s="57">
        <v>0.85</v>
      </c>
      <c r="H93" s="7"/>
      <c r="I93" s="78">
        <v>1193400</v>
      </c>
      <c r="J93" s="78">
        <v>954720</v>
      </c>
      <c r="K93" s="78">
        <v>795600</v>
      </c>
      <c r="L93" s="78">
        <v>397800</v>
      </c>
      <c r="M93" s="78">
        <v>298350</v>
      </c>
      <c r="N93" s="6">
        <v>1312740</v>
      </c>
      <c r="O93" s="6">
        <v>1050192</v>
      </c>
      <c r="P93" s="6">
        <v>875160.00000000012</v>
      </c>
      <c r="Q93" s="6">
        <v>437580.00000000006</v>
      </c>
      <c r="R93" s="6">
        <v>328185</v>
      </c>
      <c r="S93" s="45"/>
    </row>
    <row r="94" spans="1:19" ht="39.75" customHeight="1" x14ac:dyDescent="0.25">
      <c r="A94" s="74">
        <f>IF(B94="","",SUBTOTAL(3,B$22:$B94))</f>
        <v>42</v>
      </c>
      <c r="B94" s="42">
        <v>42</v>
      </c>
      <c r="C94" s="43" t="s">
        <v>2955</v>
      </c>
      <c r="D94" s="43" t="s">
        <v>2956</v>
      </c>
      <c r="E94" s="43" t="s">
        <v>2957</v>
      </c>
      <c r="F94" s="42">
        <v>1</v>
      </c>
      <c r="G94" s="57">
        <v>1</v>
      </c>
      <c r="H94" s="7"/>
      <c r="I94" s="78">
        <v>6760000</v>
      </c>
      <c r="J94" s="78">
        <v>3837600</v>
      </c>
      <c r="K94" s="78">
        <v>2340000</v>
      </c>
      <c r="L94" s="78">
        <v>1404000</v>
      </c>
      <c r="M94" s="78">
        <v>702000</v>
      </c>
      <c r="N94" s="6">
        <v>7436000.0000000009</v>
      </c>
      <c r="O94" s="6">
        <v>4221360</v>
      </c>
      <c r="P94" s="6">
        <v>2574000</v>
      </c>
      <c r="Q94" s="6">
        <v>1544400.0000000002</v>
      </c>
      <c r="R94" s="6">
        <v>772200.00000000012</v>
      </c>
      <c r="S94" s="45"/>
    </row>
    <row r="95" spans="1:19" ht="41.25" customHeight="1" x14ac:dyDescent="0.25">
      <c r="A95" s="74">
        <f>IF(B95="","",SUBTOTAL(3,B$22:$B95))</f>
        <v>43</v>
      </c>
      <c r="B95" s="42">
        <v>43</v>
      </c>
      <c r="C95" s="43" t="s">
        <v>2958</v>
      </c>
      <c r="D95" s="43" t="s">
        <v>2959</v>
      </c>
      <c r="E95" s="44" t="s">
        <v>2960</v>
      </c>
      <c r="F95" s="42">
        <v>4</v>
      </c>
      <c r="G95" s="57">
        <v>1</v>
      </c>
      <c r="H95" s="7"/>
      <c r="I95" s="78">
        <v>1404000</v>
      </c>
      <c r="J95" s="78">
        <v>1123200</v>
      </c>
      <c r="K95" s="78">
        <v>936000</v>
      </c>
      <c r="L95" s="78">
        <v>468000</v>
      </c>
      <c r="M95" s="78">
        <v>351000</v>
      </c>
      <c r="N95" s="6">
        <v>1544400.0000000002</v>
      </c>
      <c r="O95" s="6">
        <v>1235520</v>
      </c>
      <c r="P95" s="6">
        <v>1029600.0000000001</v>
      </c>
      <c r="Q95" s="6">
        <v>514800.00000000006</v>
      </c>
      <c r="R95" s="6">
        <v>386100.00000000006</v>
      </c>
      <c r="S95" s="45"/>
    </row>
    <row r="96" spans="1:19" ht="28.5" customHeight="1" x14ac:dyDescent="0.25">
      <c r="A96" s="74">
        <f>IF(B96="","",SUBTOTAL(3,B$22:$B96))</f>
        <v>44</v>
      </c>
      <c r="B96" s="42">
        <v>44</v>
      </c>
      <c r="C96" s="43" t="s">
        <v>2958</v>
      </c>
      <c r="D96" s="43" t="s">
        <v>2961</v>
      </c>
      <c r="E96" s="44" t="s">
        <v>2962</v>
      </c>
      <c r="F96" s="42">
        <v>4</v>
      </c>
      <c r="G96" s="57">
        <v>1</v>
      </c>
      <c r="H96" s="7"/>
      <c r="I96" s="78">
        <v>1404000</v>
      </c>
      <c r="J96" s="78">
        <v>1123200</v>
      </c>
      <c r="K96" s="78">
        <v>936000</v>
      </c>
      <c r="L96" s="78">
        <v>468000</v>
      </c>
      <c r="M96" s="78">
        <v>351000</v>
      </c>
      <c r="N96" s="6">
        <v>1544400.0000000002</v>
      </c>
      <c r="O96" s="6">
        <v>1235520</v>
      </c>
      <c r="P96" s="6">
        <v>1029600.0000000001</v>
      </c>
      <c r="Q96" s="6">
        <v>514800.00000000006</v>
      </c>
      <c r="R96" s="6">
        <v>386100.00000000006</v>
      </c>
      <c r="S96" s="45"/>
    </row>
    <row r="97" spans="1:19" ht="39.75" customHeight="1" x14ac:dyDescent="0.25">
      <c r="A97" s="74">
        <f>IF(B97="","",SUBTOTAL(3,B$22:$B97))</f>
        <v>45</v>
      </c>
      <c r="B97" s="42">
        <v>45</v>
      </c>
      <c r="C97" s="43" t="s">
        <v>2958</v>
      </c>
      <c r="D97" s="43" t="s">
        <v>2963</v>
      </c>
      <c r="E97" s="44" t="s">
        <v>2964</v>
      </c>
      <c r="F97" s="42">
        <v>4</v>
      </c>
      <c r="G97" s="57">
        <v>0.8</v>
      </c>
      <c r="H97" s="7"/>
      <c r="I97" s="78">
        <v>1123200</v>
      </c>
      <c r="J97" s="78">
        <v>898560</v>
      </c>
      <c r="K97" s="78">
        <v>748800</v>
      </c>
      <c r="L97" s="78">
        <v>374400</v>
      </c>
      <c r="M97" s="78">
        <v>280800</v>
      </c>
      <c r="N97" s="6">
        <v>1235520</v>
      </c>
      <c r="O97" s="6">
        <v>988416.00000000012</v>
      </c>
      <c r="P97" s="6">
        <v>823680.00000000012</v>
      </c>
      <c r="Q97" s="6">
        <v>411840.00000000006</v>
      </c>
      <c r="R97" s="6">
        <v>308880</v>
      </c>
      <c r="S97" s="45"/>
    </row>
    <row r="98" spans="1:19" ht="39.75" customHeight="1" x14ac:dyDescent="0.25">
      <c r="A98" s="74">
        <f>IF(B98="","",SUBTOTAL(3,B$22:$B98))</f>
        <v>46</v>
      </c>
      <c r="B98" s="42">
        <v>46</v>
      </c>
      <c r="C98" s="43" t="s">
        <v>2958</v>
      </c>
      <c r="D98" s="43" t="s">
        <v>2965</v>
      </c>
      <c r="E98" s="44" t="s">
        <v>2966</v>
      </c>
      <c r="F98" s="42">
        <v>4</v>
      </c>
      <c r="G98" s="57">
        <v>0.8</v>
      </c>
      <c r="H98" s="7"/>
      <c r="I98" s="78">
        <v>1123200</v>
      </c>
      <c r="J98" s="78">
        <v>898560</v>
      </c>
      <c r="K98" s="78">
        <v>748800</v>
      </c>
      <c r="L98" s="78">
        <v>374400</v>
      </c>
      <c r="M98" s="78">
        <v>280800</v>
      </c>
      <c r="N98" s="6">
        <v>1235520</v>
      </c>
      <c r="O98" s="6">
        <v>988416.00000000012</v>
      </c>
      <c r="P98" s="6">
        <v>823680.00000000012</v>
      </c>
      <c r="Q98" s="6">
        <v>411840.00000000006</v>
      </c>
      <c r="R98" s="6">
        <v>308880</v>
      </c>
      <c r="S98" s="45"/>
    </row>
    <row r="99" spans="1:19" ht="39.75" customHeight="1" x14ac:dyDescent="0.25">
      <c r="A99" s="74">
        <f>IF(B99="","",SUBTOTAL(3,B$22:$B99))</f>
        <v>47</v>
      </c>
      <c r="B99" s="42">
        <v>47</v>
      </c>
      <c r="C99" s="43" t="s">
        <v>2958</v>
      </c>
      <c r="D99" s="43" t="s">
        <v>2967</v>
      </c>
      <c r="E99" s="44" t="s">
        <v>2968</v>
      </c>
      <c r="F99" s="42">
        <v>4</v>
      </c>
      <c r="G99" s="57">
        <v>1</v>
      </c>
      <c r="H99" s="7"/>
      <c r="I99" s="78">
        <v>1404000</v>
      </c>
      <c r="J99" s="78">
        <v>1123200</v>
      </c>
      <c r="K99" s="78">
        <v>936000</v>
      </c>
      <c r="L99" s="78">
        <v>468000</v>
      </c>
      <c r="M99" s="78">
        <v>351000</v>
      </c>
      <c r="N99" s="6">
        <v>1544400.0000000002</v>
      </c>
      <c r="O99" s="6">
        <v>1235520</v>
      </c>
      <c r="P99" s="6">
        <v>1029600.0000000001</v>
      </c>
      <c r="Q99" s="6">
        <v>514800.00000000006</v>
      </c>
      <c r="R99" s="6">
        <v>386100.00000000006</v>
      </c>
      <c r="S99" s="45"/>
    </row>
    <row r="100" spans="1:19" ht="39.75" customHeight="1" x14ac:dyDescent="0.25">
      <c r="A100" s="74">
        <f>IF(B100="","",SUBTOTAL(3,B$22:$B100))</f>
        <v>48</v>
      </c>
      <c r="B100" s="42">
        <v>48</v>
      </c>
      <c r="C100" s="43" t="s">
        <v>2969</v>
      </c>
      <c r="D100" s="43" t="s">
        <v>2970</v>
      </c>
      <c r="E100" s="44" t="s">
        <v>2971</v>
      </c>
      <c r="F100" s="42">
        <v>4</v>
      </c>
      <c r="G100" s="57">
        <v>1</v>
      </c>
      <c r="H100" s="7"/>
      <c r="I100" s="78">
        <v>1404000</v>
      </c>
      <c r="J100" s="78">
        <v>1123200</v>
      </c>
      <c r="K100" s="78">
        <v>936000</v>
      </c>
      <c r="L100" s="78">
        <v>468000</v>
      </c>
      <c r="M100" s="78">
        <v>351000</v>
      </c>
      <c r="N100" s="6">
        <v>1544400.0000000002</v>
      </c>
      <c r="O100" s="6">
        <v>1235520</v>
      </c>
      <c r="P100" s="6">
        <v>1029600.0000000001</v>
      </c>
      <c r="Q100" s="6">
        <v>514800.00000000006</v>
      </c>
      <c r="R100" s="6">
        <v>386100.00000000006</v>
      </c>
      <c r="S100" s="45"/>
    </row>
    <row r="101" spans="1:19" ht="39.75" customHeight="1" x14ac:dyDescent="0.25">
      <c r="A101" s="74">
        <f>IF(B101="","",SUBTOTAL(3,B$22:$B101))</f>
        <v>49</v>
      </c>
      <c r="B101" s="42">
        <v>49</v>
      </c>
      <c r="C101" s="43" t="s">
        <v>2972</v>
      </c>
      <c r="D101" s="43" t="s">
        <v>2973</v>
      </c>
      <c r="E101" s="43" t="s">
        <v>2864</v>
      </c>
      <c r="F101" s="42">
        <v>4</v>
      </c>
      <c r="G101" s="57">
        <v>0.8</v>
      </c>
      <c r="H101" s="7"/>
      <c r="I101" s="78">
        <v>1123200</v>
      </c>
      <c r="J101" s="78">
        <v>898560</v>
      </c>
      <c r="K101" s="78">
        <v>748800</v>
      </c>
      <c r="L101" s="78">
        <v>374400</v>
      </c>
      <c r="M101" s="78">
        <v>280800</v>
      </c>
      <c r="N101" s="6">
        <v>1235520</v>
      </c>
      <c r="O101" s="6">
        <v>988416.00000000012</v>
      </c>
      <c r="P101" s="6">
        <v>823680.00000000012</v>
      </c>
      <c r="Q101" s="6">
        <v>411840.00000000006</v>
      </c>
      <c r="R101" s="6">
        <v>308880</v>
      </c>
      <c r="S101" s="45"/>
    </row>
    <row r="102" spans="1:19" ht="40.5" customHeight="1" x14ac:dyDescent="0.25">
      <c r="A102" s="74">
        <f>IF(B102="","",SUBTOTAL(3,B$22:$B102))</f>
        <v>50</v>
      </c>
      <c r="B102" s="42">
        <v>50</v>
      </c>
      <c r="C102" s="43" t="s">
        <v>2969</v>
      </c>
      <c r="D102" s="43" t="s">
        <v>2974</v>
      </c>
      <c r="E102" s="44" t="s">
        <v>2975</v>
      </c>
      <c r="F102" s="42">
        <v>4</v>
      </c>
      <c r="G102" s="57">
        <v>0.75</v>
      </c>
      <c r="H102" s="7"/>
      <c r="I102" s="78">
        <v>1053000</v>
      </c>
      <c r="J102" s="78">
        <v>842400</v>
      </c>
      <c r="K102" s="78">
        <v>702000</v>
      </c>
      <c r="L102" s="78">
        <v>351000</v>
      </c>
      <c r="M102" s="78">
        <v>263250</v>
      </c>
      <c r="N102" s="6">
        <v>1158300</v>
      </c>
      <c r="O102" s="6">
        <v>926640.00000000012</v>
      </c>
      <c r="P102" s="6">
        <v>772200.00000000012</v>
      </c>
      <c r="Q102" s="6">
        <v>386100.00000000006</v>
      </c>
      <c r="R102" s="6">
        <v>289575</v>
      </c>
      <c r="S102" s="45"/>
    </row>
    <row r="103" spans="1:19" ht="40.5" customHeight="1" x14ac:dyDescent="0.25">
      <c r="A103" s="74">
        <f>IF(B103="","",SUBTOTAL(3,B$22:$B103))</f>
        <v>51</v>
      </c>
      <c r="B103" s="42">
        <v>51</v>
      </c>
      <c r="C103" s="43" t="s">
        <v>2969</v>
      </c>
      <c r="D103" s="43" t="s">
        <v>2976</v>
      </c>
      <c r="E103" s="44" t="s">
        <v>2977</v>
      </c>
      <c r="F103" s="42">
        <v>4</v>
      </c>
      <c r="G103" s="57">
        <v>0.75</v>
      </c>
      <c r="H103" s="7"/>
      <c r="I103" s="78">
        <v>1053000</v>
      </c>
      <c r="J103" s="78">
        <v>842400</v>
      </c>
      <c r="K103" s="78">
        <v>702000</v>
      </c>
      <c r="L103" s="78">
        <v>351000</v>
      </c>
      <c r="M103" s="78">
        <v>263250</v>
      </c>
      <c r="N103" s="6">
        <v>1158300</v>
      </c>
      <c r="O103" s="6">
        <v>926640.00000000012</v>
      </c>
      <c r="P103" s="6">
        <v>772200.00000000012</v>
      </c>
      <c r="Q103" s="6">
        <v>386100.00000000006</v>
      </c>
      <c r="R103" s="6">
        <v>289575</v>
      </c>
      <c r="S103" s="45"/>
    </row>
    <row r="104" spans="1:19" ht="40.5" customHeight="1" x14ac:dyDescent="0.25">
      <c r="A104" s="74">
        <f>IF(B104="","",SUBTOTAL(3,B$22:$B104))</f>
        <v>52</v>
      </c>
      <c r="B104" s="42">
        <v>52</v>
      </c>
      <c r="C104" s="43" t="s">
        <v>2969</v>
      </c>
      <c r="D104" s="43" t="s">
        <v>2978</v>
      </c>
      <c r="E104" s="44" t="s">
        <v>2979</v>
      </c>
      <c r="F104" s="42">
        <v>4</v>
      </c>
      <c r="G104" s="57">
        <v>0.75</v>
      </c>
      <c r="H104" s="7"/>
      <c r="I104" s="78">
        <v>1053000</v>
      </c>
      <c r="J104" s="78">
        <v>842400</v>
      </c>
      <c r="K104" s="78">
        <v>702000</v>
      </c>
      <c r="L104" s="78">
        <v>351000</v>
      </c>
      <c r="M104" s="78">
        <v>263250</v>
      </c>
      <c r="N104" s="6">
        <v>1158300</v>
      </c>
      <c r="O104" s="6">
        <v>926640.00000000012</v>
      </c>
      <c r="P104" s="6">
        <v>772200.00000000012</v>
      </c>
      <c r="Q104" s="6">
        <v>386100.00000000006</v>
      </c>
      <c r="R104" s="6">
        <v>289575</v>
      </c>
      <c r="S104" s="45"/>
    </row>
    <row r="105" spans="1:19" ht="31.5" customHeight="1" x14ac:dyDescent="0.25">
      <c r="A105" s="74">
        <f>IF(B105="","",SUBTOTAL(3,B$22:$B105))</f>
        <v>53</v>
      </c>
      <c r="B105" s="42">
        <v>53</v>
      </c>
      <c r="C105" s="681" t="s">
        <v>2980</v>
      </c>
      <c r="D105" s="682"/>
      <c r="E105" s="683"/>
      <c r="F105" s="42">
        <v>4</v>
      </c>
      <c r="G105" s="57">
        <v>1</v>
      </c>
      <c r="H105" s="7"/>
      <c r="I105" s="78">
        <v>1404000</v>
      </c>
      <c r="J105" s="78">
        <v>1123200</v>
      </c>
      <c r="K105" s="78">
        <v>936000</v>
      </c>
      <c r="L105" s="78">
        <v>468000</v>
      </c>
      <c r="M105" s="78">
        <v>351000</v>
      </c>
      <c r="N105" s="6">
        <v>1544400.0000000002</v>
      </c>
      <c r="O105" s="6">
        <v>1235520</v>
      </c>
      <c r="P105" s="6">
        <v>1029600.0000000001</v>
      </c>
      <c r="Q105" s="6">
        <v>514800.00000000006</v>
      </c>
      <c r="R105" s="6">
        <v>386100.00000000006</v>
      </c>
      <c r="S105" s="45"/>
    </row>
    <row r="106" spans="1:19" ht="30.75" customHeight="1" x14ac:dyDescent="0.25">
      <c r="A106" s="74">
        <f>IF(B106="","",SUBTOTAL(3,B$22:$B106))</f>
        <v>54</v>
      </c>
      <c r="B106" s="42">
        <v>54</v>
      </c>
      <c r="C106" s="684" t="s">
        <v>2981</v>
      </c>
      <c r="D106" s="685"/>
      <c r="E106" s="686"/>
      <c r="F106" s="42"/>
      <c r="G106" s="57"/>
      <c r="H106" s="7"/>
      <c r="I106" s="78"/>
      <c r="J106" s="78"/>
      <c r="K106" s="78"/>
      <c r="L106" s="78"/>
      <c r="M106" s="78"/>
      <c r="N106" s="6"/>
      <c r="O106" s="6"/>
      <c r="P106" s="6"/>
      <c r="Q106" s="6"/>
      <c r="R106" s="6"/>
      <c r="S106" s="45"/>
    </row>
    <row r="107" spans="1:19" ht="27.75" customHeight="1" x14ac:dyDescent="0.25">
      <c r="A107" s="74" t="str">
        <f>IF(B107="","",SUBTOTAL(3,B$22:$B107))</f>
        <v/>
      </c>
      <c r="B107" s="47"/>
      <c r="C107" s="681" t="s">
        <v>2982</v>
      </c>
      <c r="D107" s="682"/>
      <c r="E107" s="683"/>
      <c r="F107" s="42">
        <v>2</v>
      </c>
      <c r="G107" s="57">
        <v>0.6</v>
      </c>
      <c r="H107" s="7"/>
      <c r="I107" s="78">
        <v>2386800</v>
      </c>
      <c r="J107" s="78">
        <v>1432080</v>
      </c>
      <c r="K107" s="78">
        <v>1193400</v>
      </c>
      <c r="L107" s="78">
        <v>596700</v>
      </c>
      <c r="M107" s="78">
        <v>351000</v>
      </c>
      <c r="N107" s="6">
        <v>2625480</v>
      </c>
      <c r="O107" s="6">
        <v>1575288.0000000002</v>
      </c>
      <c r="P107" s="6">
        <v>1312740</v>
      </c>
      <c r="Q107" s="6">
        <v>656370</v>
      </c>
      <c r="R107" s="6">
        <v>386100.00000000006</v>
      </c>
      <c r="S107" s="45"/>
    </row>
    <row r="108" spans="1:19" ht="27.75" customHeight="1" x14ac:dyDescent="0.25">
      <c r="A108" s="74" t="str">
        <f>IF(B108="","",SUBTOTAL(3,B$22:$B108))</f>
        <v/>
      </c>
      <c r="B108" s="47"/>
      <c r="C108" s="681" t="s">
        <v>2983</v>
      </c>
      <c r="D108" s="682"/>
      <c r="E108" s="683"/>
      <c r="F108" s="42">
        <v>4</v>
      </c>
      <c r="G108" s="57">
        <v>1</v>
      </c>
      <c r="H108" s="7"/>
      <c r="I108" s="78">
        <v>1404000</v>
      </c>
      <c r="J108" s="78">
        <v>1123200</v>
      </c>
      <c r="K108" s="78">
        <v>936000</v>
      </c>
      <c r="L108" s="78">
        <v>468000</v>
      </c>
      <c r="M108" s="78">
        <v>351000</v>
      </c>
      <c r="N108" s="6">
        <v>1544400.0000000002</v>
      </c>
      <c r="O108" s="6">
        <v>1235520</v>
      </c>
      <c r="P108" s="6">
        <v>1029600.0000000001</v>
      </c>
      <c r="Q108" s="6">
        <v>514800.00000000006</v>
      </c>
      <c r="R108" s="6">
        <v>386100.00000000006</v>
      </c>
      <c r="S108" s="45"/>
    </row>
    <row r="109" spans="1:19" ht="30" customHeight="1" x14ac:dyDescent="0.25">
      <c r="A109" s="74">
        <f>IF(B109="","",SUBTOTAL(3,B$22:$B109))</f>
        <v>55</v>
      </c>
      <c r="B109" s="47">
        <v>55</v>
      </c>
      <c r="C109" s="681" t="s">
        <v>2984</v>
      </c>
      <c r="D109" s="682"/>
      <c r="E109" s="683"/>
      <c r="F109" s="42">
        <v>2</v>
      </c>
      <c r="G109" s="57">
        <v>0.7</v>
      </c>
      <c r="H109" s="7"/>
      <c r="I109" s="78">
        <v>2784600</v>
      </c>
      <c r="J109" s="78">
        <v>1670760</v>
      </c>
      <c r="K109" s="78">
        <v>1392300</v>
      </c>
      <c r="L109" s="78">
        <v>696150</v>
      </c>
      <c r="M109" s="78">
        <v>409500</v>
      </c>
      <c r="N109" s="6">
        <v>3063060.0000000005</v>
      </c>
      <c r="O109" s="6">
        <v>1837836.0000000002</v>
      </c>
      <c r="P109" s="6">
        <v>1531530.0000000002</v>
      </c>
      <c r="Q109" s="6">
        <v>765765.00000000012</v>
      </c>
      <c r="R109" s="6">
        <v>450450.00000000006</v>
      </c>
      <c r="S109" s="45"/>
    </row>
    <row r="110" spans="1:19" ht="33" customHeight="1" x14ac:dyDescent="0.25">
      <c r="A110" s="74">
        <f>IF(B110="","",SUBTOTAL(3,B$22:$B110))</f>
        <v>56</v>
      </c>
      <c r="B110" s="42">
        <v>56</v>
      </c>
      <c r="C110" s="684" t="s">
        <v>2985</v>
      </c>
      <c r="D110" s="685"/>
      <c r="E110" s="686"/>
      <c r="F110" s="42"/>
      <c r="G110" s="86"/>
      <c r="H110" s="7"/>
      <c r="I110" s="78"/>
      <c r="J110" s="78"/>
      <c r="K110" s="78"/>
      <c r="L110" s="78"/>
      <c r="M110" s="78"/>
      <c r="N110" s="6"/>
      <c r="O110" s="6"/>
      <c r="P110" s="6"/>
      <c r="Q110" s="6"/>
      <c r="R110" s="6"/>
      <c r="S110" s="45"/>
    </row>
    <row r="111" spans="1:19" ht="45" customHeight="1" x14ac:dyDescent="0.25">
      <c r="A111" s="74" t="str">
        <f>IF(B111="","",SUBTOTAL(3,B$22:$B111))</f>
        <v/>
      </c>
      <c r="B111" s="42"/>
      <c r="C111" s="43" t="s">
        <v>2986</v>
      </c>
      <c r="D111" s="43" t="s">
        <v>2987</v>
      </c>
      <c r="E111" s="43" t="s">
        <v>2988</v>
      </c>
      <c r="F111" s="48">
        <v>1</v>
      </c>
      <c r="G111" s="57">
        <v>1.8</v>
      </c>
      <c r="H111" s="7"/>
      <c r="I111" s="78">
        <v>4590000</v>
      </c>
      <c r="J111" s="78"/>
      <c r="K111" s="78"/>
      <c r="L111" s="78"/>
      <c r="M111" s="78"/>
      <c r="N111" s="6">
        <v>5049000</v>
      </c>
      <c r="O111" s="6"/>
      <c r="P111" s="6"/>
      <c r="Q111" s="6"/>
      <c r="R111" s="6"/>
      <c r="S111" s="45"/>
    </row>
    <row r="112" spans="1:19" ht="28.5" customHeight="1" x14ac:dyDescent="0.25">
      <c r="A112" s="74" t="str">
        <f>IF(B112="","",SUBTOTAL(3,B$22:$B112))</f>
        <v/>
      </c>
      <c r="B112" s="42"/>
      <c r="C112" s="681" t="s">
        <v>2989</v>
      </c>
      <c r="D112" s="682"/>
      <c r="E112" s="683"/>
      <c r="F112" s="48">
        <v>1</v>
      </c>
      <c r="G112" s="57">
        <v>1.1299999999999999</v>
      </c>
      <c r="H112" s="7"/>
      <c r="I112" s="78">
        <v>2881499.9999999995</v>
      </c>
      <c r="J112" s="78"/>
      <c r="K112" s="78"/>
      <c r="L112" s="78"/>
      <c r="M112" s="78"/>
      <c r="N112" s="6">
        <v>3169649.9999999995</v>
      </c>
      <c r="O112" s="6"/>
      <c r="P112" s="6"/>
      <c r="Q112" s="6"/>
      <c r="R112" s="6"/>
      <c r="S112" s="45"/>
    </row>
    <row r="113" spans="1:19" ht="28.5" customHeight="1" x14ac:dyDescent="0.25">
      <c r="A113" s="74" t="str">
        <f>IF(B113="","",SUBTOTAL(3,B$22:$B113))</f>
        <v/>
      </c>
      <c r="B113" s="42"/>
      <c r="C113" s="681" t="s">
        <v>2990</v>
      </c>
      <c r="D113" s="682"/>
      <c r="E113" s="683"/>
      <c r="F113" s="48">
        <v>2</v>
      </c>
      <c r="G113" s="57">
        <v>2.4</v>
      </c>
      <c r="H113" s="7"/>
      <c r="I113" s="78">
        <v>3825000</v>
      </c>
      <c r="J113" s="78"/>
      <c r="K113" s="78"/>
      <c r="L113" s="78"/>
      <c r="M113" s="78"/>
      <c r="N113" s="6">
        <v>4207500</v>
      </c>
      <c r="O113" s="6"/>
      <c r="P113" s="6"/>
      <c r="Q113" s="6"/>
      <c r="R113" s="6"/>
      <c r="S113" s="45"/>
    </row>
    <row r="114" spans="1:19" ht="28.5" customHeight="1" x14ac:dyDescent="0.25">
      <c r="A114" s="74" t="str">
        <f>IF(B114="","",SUBTOTAL(3,B$22:$B114))</f>
        <v/>
      </c>
      <c r="B114" s="42"/>
      <c r="C114" s="681" t="s">
        <v>2991</v>
      </c>
      <c r="D114" s="682"/>
      <c r="E114" s="683"/>
      <c r="F114" s="48">
        <v>2</v>
      </c>
      <c r="G114" s="57">
        <v>1.8</v>
      </c>
      <c r="H114" s="7"/>
      <c r="I114" s="78">
        <v>2868750</v>
      </c>
      <c r="J114" s="78"/>
      <c r="K114" s="78"/>
      <c r="L114" s="78"/>
      <c r="M114" s="78"/>
      <c r="N114" s="6">
        <v>3155625.0000000005</v>
      </c>
      <c r="O114" s="6"/>
      <c r="P114" s="6"/>
      <c r="Q114" s="6"/>
      <c r="R114" s="6"/>
      <c r="S114" s="45"/>
    </row>
    <row r="115" spans="1:19" ht="28.5" customHeight="1" x14ac:dyDescent="0.25">
      <c r="A115" s="74" t="str">
        <f>IF(B115="","",SUBTOTAL(3,B$22:$B115))</f>
        <v/>
      </c>
      <c r="B115" s="42"/>
      <c r="C115" s="681" t="s">
        <v>2992</v>
      </c>
      <c r="D115" s="682"/>
      <c r="E115" s="683"/>
      <c r="F115" s="48">
        <v>2</v>
      </c>
      <c r="G115" s="57">
        <v>1.8</v>
      </c>
      <c r="H115" s="7"/>
      <c r="I115" s="78">
        <v>2868750</v>
      </c>
      <c r="J115" s="78"/>
      <c r="K115" s="78"/>
      <c r="L115" s="78"/>
      <c r="M115" s="78"/>
      <c r="N115" s="6">
        <v>3155625.0000000005</v>
      </c>
      <c r="O115" s="6"/>
      <c r="P115" s="6"/>
      <c r="Q115" s="6"/>
      <c r="R115" s="6"/>
      <c r="S115" s="45"/>
    </row>
    <row r="116" spans="1:19" ht="27" customHeight="1" x14ac:dyDescent="0.25">
      <c r="A116" s="74" t="str">
        <f>IF(B116="","",SUBTOTAL(3,B$22:$B116))</f>
        <v/>
      </c>
      <c r="B116" s="55"/>
      <c r="C116" s="54" t="s">
        <v>2993</v>
      </c>
      <c r="D116" s="51"/>
      <c r="E116" s="51"/>
      <c r="F116" s="49"/>
      <c r="G116" s="86"/>
      <c r="H116" s="49"/>
      <c r="I116" s="78"/>
      <c r="J116" s="78"/>
      <c r="K116" s="78"/>
      <c r="L116" s="78"/>
      <c r="M116" s="78"/>
      <c r="N116" s="6"/>
      <c r="O116" s="6"/>
      <c r="P116" s="6"/>
      <c r="Q116" s="6"/>
      <c r="R116" s="6"/>
      <c r="S116" s="45"/>
    </row>
    <row r="117" spans="1:19" ht="70.5" customHeight="1" x14ac:dyDescent="0.25">
      <c r="A117" s="74">
        <f>IF(B117="","",SUBTOTAL(3,B$22:$B117))</f>
        <v>57</v>
      </c>
      <c r="B117" s="49">
        <v>57</v>
      </c>
      <c r="C117" s="50"/>
      <c r="D117" s="51" t="s">
        <v>2994</v>
      </c>
      <c r="E117" s="51" t="s">
        <v>2995</v>
      </c>
      <c r="F117" s="49"/>
      <c r="G117" s="57">
        <v>2.5</v>
      </c>
      <c r="H117" s="49">
        <v>1</v>
      </c>
      <c r="I117" s="78">
        <v>828750</v>
      </c>
      <c r="J117" s="78"/>
      <c r="K117" s="78"/>
      <c r="L117" s="78"/>
      <c r="M117" s="78"/>
      <c r="N117" s="6">
        <v>911625.00000000012</v>
      </c>
      <c r="O117" s="6"/>
      <c r="P117" s="6"/>
      <c r="Q117" s="6"/>
      <c r="R117" s="6"/>
      <c r="S117" s="45"/>
    </row>
    <row r="118" spans="1:19" ht="24.75" customHeight="1" x14ac:dyDescent="0.25">
      <c r="A118" s="74">
        <f>IF(B118="","",SUBTOTAL(3,B$22:$B118))</f>
        <v>58</v>
      </c>
      <c r="B118" s="49">
        <v>58</v>
      </c>
      <c r="C118" s="50"/>
      <c r="D118" s="51" t="s">
        <v>2996</v>
      </c>
      <c r="E118" s="51" t="s">
        <v>2997</v>
      </c>
      <c r="F118" s="49"/>
      <c r="G118" s="57">
        <v>2.5</v>
      </c>
      <c r="H118" s="49">
        <v>1</v>
      </c>
      <c r="I118" s="78">
        <v>828750</v>
      </c>
      <c r="J118" s="78"/>
      <c r="K118" s="78"/>
      <c r="L118" s="78"/>
      <c r="M118" s="78"/>
      <c r="N118" s="6">
        <v>911625.00000000012</v>
      </c>
      <c r="O118" s="6"/>
      <c r="P118" s="6"/>
      <c r="Q118" s="6"/>
      <c r="R118" s="6"/>
      <c r="S118" s="45"/>
    </row>
    <row r="119" spans="1:19" ht="24.75" customHeight="1" x14ac:dyDescent="0.25">
      <c r="A119" s="74">
        <f>IF(B119="","",SUBTOTAL(3,B$22:$B119))</f>
        <v>59</v>
      </c>
      <c r="B119" s="49">
        <v>59</v>
      </c>
      <c r="C119" s="50"/>
      <c r="D119" s="51" t="s">
        <v>2998</v>
      </c>
      <c r="E119" s="51" t="s">
        <v>2999</v>
      </c>
      <c r="F119" s="49"/>
      <c r="G119" s="57">
        <v>2.5</v>
      </c>
      <c r="H119" s="49">
        <v>1</v>
      </c>
      <c r="I119" s="78">
        <v>828750</v>
      </c>
      <c r="J119" s="78"/>
      <c r="K119" s="78"/>
      <c r="L119" s="78"/>
      <c r="M119" s="78"/>
      <c r="N119" s="6">
        <v>911625.00000000012</v>
      </c>
      <c r="O119" s="6"/>
      <c r="P119" s="6"/>
      <c r="Q119" s="6"/>
      <c r="R119" s="6"/>
      <c r="S119" s="45"/>
    </row>
    <row r="120" spans="1:19" ht="42.75" customHeight="1" x14ac:dyDescent="0.25">
      <c r="A120" s="74">
        <f>IF(B120="","",SUBTOTAL(3,B$22:$B120))</f>
        <v>60</v>
      </c>
      <c r="B120" s="49">
        <v>60</v>
      </c>
      <c r="C120" s="50"/>
      <c r="D120" s="51" t="s">
        <v>3000</v>
      </c>
      <c r="E120" s="51" t="s">
        <v>3001</v>
      </c>
      <c r="F120" s="49"/>
      <c r="G120" s="57">
        <v>2.5</v>
      </c>
      <c r="H120" s="49">
        <v>1</v>
      </c>
      <c r="I120" s="78">
        <v>828750</v>
      </c>
      <c r="J120" s="78"/>
      <c r="K120" s="78"/>
      <c r="L120" s="78"/>
      <c r="M120" s="78"/>
      <c r="N120" s="6">
        <v>911625.00000000012</v>
      </c>
      <c r="O120" s="6"/>
      <c r="P120" s="6"/>
      <c r="Q120" s="6"/>
      <c r="R120" s="6"/>
      <c r="S120" s="45"/>
    </row>
    <row r="121" spans="1:19" ht="27" customHeight="1" x14ac:dyDescent="0.25">
      <c r="A121" s="74">
        <f>IF(B121="","",SUBTOTAL(3,B$22:$B121))</f>
        <v>61</v>
      </c>
      <c r="B121" s="49">
        <v>61</v>
      </c>
      <c r="C121" s="50"/>
      <c r="D121" s="51" t="s">
        <v>3002</v>
      </c>
      <c r="E121" s="51" t="s">
        <v>3003</v>
      </c>
      <c r="F121" s="49"/>
      <c r="G121" s="57">
        <v>2.5</v>
      </c>
      <c r="H121" s="49">
        <v>1</v>
      </c>
      <c r="I121" s="78">
        <v>828750</v>
      </c>
      <c r="J121" s="78"/>
      <c r="K121" s="78"/>
      <c r="L121" s="78"/>
      <c r="M121" s="78"/>
      <c r="N121" s="6">
        <v>911625.00000000012</v>
      </c>
      <c r="O121" s="6"/>
      <c r="P121" s="6"/>
      <c r="Q121" s="6"/>
      <c r="R121" s="6"/>
      <c r="S121" s="45"/>
    </row>
    <row r="122" spans="1:19" ht="57.75" customHeight="1" x14ac:dyDescent="0.25">
      <c r="A122" s="74">
        <f>IF(B122="","",SUBTOTAL(3,B$22:$B122))</f>
        <v>62</v>
      </c>
      <c r="B122" s="49">
        <v>62</v>
      </c>
      <c r="C122" s="50"/>
      <c r="D122" s="51" t="s">
        <v>3004</v>
      </c>
      <c r="E122" s="51" t="s">
        <v>3005</v>
      </c>
      <c r="F122" s="49"/>
      <c r="G122" s="57">
        <v>2.5</v>
      </c>
      <c r="H122" s="49">
        <v>1</v>
      </c>
      <c r="I122" s="78">
        <v>828750</v>
      </c>
      <c r="J122" s="78"/>
      <c r="K122" s="78"/>
      <c r="L122" s="78"/>
      <c r="M122" s="78"/>
      <c r="N122" s="6">
        <v>911625.00000000012</v>
      </c>
      <c r="O122" s="6"/>
      <c r="P122" s="6"/>
      <c r="Q122" s="6"/>
      <c r="R122" s="6"/>
      <c r="S122" s="45"/>
    </row>
    <row r="123" spans="1:19" ht="56.25" customHeight="1" x14ac:dyDescent="0.25">
      <c r="A123" s="74">
        <f>IF(B123="","",SUBTOTAL(3,B$22:$B123))</f>
        <v>63</v>
      </c>
      <c r="B123" s="49">
        <v>63</v>
      </c>
      <c r="C123" s="50"/>
      <c r="D123" s="51" t="s">
        <v>3006</v>
      </c>
      <c r="E123" s="51" t="s">
        <v>3007</v>
      </c>
      <c r="F123" s="49"/>
      <c r="G123" s="57">
        <v>2.5</v>
      </c>
      <c r="H123" s="49">
        <v>1</v>
      </c>
      <c r="I123" s="78">
        <v>828750</v>
      </c>
      <c r="J123" s="78"/>
      <c r="K123" s="78"/>
      <c r="L123" s="78"/>
      <c r="M123" s="78"/>
      <c r="N123" s="6">
        <v>911625.00000000012</v>
      </c>
      <c r="O123" s="6"/>
      <c r="P123" s="6"/>
      <c r="Q123" s="6"/>
      <c r="R123" s="6"/>
      <c r="S123" s="45"/>
    </row>
    <row r="124" spans="1:19" ht="41.25" customHeight="1" x14ac:dyDescent="0.25">
      <c r="A124" s="74">
        <f>IF(B124="","",SUBTOTAL(3,B$22:$B124))</f>
        <v>64</v>
      </c>
      <c r="B124" s="49">
        <v>64</v>
      </c>
      <c r="C124" s="50"/>
      <c r="D124" s="51" t="s">
        <v>3008</v>
      </c>
      <c r="E124" s="51" t="s">
        <v>3009</v>
      </c>
      <c r="F124" s="49"/>
      <c r="G124" s="57">
        <v>2.5</v>
      </c>
      <c r="H124" s="49">
        <v>1</v>
      </c>
      <c r="I124" s="78">
        <v>828750</v>
      </c>
      <c r="J124" s="78"/>
      <c r="K124" s="78"/>
      <c r="L124" s="78"/>
      <c r="M124" s="78"/>
      <c r="N124" s="6">
        <v>911625.00000000012</v>
      </c>
      <c r="O124" s="6"/>
      <c r="P124" s="6"/>
      <c r="Q124" s="6"/>
      <c r="R124" s="6"/>
      <c r="S124" s="45"/>
    </row>
    <row r="125" spans="1:19" ht="42.75" customHeight="1" x14ac:dyDescent="0.25">
      <c r="A125" s="74">
        <f>IF(B125="","",SUBTOTAL(3,B$22:$B125))</f>
        <v>65</v>
      </c>
      <c r="B125" s="49">
        <v>65</v>
      </c>
      <c r="C125" s="50"/>
      <c r="D125" s="51" t="s">
        <v>3010</v>
      </c>
      <c r="E125" s="51" t="s">
        <v>3011</v>
      </c>
      <c r="F125" s="49"/>
      <c r="G125" s="57">
        <v>2.5</v>
      </c>
      <c r="H125" s="49">
        <v>1</v>
      </c>
      <c r="I125" s="78">
        <v>828750</v>
      </c>
      <c r="J125" s="78"/>
      <c r="K125" s="78"/>
      <c r="L125" s="78"/>
      <c r="M125" s="78"/>
      <c r="N125" s="6">
        <v>911625.00000000012</v>
      </c>
      <c r="O125" s="6"/>
      <c r="P125" s="6"/>
      <c r="Q125" s="6"/>
      <c r="R125" s="6"/>
      <c r="S125" s="45"/>
    </row>
    <row r="126" spans="1:19" ht="29.25" customHeight="1" x14ac:dyDescent="0.25">
      <c r="A126" s="74">
        <f>IF(B126="","",SUBTOTAL(3,B$22:$B126))</f>
        <v>66</v>
      </c>
      <c r="B126" s="49">
        <v>66</v>
      </c>
      <c r="C126" s="50"/>
      <c r="D126" s="51" t="s">
        <v>3012</v>
      </c>
      <c r="E126" s="51" t="s">
        <v>3013</v>
      </c>
      <c r="F126" s="49"/>
      <c r="G126" s="57">
        <v>2.5</v>
      </c>
      <c r="H126" s="49">
        <v>1</v>
      </c>
      <c r="I126" s="78">
        <v>828750</v>
      </c>
      <c r="J126" s="78"/>
      <c r="K126" s="78"/>
      <c r="L126" s="78"/>
      <c r="M126" s="78"/>
      <c r="N126" s="6">
        <v>911625.00000000012</v>
      </c>
      <c r="O126" s="6"/>
      <c r="P126" s="6"/>
      <c r="Q126" s="6"/>
      <c r="R126" s="6"/>
      <c r="S126" s="45"/>
    </row>
    <row r="127" spans="1:19" ht="33" x14ac:dyDescent="0.25">
      <c r="A127" s="74">
        <f>IF(B127="","",SUBTOTAL(3,B$22:$B127))</f>
        <v>67</v>
      </c>
      <c r="B127" s="49">
        <v>67</v>
      </c>
      <c r="C127" s="51"/>
      <c r="D127" s="51" t="s">
        <v>3014</v>
      </c>
      <c r="E127" s="51" t="s">
        <v>3015</v>
      </c>
      <c r="F127" s="49"/>
      <c r="G127" s="57">
        <v>2.5</v>
      </c>
      <c r="H127" s="49">
        <v>1</v>
      </c>
      <c r="I127" s="78">
        <v>828750</v>
      </c>
      <c r="J127" s="78"/>
      <c r="K127" s="78"/>
      <c r="L127" s="78"/>
      <c r="M127" s="78"/>
      <c r="N127" s="6">
        <v>911625.00000000012</v>
      </c>
      <c r="O127" s="6"/>
      <c r="P127" s="6"/>
      <c r="Q127" s="6"/>
      <c r="R127" s="6"/>
      <c r="S127" s="45"/>
    </row>
    <row r="128" spans="1:19" ht="57" customHeight="1" x14ac:dyDescent="0.25">
      <c r="A128" s="74">
        <f>IF(B128="","",SUBTOTAL(3,B$22:$B128))</f>
        <v>68</v>
      </c>
      <c r="B128" s="49">
        <v>68</v>
      </c>
      <c r="C128" s="50"/>
      <c r="D128" s="51" t="s">
        <v>3016</v>
      </c>
      <c r="E128" s="51" t="s">
        <v>3017</v>
      </c>
      <c r="F128" s="49"/>
      <c r="G128" s="57">
        <v>2.5</v>
      </c>
      <c r="H128" s="49">
        <v>1</v>
      </c>
      <c r="I128" s="78">
        <v>828750</v>
      </c>
      <c r="J128" s="78"/>
      <c r="K128" s="78"/>
      <c r="L128" s="78"/>
      <c r="M128" s="78"/>
      <c r="N128" s="6">
        <v>911625.00000000012</v>
      </c>
      <c r="O128" s="6"/>
      <c r="P128" s="6"/>
      <c r="Q128" s="6"/>
      <c r="R128" s="6"/>
      <c r="S128" s="45"/>
    </row>
    <row r="129" spans="1:19" ht="42.75" customHeight="1" x14ac:dyDescent="0.25">
      <c r="A129" s="74">
        <f>IF(B129="","",SUBTOTAL(3,B$22:$B129))</f>
        <v>69</v>
      </c>
      <c r="B129" s="49">
        <v>62</v>
      </c>
      <c r="C129" s="50"/>
      <c r="D129" s="51" t="s">
        <v>3018</v>
      </c>
      <c r="E129" s="51" t="s">
        <v>3019</v>
      </c>
      <c r="F129" s="49"/>
      <c r="G129" s="57">
        <v>2.5</v>
      </c>
      <c r="H129" s="49">
        <v>1</v>
      </c>
      <c r="I129" s="78">
        <v>828750</v>
      </c>
      <c r="J129" s="78"/>
      <c r="K129" s="78"/>
      <c r="L129" s="78"/>
      <c r="M129" s="78"/>
      <c r="N129" s="6">
        <v>911625.00000000012</v>
      </c>
      <c r="O129" s="6"/>
      <c r="P129" s="6"/>
      <c r="Q129" s="6"/>
      <c r="R129" s="6"/>
      <c r="S129" s="45"/>
    </row>
    <row r="130" spans="1:19" ht="42.75" customHeight="1" x14ac:dyDescent="0.25">
      <c r="A130" s="74">
        <f>IF(B130="","",SUBTOTAL(3,B$22:$B130))</f>
        <v>70</v>
      </c>
      <c r="B130" s="49">
        <v>63</v>
      </c>
      <c r="C130" s="50"/>
      <c r="D130" s="51" t="s">
        <v>3020</v>
      </c>
      <c r="E130" s="51" t="s">
        <v>3021</v>
      </c>
      <c r="F130" s="49"/>
      <c r="G130" s="57">
        <v>2.5</v>
      </c>
      <c r="H130" s="49">
        <v>1</v>
      </c>
      <c r="I130" s="78">
        <v>828750</v>
      </c>
      <c r="J130" s="78"/>
      <c r="K130" s="78"/>
      <c r="L130" s="78"/>
      <c r="M130" s="78"/>
      <c r="N130" s="6">
        <v>911625.00000000012</v>
      </c>
      <c r="O130" s="6"/>
      <c r="P130" s="6"/>
      <c r="Q130" s="6"/>
      <c r="R130" s="6"/>
      <c r="S130" s="45"/>
    </row>
    <row r="131" spans="1:19" ht="42.75" customHeight="1" x14ac:dyDescent="0.25">
      <c r="A131" s="74">
        <f>IF(B131="","",SUBTOTAL(3,B$22:$B131))</f>
        <v>71</v>
      </c>
      <c r="B131" s="49">
        <v>64</v>
      </c>
      <c r="C131" s="50"/>
      <c r="D131" s="51" t="s">
        <v>3022</v>
      </c>
      <c r="E131" s="51" t="s">
        <v>3023</v>
      </c>
      <c r="F131" s="49"/>
      <c r="G131" s="57">
        <v>2.5</v>
      </c>
      <c r="H131" s="49">
        <v>1</v>
      </c>
      <c r="I131" s="78">
        <v>828750</v>
      </c>
      <c r="J131" s="78"/>
      <c r="K131" s="78"/>
      <c r="L131" s="78"/>
      <c r="M131" s="78"/>
      <c r="N131" s="6">
        <v>911625.00000000012</v>
      </c>
      <c r="O131" s="6"/>
      <c r="P131" s="6"/>
      <c r="Q131" s="6"/>
      <c r="R131" s="6"/>
      <c r="S131" s="45"/>
    </row>
    <row r="132" spans="1:19" ht="42.75" customHeight="1" x14ac:dyDescent="0.25">
      <c r="A132" s="74">
        <f>IF(B132="","",SUBTOTAL(3,B$22:$B132))</f>
        <v>72</v>
      </c>
      <c r="B132" s="49">
        <v>65</v>
      </c>
      <c r="C132" s="51"/>
      <c r="D132" s="51" t="s">
        <v>3024</v>
      </c>
      <c r="E132" s="51" t="s">
        <v>3025</v>
      </c>
      <c r="F132" s="49"/>
      <c r="G132" s="57">
        <v>2.5</v>
      </c>
      <c r="H132" s="49">
        <v>1</v>
      </c>
      <c r="I132" s="78">
        <v>828750</v>
      </c>
      <c r="J132" s="78"/>
      <c r="K132" s="78"/>
      <c r="L132" s="78"/>
      <c r="M132" s="78"/>
      <c r="N132" s="6">
        <v>911625.00000000012</v>
      </c>
      <c r="O132" s="6"/>
      <c r="P132" s="6"/>
      <c r="Q132" s="6"/>
      <c r="R132" s="6"/>
      <c r="S132" s="45"/>
    </row>
    <row r="133" spans="1:19" ht="42.75" customHeight="1" x14ac:dyDescent="0.25">
      <c r="A133" s="74">
        <f>IF(B133="","",SUBTOTAL(3,B$22:$B133))</f>
        <v>73</v>
      </c>
      <c r="B133" s="49">
        <v>66</v>
      </c>
      <c r="C133" s="51"/>
      <c r="D133" s="51" t="s">
        <v>3026</v>
      </c>
      <c r="E133" s="51" t="s">
        <v>3027</v>
      </c>
      <c r="F133" s="49"/>
      <c r="G133" s="57">
        <v>2.5</v>
      </c>
      <c r="H133" s="49">
        <v>1</v>
      </c>
      <c r="I133" s="78">
        <v>828750</v>
      </c>
      <c r="J133" s="78"/>
      <c r="K133" s="78"/>
      <c r="L133" s="78"/>
      <c r="M133" s="78"/>
      <c r="N133" s="6">
        <v>911625.00000000012</v>
      </c>
      <c r="O133" s="6"/>
      <c r="P133" s="6"/>
      <c r="Q133" s="6"/>
      <c r="R133" s="6"/>
      <c r="S133" s="45"/>
    </row>
    <row r="134" spans="1:19" ht="42.75" customHeight="1" x14ac:dyDescent="0.25">
      <c r="A134" s="74">
        <f>IF(B134="","",SUBTOTAL(3,B$22:$B134))</f>
        <v>74</v>
      </c>
      <c r="B134" s="49">
        <v>67</v>
      </c>
      <c r="C134" s="51"/>
      <c r="D134" s="51" t="s">
        <v>3028</v>
      </c>
      <c r="E134" s="51" t="s">
        <v>3029</v>
      </c>
      <c r="F134" s="49"/>
      <c r="G134" s="57">
        <v>2.5</v>
      </c>
      <c r="H134" s="49">
        <v>1</v>
      </c>
      <c r="I134" s="78">
        <v>828750</v>
      </c>
      <c r="J134" s="78"/>
      <c r="K134" s="78"/>
      <c r="L134" s="78"/>
      <c r="M134" s="78"/>
      <c r="N134" s="6">
        <v>911625.00000000012</v>
      </c>
      <c r="O134" s="6"/>
      <c r="P134" s="6"/>
      <c r="Q134" s="6"/>
      <c r="R134" s="6"/>
      <c r="S134" s="45"/>
    </row>
    <row r="135" spans="1:19" ht="27" customHeight="1" x14ac:dyDescent="0.25">
      <c r="A135" s="74">
        <f>IF(B135="","",SUBTOTAL(3,B$22:$B135))</f>
        <v>75</v>
      </c>
      <c r="B135" s="49">
        <v>68</v>
      </c>
      <c r="C135" s="51"/>
      <c r="D135" s="51" t="s">
        <v>3030</v>
      </c>
      <c r="E135" s="51" t="s">
        <v>3031</v>
      </c>
      <c r="F135" s="49"/>
      <c r="G135" s="57">
        <v>2.5</v>
      </c>
      <c r="H135" s="49">
        <v>1</v>
      </c>
      <c r="I135" s="78">
        <v>828750</v>
      </c>
      <c r="J135" s="78"/>
      <c r="K135" s="78"/>
      <c r="L135" s="78"/>
      <c r="M135" s="78"/>
      <c r="N135" s="6">
        <v>911625.00000000012</v>
      </c>
      <c r="O135" s="6"/>
      <c r="P135" s="6"/>
      <c r="Q135" s="6"/>
      <c r="R135" s="6"/>
      <c r="S135" s="45"/>
    </row>
    <row r="136" spans="1:19" ht="27" customHeight="1" x14ac:dyDescent="0.25">
      <c r="A136" s="74">
        <f>IF(B136="","",SUBTOTAL(3,B$22:$B136))</f>
        <v>76</v>
      </c>
      <c r="B136" s="49">
        <v>69</v>
      </c>
      <c r="C136" s="50"/>
      <c r="D136" s="51" t="s">
        <v>3032</v>
      </c>
      <c r="E136" s="51" t="s">
        <v>3033</v>
      </c>
      <c r="F136" s="49"/>
      <c r="G136" s="57">
        <v>2.5</v>
      </c>
      <c r="H136" s="49">
        <v>1</v>
      </c>
      <c r="I136" s="78"/>
      <c r="J136" s="78">
        <v>607750</v>
      </c>
      <c r="K136" s="78"/>
      <c r="L136" s="78"/>
      <c r="M136" s="78"/>
      <c r="N136" s="6"/>
      <c r="O136" s="6">
        <v>668525</v>
      </c>
      <c r="P136" s="6"/>
      <c r="Q136" s="6"/>
      <c r="R136" s="6"/>
      <c r="S136" s="45"/>
    </row>
    <row r="137" spans="1:19" ht="27" customHeight="1" x14ac:dyDescent="0.25">
      <c r="A137" s="74">
        <f>IF(B137="","",SUBTOTAL(3,B$22:$B137))</f>
        <v>77</v>
      </c>
      <c r="B137" s="49">
        <v>70</v>
      </c>
      <c r="C137" s="50"/>
      <c r="D137" s="51" t="s">
        <v>3034</v>
      </c>
      <c r="E137" s="51" t="s">
        <v>3035</v>
      </c>
      <c r="F137" s="49"/>
      <c r="G137" s="57">
        <v>2.5</v>
      </c>
      <c r="H137" s="49">
        <v>1</v>
      </c>
      <c r="I137" s="78"/>
      <c r="J137" s="78">
        <v>607750</v>
      </c>
      <c r="K137" s="78"/>
      <c r="L137" s="78"/>
      <c r="M137" s="78"/>
      <c r="N137" s="6"/>
      <c r="O137" s="6">
        <v>668525</v>
      </c>
      <c r="P137" s="6"/>
      <c r="Q137" s="6"/>
      <c r="R137" s="6"/>
      <c r="S137" s="45"/>
    </row>
    <row r="138" spans="1:19" ht="27" customHeight="1" x14ac:dyDescent="0.25">
      <c r="A138" s="74">
        <f>IF(B138="","",SUBTOTAL(3,B$22:$B138))</f>
        <v>78</v>
      </c>
      <c r="B138" s="49">
        <v>71</v>
      </c>
      <c r="C138" s="50"/>
      <c r="D138" s="51" t="s">
        <v>3036</v>
      </c>
      <c r="E138" s="51" t="s">
        <v>3035</v>
      </c>
      <c r="F138" s="49"/>
      <c r="G138" s="57">
        <v>2.5</v>
      </c>
      <c r="H138" s="49">
        <v>1</v>
      </c>
      <c r="I138" s="78"/>
      <c r="J138" s="78">
        <v>607750</v>
      </c>
      <c r="K138" s="78"/>
      <c r="L138" s="78"/>
      <c r="M138" s="78"/>
      <c r="N138" s="6"/>
      <c r="O138" s="6">
        <v>668525</v>
      </c>
      <c r="P138" s="6"/>
      <c r="Q138" s="6"/>
      <c r="R138" s="6"/>
      <c r="S138" s="45"/>
    </row>
    <row r="139" spans="1:19" ht="27" customHeight="1" x14ac:dyDescent="0.25">
      <c r="A139" s="74">
        <f>IF(B139="","",SUBTOTAL(3,B$22:$B139))</f>
        <v>79</v>
      </c>
      <c r="B139" s="49">
        <v>72</v>
      </c>
      <c r="C139" s="50"/>
      <c r="D139" s="51" t="s">
        <v>3037</v>
      </c>
      <c r="E139" s="51" t="s">
        <v>3038</v>
      </c>
      <c r="F139" s="49"/>
      <c r="G139" s="57">
        <v>2.5</v>
      </c>
      <c r="H139" s="49">
        <v>1</v>
      </c>
      <c r="I139" s="78"/>
      <c r="J139" s="78">
        <v>607750</v>
      </c>
      <c r="K139" s="78"/>
      <c r="L139" s="78"/>
      <c r="M139" s="78"/>
      <c r="N139" s="6"/>
      <c r="O139" s="6">
        <v>668525</v>
      </c>
      <c r="P139" s="6"/>
      <c r="Q139" s="6"/>
      <c r="R139" s="6"/>
      <c r="S139" s="45"/>
    </row>
    <row r="140" spans="1:19" ht="27" customHeight="1" x14ac:dyDescent="0.25">
      <c r="A140" s="74">
        <f>IF(B140="","",SUBTOTAL(3,B$22:$B140))</f>
        <v>80</v>
      </c>
      <c r="B140" s="49">
        <v>73</v>
      </c>
      <c r="C140" s="50"/>
      <c r="D140" s="51" t="s">
        <v>3039</v>
      </c>
      <c r="E140" s="51" t="s">
        <v>3040</v>
      </c>
      <c r="F140" s="49"/>
      <c r="G140" s="57">
        <v>2.5</v>
      </c>
      <c r="H140" s="49">
        <v>1</v>
      </c>
      <c r="I140" s="78"/>
      <c r="J140" s="78">
        <v>607750</v>
      </c>
      <c r="K140" s="78"/>
      <c r="L140" s="78"/>
      <c r="M140" s="78"/>
      <c r="N140" s="6"/>
      <c r="O140" s="6">
        <v>668525</v>
      </c>
      <c r="P140" s="6"/>
      <c r="Q140" s="6"/>
      <c r="R140" s="6"/>
      <c r="S140" s="45"/>
    </row>
    <row r="141" spans="1:19" ht="26.25" customHeight="1" x14ac:dyDescent="0.25">
      <c r="A141" s="74">
        <f>IF(B141="","",SUBTOTAL(3,B$22:$B141))</f>
        <v>81</v>
      </c>
      <c r="B141" s="49">
        <v>74</v>
      </c>
      <c r="D141" s="693" t="s">
        <v>3041</v>
      </c>
      <c r="E141" s="695"/>
      <c r="F141" s="49"/>
      <c r="G141" s="57">
        <v>2.5</v>
      </c>
      <c r="H141" s="49">
        <v>1</v>
      </c>
      <c r="I141" s="78"/>
      <c r="J141" s="78">
        <v>607750</v>
      </c>
      <c r="K141" s="78"/>
      <c r="L141" s="78"/>
      <c r="M141" s="78"/>
      <c r="N141" s="6"/>
      <c r="O141" s="6">
        <v>668525</v>
      </c>
      <c r="P141" s="6"/>
      <c r="Q141" s="6"/>
      <c r="R141" s="6"/>
      <c r="S141" s="45"/>
    </row>
    <row r="142" spans="1:19" ht="27" customHeight="1" x14ac:dyDescent="0.25">
      <c r="A142" s="74">
        <f>IF(B142="","",SUBTOTAL(3,B$22:$B142))</f>
        <v>82</v>
      </c>
      <c r="B142" s="49">
        <v>75</v>
      </c>
      <c r="C142" s="50"/>
      <c r="D142" s="51" t="s">
        <v>3042</v>
      </c>
      <c r="E142" s="51" t="s">
        <v>3043</v>
      </c>
      <c r="F142" s="49"/>
      <c r="G142" s="57">
        <v>2.5</v>
      </c>
      <c r="H142" s="49">
        <v>1</v>
      </c>
      <c r="I142" s="78"/>
      <c r="J142" s="78">
        <v>607750</v>
      </c>
      <c r="K142" s="78"/>
      <c r="L142" s="78"/>
      <c r="M142" s="78"/>
      <c r="N142" s="6"/>
      <c r="O142" s="6">
        <v>668525</v>
      </c>
      <c r="P142" s="6"/>
      <c r="Q142" s="6"/>
      <c r="R142" s="6"/>
      <c r="S142" s="45"/>
    </row>
    <row r="143" spans="1:19" ht="27" customHeight="1" x14ac:dyDescent="0.25">
      <c r="A143" s="74">
        <f>IF(B143="","",SUBTOTAL(3,B$22:$B143))</f>
        <v>83</v>
      </c>
      <c r="B143" s="49">
        <v>76</v>
      </c>
      <c r="C143" s="50"/>
      <c r="D143" s="51" t="s">
        <v>3044</v>
      </c>
      <c r="E143" s="51" t="s">
        <v>3045</v>
      </c>
      <c r="F143" s="49"/>
      <c r="G143" s="57">
        <v>2.5</v>
      </c>
      <c r="H143" s="49">
        <v>1</v>
      </c>
      <c r="I143" s="78"/>
      <c r="J143" s="78">
        <v>607750</v>
      </c>
      <c r="K143" s="78"/>
      <c r="L143" s="78"/>
      <c r="M143" s="78"/>
      <c r="N143" s="6"/>
      <c r="O143" s="6">
        <v>668525</v>
      </c>
      <c r="P143" s="6"/>
      <c r="Q143" s="6"/>
      <c r="R143" s="6"/>
      <c r="S143" s="45"/>
    </row>
    <row r="144" spans="1:19" ht="39.75" customHeight="1" x14ac:dyDescent="0.25">
      <c r="A144" s="74">
        <f>IF(B144="","",SUBTOTAL(3,B$22:$B144))</f>
        <v>84</v>
      </c>
      <c r="B144" s="49">
        <v>77</v>
      </c>
      <c r="C144" s="50"/>
      <c r="D144" s="51" t="s">
        <v>3046</v>
      </c>
      <c r="E144" s="51" t="s">
        <v>3047</v>
      </c>
      <c r="F144" s="49"/>
      <c r="G144" s="57">
        <v>2.5</v>
      </c>
      <c r="H144" s="49">
        <v>1</v>
      </c>
      <c r="I144" s="78"/>
      <c r="J144" s="78">
        <v>607750</v>
      </c>
      <c r="K144" s="78"/>
      <c r="L144" s="78"/>
      <c r="M144" s="78"/>
      <c r="N144" s="6"/>
      <c r="O144" s="6">
        <v>668525</v>
      </c>
      <c r="P144" s="6"/>
      <c r="Q144" s="6"/>
      <c r="R144" s="6"/>
      <c r="S144" s="45"/>
    </row>
    <row r="145" spans="1:19" ht="29.25" customHeight="1" x14ac:dyDescent="0.25">
      <c r="A145" s="74">
        <f>IF(B145="","",SUBTOTAL(3,B$22:$B145))</f>
        <v>85</v>
      </c>
      <c r="B145" s="49">
        <v>78</v>
      </c>
      <c r="C145" s="50"/>
      <c r="D145" s="51" t="s">
        <v>3048</v>
      </c>
      <c r="E145" s="51" t="s">
        <v>3049</v>
      </c>
      <c r="F145" s="49"/>
      <c r="G145" s="57">
        <v>2.5</v>
      </c>
      <c r="H145" s="49">
        <v>1</v>
      </c>
      <c r="I145" s="78"/>
      <c r="J145" s="78">
        <v>607750</v>
      </c>
      <c r="K145" s="78"/>
      <c r="L145" s="78"/>
      <c r="M145" s="78"/>
      <c r="N145" s="6"/>
      <c r="O145" s="6">
        <v>668525</v>
      </c>
      <c r="P145" s="6"/>
      <c r="Q145" s="6"/>
      <c r="R145" s="6"/>
      <c r="S145" s="45"/>
    </row>
    <row r="146" spans="1:19" ht="25.5" customHeight="1" x14ac:dyDescent="0.25">
      <c r="A146" s="74">
        <f>IF(B146="","",SUBTOTAL(3,B$22:$B146))</f>
        <v>86</v>
      </c>
      <c r="B146" s="49">
        <v>79</v>
      </c>
      <c r="C146" s="687" t="s">
        <v>3050</v>
      </c>
      <c r="D146" s="688"/>
      <c r="E146" s="689"/>
      <c r="F146" s="49"/>
      <c r="G146" s="57"/>
      <c r="H146" s="49"/>
      <c r="I146" s="78"/>
      <c r="J146" s="78"/>
      <c r="K146" s="78"/>
      <c r="L146" s="78"/>
      <c r="M146" s="78"/>
      <c r="N146" s="6"/>
      <c r="O146" s="6"/>
      <c r="P146" s="6"/>
      <c r="Q146" s="6"/>
      <c r="R146" s="6"/>
      <c r="S146" s="45"/>
    </row>
    <row r="147" spans="1:19" ht="26.25" customHeight="1" x14ac:dyDescent="0.25">
      <c r="A147" s="74" t="str">
        <f>IF(B147="","",SUBTOTAL(3,B$22:$B147))</f>
        <v/>
      </c>
      <c r="B147" s="49"/>
      <c r="C147" s="693" t="s">
        <v>3051</v>
      </c>
      <c r="D147" s="694"/>
      <c r="E147" s="695"/>
      <c r="F147" s="49"/>
      <c r="G147" s="57">
        <v>2.5</v>
      </c>
      <c r="H147" s="49">
        <v>1</v>
      </c>
      <c r="I147" s="78"/>
      <c r="J147" s="78">
        <v>607750</v>
      </c>
      <c r="K147" s="78"/>
      <c r="L147" s="78"/>
      <c r="M147" s="78"/>
      <c r="N147" s="582"/>
      <c r="O147" s="6">
        <v>668525</v>
      </c>
      <c r="P147" s="6"/>
      <c r="Q147" s="6"/>
      <c r="R147" s="6"/>
      <c r="S147" s="45"/>
    </row>
    <row r="148" spans="1:19" s="448" customFormat="1" ht="27.75" customHeight="1" x14ac:dyDescent="0.25">
      <c r="A148" s="439" t="str">
        <f>IF(B148="","",SUBTOTAL(3,B$22:$B148))</f>
        <v/>
      </c>
      <c r="B148" s="466"/>
      <c r="C148" s="690" t="s">
        <v>6639</v>
      </c>
      <c r="D148" s="691"/>
      <c r="E148" s="692"/>
      <c r="F148" s="466"/>
      <c r="G148" s="449"/>
      <c r="H148" s="466"/>
      <c r="I148" s="435"/>
      <c r="J148" s="435">
        <v>546975</v>
      </c>
      <c r="K148" s="435"/>
      <c r="L148" s="435"/>
      <c r="M148" s="435"/>
      <c r="N148" s="445"/>
      <c r="O148" s="445">
        <f>J148*1.1</f>
        <v>601672.5</v>
      </c>
      <c r="P148" s="445"/>
      <c r="Q148" s="445"/>
      <c r="R148" s="445"/>
      <c r="S148" s="469"/>
    </row>
    <row r="149" spans="1:19" ht="38.25" customHeight="1" x14ac:dyDescent="0.25">
      <c r="A149" s="74">
        <f>IF(B149="","",SUBTOTAL(3,B$22:$B149))</f>
        <v>87</v>
      </c>
      <c r="B149" s="49">
        <v>80</v>
      </c>
      <c r="C149" s="51"/>
      <c r="D149" s="51" t="s">
        <v>3052</v>
      </c>
      <c r="E149" s="51" t="s">
        <v>3053</v>
      </c>
      <c r="F149" s="49"/>
      <c r="G149" s="57">
        <v>2.5</v>
      </c>
      <c r="H149" s="49">
        <v>1</v>
      </c>
      <c r="I149" s="78"/>
      <c r="J149" s="78">
        <v>607750</v>
      </c>
      <c r="K149" s="78"/>
      <c r="L149" s="78"/>
      <c r="M149" s="78"/>
      <c r="N149" s="6"/>
      <c r="O149" s="6">
        <v>668525</v>
      </c>
      <c r="P149" s="6"/>
      <c r="Q149" s="6"/>
      <c r="R149" s="6"/>
      <c r="S149" s="45"/>
    </row>
    <row r="150" spans="1:19" ht="38.25" customHeight="1" x14ac:dyDescent="0.25">
      <c r="A150" s="74">
        <f>IF(B150="","",SUBTOTAL(3,B$22:$B150))</f>
        <v>88</v>
      </c>
      <c r="B150" s="49">
        <v>81</v>
      </c>
      <c r="C150" s="51"/>
      <c r="D150" s="51" t="s">
        <v>3054</v>
      </c>
      <c r="E150" s="51" t="s">
        <v>3055</v>
      </c>
      <c r="F150" s="49"/>
      <c r="G150" s="57">
        <v>2.5</v>
      </c>
      <c r="H150" s="49">
        <v>1</v>
      </c>
      <c r="I150" s="78"/>
      <c r="J150" s="78">
        <v>607750</v>
      </c>
      <c r="K150" s="78"/>
      <c r="L150" s="78"/>
      <c r="M150" s="78"/>
      <c r="N150" s="6"/>
      <c r="O150" s="6">
        <v>668525</v>
      </c>
      <c r="P150" s="6"/>
      <c r="Q150" s="6"/>
      <c r="R150" s="6"/>
      <c r="S150" s="45"/>
    </row>
    <row r="151" spans="1:19" ht="38.25" customHeight="1" x14ac:dyDescent="0.25">
      <c r="A151" s="74">
        <f>IF(B151="","",SUBTOTAL(3,B$22:$B151))</f>
        <v>89</v>
      </c>
      <c r="B151" s="49">
        <v>82</v>
      </c>
      <c r="C151" s="51"/>
      <c r="D151" s="51" t="s">
        <v>3056</v>
      </c>
      <c r="E151" s="51" t="s">
        <v>3057</v>
      </c>
      <c r="F151" s="49"/>
      <c r="G151" s="57">
        <v>2.5</v>
      </c>
      <c r="H151" s="49">
        <v>1</v>
      </c>
      <c r="I151" s="78"/>
      <c r="J151" s="78">
        <v>607750</v>
      </c>
      <c r="K151" s="78"/>
      <c r="L151" s="78"/>
      <c r="M151" s="78"/>
      <c r="N151" s="6"/>
      <c r="O151" s="6">
        <v>668525</v>
      </c>
      <c r="P151" s="6"/>
      <c r="Q151" s="6"/>
      <c r="R151" s="6"/>
      <c r="S151" s="45"/>
    </row>
    <row r="152" spans="1:19" ht="38.25" customHeight="1" x14ac:dyDescent="0.25">
      <c r="A152" s="74">
        <f>IF(B152="","",SUBTOTAL(3,B$22:$B152))</f>
        <v>90</v>
      </c>
      <c r="B152" s="49">
        <v>83</v>
      </c>
      <c r="C152" s="51"/>
      <c r="D152" s="51" t="s">
        <v>3058</v>
      </c>
      <c r="E152" s="51" t="s">
        <v>3059</v>
      </c>
      <c r="F152" s="49"/>
      <c r="G152" s="57">
        <v>2.5</v>
      </c>
      <c r="H152" s="49">
        <v>1</v>
      </c>
      <c r="I152" s="78"/>
      <c r="J152" s="78">
        <v>607750</v>
      </c>
      <c r="K152" s="78"/>
      <c r="L152" s="78"/>
      <c r="M152" s="78"/>
      <c r="N152" s="6"/>
      <c r="O152" s="6">
        <v>668525</v>
      </c>
      <c r="P152" s="6"/>
      <c r="Q152" s="6"/>
      <c r="R152" s="6"/>
      <c r="S152" s="45"/>
    </row>
    <row r="153" spans="1:19" ht="26.25" customHeight="1" x14ac:dyDescent="0.25">
      <c r="A153" s="74">
        <f>IF(B153="","",SUBTOTAL(3,B$22:$B153))</f>
        <v>91</v>
      </c>
      <c r="B153" s="49">
        <v>84</v>
      </c>
      <c r="C153" s="51"/>
      <c r="D153" s="51" t="s">
        <v>3060</v>
      </c>
      <c r="E153" s="51" t="s">
        <v>3061</v>
      </c>
      <c r="F153" s="49"/>
      <c r="G153" s="57">
        <v>2.5</v>
      </c>
      <c r="H153" s="49">
        <v>1</v>
      </c>
      <c r="I153" s="78"/>
      <c r="J153" s="78">
        <v>607750</v>
      </c>
      <c r="K153" s="78"/>
      <c r="L153" s="78"/>
      <c r="M153" s="78"/>
      <c r="N153" s="6"/>
      <c r="O153" s="6">
        <v>668525</v>
      </c>
      <c r="P153" s="6"/>
      <c r="Q153" s="6"/>
      <c r="R153" s="6"/>
      <c r="S153" s="45"/>
    </row>
    <row r="154" spans="1:19" ht="40.5" customHeight="1" x14ac:dyDescent="0.25">
      <c r="A154" s="74">
        <f>IF(B154="","",SUBTOTAL(3,B$22:$B154))</f>
        <v>92</v>
      </c>
      <c r="B154" s="49">
        <v>85</v>
      </c>
      <c r="C154" s="51"/>
      <c r="D154" s="51" t="s">
        <v>3062</v>
      </c>
      <c r="E154" s="51" t="s">
        <v>3063</v>
      </c>
      <c r="F154" s="49"/>
      <c r="G154" s="57">
        <v>2.5</v>
      </c>
      <c r="H154" s="49">
        <v>1</v>
      </c>
      <c r="I154" s="78"/>
      <c r="J154" s="78">
        <v>607750</v>
      </c>
      <c r="K154" s="78"/>
      <c r="L154" s="78"/>
      <c r="M154" s="78"/>
      <c r="N154" s="6"/>
      <c r="O154" s="6">
        <v>668525</v>
      </c>
      <c r="P154" s="6"/>
      <c r="Q154" s="6"/>
      <c r="R154" s="6"/>
      <c r="S154" s="45"/>
    </row>
    <row r="155" spans="1:19" ht="29.25" customHeight="1" x14ac:dyDescent="0.25">
      <c r="A155" s="74">
        <f>IF(B155="","",SUBTOTAL(3,B$22:$B155))</f>
        <v>93</v>
      </c>
      <c r="B155" s="49">
        <v>86</v>
      </c>
      <c r="D155" s="696" t="s">
        <v>3064</v>
      </c>
      <c r="E155" s="697"/>
      <c r="F155" s="49"/>
      <c r="G155" s="57">
        <v>2.5</v>
      </c>
      <c r="H155" s="49">
        <v>1</v>
      </c>
      <c r="I155" s="78"/>
      <c r="J155" s="78">
        <v>607750</v>
      </c>
      <c r="K155" s="78"/>
      <c r="L155" s="78"/>
      <c r="M155" s="78"/>
      <c r="N155" s="6"/>
      <c r="O155" s="6">
        <v>668525</v>
      </c>
      <c r="P155" s="6"/>
      <c r="Q155" s="6"/>
      <c r="R155" s="6"/>
      <c r="S155" s="45"/>
    </row>
    <row r="156" spans="1:19" ht="41.25" customHeight="1" x14ac:dyDescent="0.25">
      <c r="A156" s="74">
        <f>IF(B156="","",SUBTOTAL(3,B$22:$B156))</f>
        <v>94</v>
      </c>
      <c r="B156" s="49">
        <v>87</v>
      </c>
      <c r="C156" s="51"/>
      <c r="D156" s="51" t="s">
        <v>3065</v>
      </c>
      <c r="E156" s="51" t="s">
        <v>3066</v>
      </c>
      <c r="F156" s="49"/>
      <c r="G156" s="57">
        <v>2.5</v>
      </c>
      <c r="H156" s="49">
        <v>1</v>
      </c>
      <c r="I156" s="78"/>
      <c r="J156" s="78">
        <v>607750</v>
      </c>
      <c r="K156" s="78"/>
      <c r="L156" s="78"/>
      <c r="M156" s="78"/>
      <c r="N156" s="6"/>
      <c r="O156" s="6">
        <v>668525</v>
      </c>
      <c r="P156" s="6"/>
      <c r="Q156" s="6"/>
      <c r="R156" s="6"/>
      <c r="S156" s="45"/>
    </row>
    <row r="157" spans="1:19" ht="41.25" customHeight="1" x14ac:dyDescent="0.25">
      <c r="A157" s="74">
        <f>IF(B157="","",SUBTOTAL(3,B$22:$B157))</f>
        <v>95</v>
      </c>
      <c r="B157" s="49">
        <v>88</v>
      </c>
      <c r="C157" s="51"/>
      <c r="D157" s="51" t="s">
        <v>3067</v>
      </c>
      <c r="E157" s="51" t="s">
        <v>3068</v>
      </c>
      <c r="F157" s="49"/>
      <c r="G157" s="57">
        <v>2.5</v>
      </c>
      <c r="H157" s="49">
        <v>1</v>
      </c>
      <c r="I157" s="78"/>
      <c r="J157" s="78">
        <v>607750</v>
      </c>
      <c r="K157" s="78"/>
      <c r="L157" s="78"/>
      <c r="M157" s="78"/>
      <c r="N157" s="6"/>
      <c r="O157" s="6">
        <v>668525</v>
      </c>
      <c r="P157" s="6"/>
      <c r="Q157" s="6"/>
      <c r="R157" s="6"/>
      <c r="S157" s="45"/>
    </row>
    <row r="158" spans="1:19" ht="41.25" customHeight="1" x14ac:dyDescent="0.25">
      <c r="A158" s="74">
        <f>IF(B158="","",SUBTOTAL(3,B$22:$B158))</f>
        <v>96</v>
      </c>
      <c r="B158" s="49">
        <v>89</v>
      </c>
      <c r="C158" s="51"/>
      <c r="D158" s="51" t="s">
        <v>3069</v>
      </c>
      <c r="E158" s="51" t="s">
        <v>3070</v>
      </c>
      <c r="F158" s="49"/>
      <c r="G158" s="57">
        <v>2.5</v>
      </c>
      <c r="H158" s="49">
        <v>1</v>
      </c>
      <c r="I158" s="78"/>
      <c r="J158" s="78">
        <v>607750</v>
      </c>
      <c r="K158" s="78"/>
      <c r="L158" s="78"/>
      <c r="M158" s="78"/>
      <c r="N158" s="6"/>
      <c r="O158" s="6">
        <v>668525</v>
      </c>
      <c r="P158" s="6"/>
      <c r="Q158" s="6"/>
      <c r="R158" s="6"/>
      <c r="S158" s="45"/>
    </row>
    <row r="159" spans="1:19" ht="24" customHeight="1" x14ac:dyDescent="0.25">
      <c r="A159" s="74">
        <f>IF(B159="","",SUBTOTAL(3,B$22:$B159))</f>
        <v>97</v>
      </c>
      <c r="B159" s="49">
        <v>90</v>
      </c>
      <c r="C159" s="51"/>
      <c r="D159" s="51" t="s">
        <v>3071</v>
      </c>
      <c r="E159" s="51" t="s">
        <v>3072</v>
      </c>
      <c r="F159" s="49"/>
      <c r="G159" s="57">
        <v>2.5</v>
      </c>
      <c r="H159" s="49">
        <v>1</v>
      </c>
      <c r="I159" s="78"/>
      <c r="J159" s="78">
        <v>607750</v>
      </c>
      <c r="K159" s="78"/>
      <c r="L159" s="78"/>
      <c r="M159" s="78"/>
      <c r="N159" s="6"/>
      <c r="O159" s="6">
        <v>668525</v>
      </c>
      <c r="P159" s="6"/>
      <c r="Q159" s="6"/>
      <c r="R159" s="6"/>
      <c r="S159" s="45"/>
    </row>
    <row r="160" spans="1:19" ht="24" customHeight="1" x14ac:dyDescent="0.25">
      <c r="A160" s="74">
        <f>IF(B160="","",SUBTOTAL(3,B$22:$B160))</f>
        <v>98</v>
      </c>
      <c r="B160" s="49">
        <v>91</v>
      </c>
      <c r="C160" s="51"/>
      <c r="D160" s="51" t="s">
        <v>3073</v>
      </c>
      <c r="E160" s="51" t="s">
        <v>3074</v>
      </c>
      <c r="F160" s="49"/>
      <c r="G160" s="57">
        <v>2.5</v>
      </c>
      <c r="H160" s="49">
        <v>1</v>
      </c>
      <c r="I160" s="78"/>
      <c r="J160" s="78">
        <v>607750</v>
      </c>
      <c r="K160" s="78"/>
      <c r="L160" s="78"/>
      <c r="M160" s="78"/>
      <c r="N160" s="6"/>
      <c r="O160" s="6">
        <v>668525</v>
      </c>
      <c r="P160" s="6"/>
      <c r="Q160" s="6"/>
      <c r="R160" s="6"/>
      <c r="S160" s="45"/>
    </row>
    <row r="161" spans="1:19" ht="38.25" customHeight="1" x14ac:dyDescent="0.25">
      <c r="A161" s="74">
        <f>IF(B161="","",SUBTOTAL(3,B$22:$B161))</f>
        <v>99</v>
      </c>
      <c r="B161" s="49">
        <v>92</v>
      </c>
      <c r="C161" s="51"/>
      <c r="D161" s="51" t="s">
        <v>3075</v>
      </c>
      <c r="E161" s="51" t="s">
        <v>3076</v>
      </c>
      <c r="F161" s="49"/>
      <c r="G161" s="57">
        <v>2.5</v>
      </c>
      <c r="H161" s="49">
        <v>1</v>
      </c>
      <c r="I161" s="78"/>
      <c r="J161" s="78">
        <v>607750</v>
      </c>
      <c r="K161" s="78"/>
      <c r="L161" s="78"/>
      <c r="M161" s="78"/>
      <c r="N161" s="6"/>
      <c r="O161" s="6">
        <v>668525</v>
      </c>
      <c r="P161" s="6"/>
      <c r="Q161" s="6"/>
      <c r="R161" s="6"/>
      <c r="S161" s="45"/>
    </row>
    <row r="162" spans="1:19" ht="26.25" customHeight="1" x14ac:dyDescent="0.25">
      <c r="A162" s="74">
        <f>IF(B162="","",SUBTOTAL(3,B$22:$B162))</f>
        <v>100</v>
      </c>
      <c r="B162" s="49">
        <v>93</v>
      </c>
      <c r="C162" s="51"/>
      <c r="D162" s="51" t="s">
        <v>3077</v>
      </c>
      <c r="E162" s="51" t="s">
        <v>3078</v>
      </c>
      <c r="F162" s="49"/>
      <c r="G162" s="57">
        <v>2.5</v>
      </c>
      <c r="H162" s="49">
        <v>1</v>
      </c>
      <c r="I162" s="78"/>
      <c r="J162" s="78">
        <v>607750</v>
      </c>
      <c r="K162" s="78"/>
      <c r="L162" s="78"/>
      <c r="M162" s="78"/>
      <c r="N162" s="6"/>
      <c r="O162" s="6">
        <v>668525</v>
      </c>
      <c r="P162" s="6"/>
      <c r="Q162" s="6"/>
      <c r="R162" s="6"/>
      <c r="S162" s="45"/>
    </row>
    <row r="163" spans="1:19" ht="33" x14ac:dyDescent="0.25">
      <c r="A163" s="74">
        <f>IF(B163="","",SUBTOTAL(3,B$22:$B163))</f>
        <v>101</v>
      </c>
      <c r="B163" s="49">
        <v>94</v>
      </c>
      <c r="C163" s="51"/>
      <c r="D163" s="51" t="s">
        <v>3079</v>
      </c>
      <c r="E163" s="51" t="s">
        <v>3080</v>
      </c>
      <c r="F163" s="49"/>
      <c r="G163" s="57">
        <v>2.5</v>
      </c>
      <c r="H163" s="49">
        <v>1</v>
      </c>
      <c r="I163" s="78"/>
      <c r="J163" s="78">
        <v>607750</v>
      </c>
      <c r="K163" s="78"/>
      <c r="L163" s="78"/>
      <c r="M163" s="78"/>
      <c r="N163" s="6"/>
      <c r="O163" s="6">
        <v>668525</v>
      </c>
      <c r="P163" s="6"/>
      <c r="Q163" s="6"/>
      <c r="R163" s="6"/>
      <c r="S163" s="45"/>
    </row>
    <row r="164" spans="1:19" ht="33" x14ac:dyDescent="0.25">
      <c r="A164" s="74">
        <f>IF(B164="","",SUBTOTAL(3,B$22:$B164))</f>
        <v>102</v>
      </c>
      <c r="B164" s="49">
        <v>95</v>
      </c>
      <c r="C164" s="51"/>
      <c r="D164" s="51" t="s">
        <v>3081</v>
      </c>
      <c r="E164" s="51" t="s">
        <v>3082</v>
      </c>
      <c r="F164" s="49"/>
      <c r="G164" s="57">
        <v>2.5</v>
      </c>
      <c r="H164" s="49">
        <v>1</v>
      </c>
      <c r="I164" s="78"/>
      <c r="J164" s="78">
        <v>607750</v>
      </c>
      <c r="K164" s="78"/>
      <c r="L164" s="78"/>
      <c r="M164" s="78"/>
      <c r="N164" s="6"/>
      <c r="O164" s="6">
        <v>668525</v>
      </c>
      <c r="P164" s="6"/>
      <c r="Q164" s="6"/>
      <c r="R164" s="6"/>
      <c r="S164" s="45"/>
    </row>
    <row r="165" spans="1:19" ht="27" customHeight="1" x14ac:dyDescent="0.25">
      <c r="A165" s="74">
        <f>IF(B165="","",SUBTOTAL(3,B$22:$B165))</f>
        <v>103</v>
      </c>
      <c r="B165" s="49">
        <v>96</v>
      </c>
      <c r="C165" s="51"/>
      <c r="D165" s="51" t="s">
        <v>3083</v>
      </c>
      <c r="E165" s="51" t="s">
        <v>3084</v>
      </c>
      <c r="F165" s="49"/>
      <c r="G165" s="57">
        <v>2.5</v>
      </c>
      <c r="H165" s="49">
        <v>1</v>
      </c>
      <c r="I165" s="78"/>
      <c r="J165" s="78">
        <v>607750</v>
      </c>
      <c r="K165" s="78"/>
      <c r="L165" s="78"/>
      <c r="M165" s="78"/>
      <c r="N165" s="6"/>
      <c r="O165" s="6">
        <v>668525</v>
      </c>
      <c r="P165" s="6"/>
      <c r="Q165" s="6"/>
      <c r="R165" s="6"/>
      <c r="S165" s="45"/>
    </row>
    <row r="166" spans="1:19" ht="39.75" customHeight="1" x14ac:dyDescent="0.25">
      <c r="A166" s="74">
        <f>IF(B166="","",SUBTOTAL(3,B$22:$B166))</f>
        <v>104</v>
      </c>
      <c r="B166" s="49">
        <v>97</v>
      </c>
      <c r="C166" s="51"/>
      <c r="D166" s="51" t="s">
        <v>3085</v>
      </c>
      <c r="E166" s="51" t="s">
        <v>3086</v>
      </c>
      <c r="F166" s="49"/>
      <c r="G166" s="57">
        <v>2.5</v>
      </c>
      <c r="H166" s="49">
        <v>1</v>
      </c>
      <c r="I166" s="78"/>
      <c r="J166" s="78">
        <v>607750</v>
      </c>
      <c r="K166" s="78"/>
      <c r="L166" s="78"/>
      <c r="M166" s="78"/>
      <c r="N166" s="6"/>
      <c r="O166" s="6">
        <v>668525</v>
      </c>
      <c r="P166" s="6"/>
      <c r="Q166" s="6"/>
      <c r="R166" s="6"/>
      <c r="S166" s="45"/>
    </row>
    <row r="167" spans="1:19" ht="33" customHeight="1" x14ac:dyDescent="0.25">
      <c r="A167" s="74">
        <f>IF(B167="","",SUBTOTAL(3,B$22:$B167))</f>
        <v>105</v>
      </c>
      <c r="B167" s="49">
        <v>98</v>
      </c>
      <c r="D167" s="693" t="s">
        <v>3087</v>
      </c>
      <c r="E167" s="695"/>
      <c r="F167" s="49"/>
      <c r="G167" s="57">
        <v>2.5</v>
      </c>
      <c r="H167" s="49">
        <v>1</v>
      </c>
      <c r="I167" s="78"/>
      <c r="J167" s="78">
        <v>607750</v>
      </c>
      <c r="K167" s="78"/>
      <c r="L167" s="78"/>
      <c r="M167" s="78"/>
      <c r="N167" s="6"/>
      <c r="O167" s="6">
        <v>668525</v>
      </c>
      <c r="P167" s="6"/>
      <c r="Q167" s="6"/>
      <c r="R167" s="6"/>
      <c r="S167" s="45"/>
    </row>
    <row r="168" spans="1:19" ht="39.75" customHeight="1" x14ac:dyDescent="0.25">
      <c r="A168" s="74">
        <f>IF(B168="","",SUBTOTAL(3,B$22:$B168))</f>
        <v>106</v>
      </c>
      <c r="B168" s="49">
        <v>99</v>
      </c>
      <c r="C168" s="51"/>
      <c r="D168" s="51" t="s">
        <v>3088</v>
      </c>
      <c r="E168" s="51" t="s">
        <v>3089</v>
      </c>
      <c r="F168" s="49"/>
      <c r="G168" s="57">
        <v>2.5</v>
      </c>
      <c r="H168" s="49">
        <v>1</v>
      </c>
      <c r="I168" s="78"/>
      <c r="J168" s="78"/>
      <c r="K168" s="78">
        <v>442000</v>
      </c>
      <c r="L168" s="78"/>
      <c r="M168" s="78"/>
      <c r="N168" s="6"/>
      <c r="O168" s="6"/>
      <c r="P168" s="6">
        <v>486200.00000000006</v>
      </c>
      <c r="Q168" s="6"/>
      <c r="R168" s="6"/>
      <c r="S168" s="45"/>
    </row>
    <row r="169" spans="1:19" ht="27" customHeight="1" x14ac:dyDescent="0.25">
      <c r="A169" s="74">
        <f>IF(B169="","",SUBTOTAL(3,B$22:$B169))</f>
        <v>107</v>
      </c>
      <c r="B169" s="49">
        <v>100</v>
      </c>
      <c r="C169" s="51"/>
      <c r="D169" s="51" t="s">
        <v>3090</v>
      </c>
      <c r="E169" s="51" t="s">
        <v>3091</v>
      </c>
      <c r="F169" s="49"/>
      <c r="G169" s="57">
        <v>2.5</v>
      </c>
      <c r="H169" s="49">
        <v>1</v>
      </c>
      <c r="I169" s="78"/>
      <c r="J169" s="78"/>
      <c r="K169" s="78">
        <v>442000</v>
      </c>
      <c r="L169" s="78"/>
      <c r="M169" s="78"/>
      <c r="N169" s="6"/>
      <c r="O169" s="6"/>
      <c r="P169" s="6">
        <v>486200.00000000006</v>
      </c>
      <c r="Q169" s="6"/>
      <c r="R169" s="6"/>
      <c r="S169" s="45"/>
    </row>
    <row r="170" spans="1:19" ht="38.25" customHeight="1" x14ac:dyDescent="0.25">
      <c r="A170" s="74">
        <f>IF(B170="","",SUBTOTAL(3,B$22:$B170))</f>
        <v>108</v>
      </c>
      <c r="B170" s="49">
        <v>101</v>
      </c>
      <c r="C170" s="51"/>
      <c r="D170" s="51" t="s">
        <v>3092</v>
      </c>
      <c r="E170" s="51" t="s">
        <v>3093</v>
      </c>
      <c r="F170" s="49"/>
      <c r="G170" s="57">
        <v>2.5</v>
      </c>
      <c r="H170" s="49">
        <v>1</v>
      </c>
      <c r="I170" s="78"/>
      <c r="J170" s="78"/>
      <c r="K170" s="78">
        <v>442000</v>
      </c>
      <c r="L170" s="78"/>
      <c r="M170" s="78"/>
      <c r="N170" s="6"/>
      <c r="O170" s="6"/>
      <c r="P170" s="6">
        <v>486200.00000000006</v>
      </c>
      <c r="Q170" s="6"/>
      <c r="R170" s="6"/>
      <c r="S170" s="45"/>
    </row>
    <row r="171" spans="1:19" ht="38.25" customHeight="1" x14ac:dyDescent="0.25">
      <c r="A171" s="74">
        <f>IF(B171="","",SUBTOTAL(3,B$22:$B171))</f>
        <v>109</v>
      </c>
      <c r="B171" s="49">
        <v>102</v>
      </c>
      <c r="C171" s="51"/>
      <c r="D171" s="51" t="s">
        <v>3094</v>
      </c>
      <c r="E171" s="51" t="s">
        <v>3095</v>
      </c>
      <c r="F171" s="49"/>
      <c r="G171" s="57">
        <v>2.5</v>
      </c>
      <c r="H171" s="49">
        <v>1</v>
      </c>
      <c r="I171" s="78"/>
      <c r="J171" s="78"/>
      <c r="K171" s="78">
        <v>442000</v>
      </c>
      <c r="L171" s="78"/>
      <c r="M171" s="78"/>
      <c r="N171" s="6"/>
      <c r="O171" s="6"/>
      <c r="P171" s="6">
        <v>486200.00000000006</v>
      </c>
      <c r="Q171" s="6"/>
      <c r="R171" s="6"/>
      <c r="S171" s="45"/>
    </row>
    <row r="172" spans="1:19" ht="27" customHeight="1" x14ac:dyDescent="0.25">
      <c r="A172" s="74">
        <f>IF(B172="","",SUBTOTAL(3,B$22:$B172))</f>
        <v>110</v>
      </c>
      <c r="B172" s="49">
        <v>103</v>
      </c>
      <c r="C172" s="51"/>
      <c r="D172" s="51" t="s">
        <v>3096</v>
      </c>
      <c r="E172" s="51" t="s">
        <v>3097</v>
      </c>
      <c r="F172" s="49"/>
      <c r="G172" s="57">
        <v>2.5</v>
      </c>
      <c r="H172" s="49">
        <v>1</v>
      </c>
      <c r="I172" s="78"/>
      <c r="J172" s="78"/>
      <c r="K172" s="78">
        <v>442000</v>
      </c>
      <c r="L172" s="78"/>
      <c r="M172" s="78"/>
      <c r="N172" s="6"/>
      <c r="O172" s="6"/>
      <c r="P172" s="6">
        <v>486200.00000000006</v>
      </c>
      <c r="Q172" s="6"/>
      <c r="R172" s="6"/>
      <c r="S172" s="45"/>
    </row>
    <row r="173" spans="1:19" ht="39" customHeight="1" x14ac:dyDescent="0.25">
      <c r="A173" s="74">
        <f>IF(B173="","",SUBTOTAL(3,B$22:$B173))</f>
        <v>111</v>
      </c>
      <c r="B173" s="49">
        <v>104</v>
      </c>
      <c r="C173" s="51"/>
      <c r="D173" s="51" t="s">
        <v>3098</v>
      </c>
      <c r="E173" s="51" t="s">
        <v>3099</v>
      </c>
      <c r="F173" s="49"/>
      <c r="G173" s="57">
        <v>2.5</v>
      </c>
      <c r="H173" s="49">
        <v>1</v>
      </c>
      <c r="I173" s="78"/>
      <c r="J173" s="78"/>
      <c r="K173" s="78">
        <v>442000</v>
      </c>
      <c r="L173" s="78"/>
      <c r="M173" s="78"/>
      <c r="N173" s="6"/>
      <c r="O173" s="6"/>
      <c r="P173" s="6">
        <v>486200.00000000006</v>
      </c>
      <c r="Q173" s="6"/>
      <c r="R173" s="6"/>
      <c r="S173" s="45"/>
    </row>
    <row r="174" spans="1:19" ht="27" customHeight="1" x14ac:dyDescent="0.25">
      <c r="A174" s="74">
        <f>IF(B174="","",SUBTOTAL(3,B$22:$B174))</f>
        <v>112</v>
      </c>
      <c r="B174" s="49">
        <v>105</v>
      </c>
      <c r="C174" s="51"/>
      <c r="D174" s="51" t="s">
        <v>3100</v>
      </c>
      <c r="E174" s="51" t="s">
        <v>3101</v>
      </c>
      <c r="F174" s="49"/>
      <c r="G174" s="57">
        <v>2.5</v>
      </c>
      <c r="H174" s="49">
        <v>1</v>
      </c>
      <c r="I174" s="78"/>
      <c r="J174" s="78"/>
      <c r="K174" s="78">
        <v>442000</v>
      </c>
      <c r="L174" s="78"/>
      <c r="M174" s="78"/>
      <c r="N174" s="6"/>
      <c r="O174" s="6"/>
      <c r="P174" s="6">
        <v>486200.00000000006</v>
      </c>
      <c r="Q174" s="6"/>
      <c r="R174" s="6"/>
      <c r="S174" s="45"/>
    </row>
    <row r="175" spans="1:19" ht="27" customHeight="1" x14ac:dyDescent="0.25">
      <c r="A175" s="74">
        <f>IF(B175="","",SUBTOTAL(3,B$22:$B175))</f>
        <v>113</v>
      </c>
      <c r="B175" s="49">
        <v>106</v>
      </c>
      <c r="C175" s="51"/>
      <c r="D175" s="51" t="s">
        <v>3102</v>
      </c>
      <c r="E175" s="51" t="s">
        <v>3103</v>
      </c>
      <c r="F175" s="49"/>
      <c r="G175" s="57">
        <v>2.5</v>
      </c>
      <c r="H175" s="49">
        <v>1</v>
      </c>
      <c r="I175" s="78"/>
      <c r="J175" s="78"/>
      <c r="K175" s="78">
        <v>442000</v>
      </c>
      <c r="L175" s="78"/>
      <c r="M175" s="78"/>
      <c r="N175" s="6"/>
      <c r="O175" s="6"/>
      <c r="P175" s="6">
        <v>486200.00000000006</v>
      </c>
      <c r="Q175" s="6"/>
      <c r="R175" s="6"/>
      <c r="S175" s="45"/>
    </row>
    <row r="176" spans="1:19" ht="39.75" customHeight="1" x14ac:dyDescent="0.25">
      <c r="A176" s="74">
        <f>IF(B176="","",SUBTOTAL(3,B$22:$B176))</f>
        <v>114</v>
      </c>
      <c r="B176" s="49">
        <v>107</v>
      </c>
      <c r="C176" s="51"/>
      <c r="D176" s="51" t="s">
        <v>3104</v>
      </c>
      <c r="E176" s="51" t="s">
        <v>3105</v>
      </c>
      <c r="F176" s="49"/>
      <c r="G176" s="57">
        <v>2.5</v>
      </c>
      <c r="H176" s="49">
        <v>1</v>
      </c>
      <c r="I176" s="78">
        <v>828750</v>
      </c>
      <c r="J176" s="78"/>
      <c r="K176" s="78"/>
      <c r="L176" s="78"/>
      <c r="M176" s="78"/>
      <c r="N176" s="6">
        <v>911625.00000000012</v>
      </c>
      <c r="O176" s="6"/>
      <c r="P176" s="6"/>
      <c r="Q176" s="6"/>
      <c r="R176" s="6"/>
      <c r="S176" s="45"/>
    </row>
    <row r="177" spans="1:19" ht="33" customHeight="1" x14ac:dyDescent="0.25">
      <c r="A177" s="74">
        <f>IF(B177="","",SUBTOTAL(3,B$22:$B177))</f>
        <v>115</v>
      </c>
      <c r="B177" s="49">
        <v>108</v>
      </c>
      <c r="D177" s="693" t="s">
        <v>3106</v>
      </c>
      <c r="E177" s="695"/>
      <c r="F177" s="49"/>
      <c r="G177" s="57">
        <v>2.5</v>
      </c>
      <c r="H177" s="49">
        <v>1</v>
      </c>
      <c r="I177" s="78"/>
      <c r="J177" s="78"/>
      <c r="K177" s="78">
        <v>442000</v>
      </c>
      <c r="L177" s="78"/>
      <c r="M177" s="78"/>
      <c r="N177" s="6"/>
      <c r="O177" s="6"/>
      <c r="P177" s="6">
        <v>486200.00000000006</v>
      </c>
      <c r="Q177" s="6"/>
      <c r="R177" s="6"/>
      <c r="S177" s="45"/>
    </row>
    <row r="178" spans="1:19" ht="60.75" customHeight="1" x14ac:dyDescent="0.25">
      <c r="B178" s="49">
        <v>109</v>
      </c>
      <c r="C178" s="51"/>
      <c r="D178" s="50" t="s">
        <v>6287</v>
      </c>
      <c r="E178" s="51" t="s">
        <v>6288</v>
      </c>
      <c r="F178" s="49"/>
      <c r="G178" s="57"/>
      <c r="H178" s="49"/>
      <c r="I178" s="78"/>
      <c r="J178" s="78"/>
      <c r="K178" s="78"/>
      <c r="L178" s="78"/>
      <c r="M178" s="78"/>
      <c r="N178" s="6"/>
      <c r="O178" s="31">
        <v>668525</v>
      </c>
      <c r="P178" s="31"/>
      <c r="Q178" s="31"/>
      <c r="R178" s="31"/>
      <c r="S178" s="45" t="s">
        <v>6294</v>
      </c>
    </row>
    <row r="179" spans="1:19" ht="49.5" x14ac:dyDescent="0.25">
      <c r="B179" s="49">
        <v>110</v>
      </c>
      <c r="C179" s="51"/>
      <c r="D179" s="50" t="s">
        <v>6289</v>
      </c>
      <c r="E179" s="51" t="s">
        <v>6290</v>
      </c>
      <c r="F179" s="49"/>
      <c r="G179" s="57"/>
      <c r="H179" s="49"/>
      <c r="I179" s="78"/>
      <c r="J179" s="78"/>
      <c r="K179" s="78"/>
      <c r="L179" s="78"/>
      <c r="M179" s="78"/>
      <c r="N179" s="6"/>
      <c r="O179" s="31">
        <v>668525</v>
      </c>
      <c r="P179" s="31"/>
      <c r="Q179" s="31"/>
      <c r="R179" s="31"/>
      <c r="S179" s="45" t="s">
        <v>6294</v>
      </c>
    </row>
    <row r="180" spans="1:19" ht="49.5" x14ac:dyDescent="0.25">
      <c r="B180" s="49">
        <v>111</v>
      </c>
      <c r="C180" s="51"/>
      <c r="D180" s="50" t="s">
        <v>6291</v>
      </c>
      <c r="E180" s="51" t="s">
        <v>6292</v>
      </c>
      <c r="F180" s="49"/>
      <c r="G180" s="57"/>
      <c r="H180" s="49"/>
      <c r="I180" s="78"/>
      <c r="J180" s="78"/>
      <c r="K180" s="78"/>
      <c r="L180" s="78"/>
      <c r="M180" s="78"/>
      <c r="N180" s="6"/>
      <c r="O180" s="31">
        <v>668525</v>
      </c>
      <c r="P180" s="31"/>
      <c r="Q180" s="31"/>
      <c r="R180" s="31"/>
      <c r="S180" s="45" t="s">
        <v>6294</v>
      </c>
    </row>
    <row r="181" spans="1:19" ht="30" customHeight="1" x14ac:dyDescent="0.25">
      <c r="B181" s="49">
        <v>112</v>
      </c>
      <c r="C181" s="693" t="s">
        <v>6293</v>
      </c>
      <c r="D181" s="694"/>
      <c r="E181" s="695"/>
      <c r="F181" s="49"/>
      <c r="G181" s="57"/>
      <c r="H181" s="49"/>
      <c r="I181" s="78"/>
      <c r="J181" s="78"/>
      <c r="K181" s="78"/>
      <c r="L181" s="78"/>
      <c r="M181" s="78"/>
      <c r="N181" s="6"/>
      <c r="O181" s="31">
        <v>668525</v>
      </c>
      <c r="P181" s="31"/>
      <c r="Q181" s="31"/>
      <c r="R181" s="31"/>
      <c r="S181" s="45" t="s">
        <v>6294</v>
      </c>
    </row>
    <row r="182" spans="1:19" ht="28.5" customHeight="1" x14ac:dyDescent="0.25">
      <c r="B182" s="49">
        <v>113</v>
      </c>
      <c r="C182" s="693" t="s">
        <v>6510</v>
      </c>
      <c r="D182" s="694"/>
      <c r="E182" s="695"/>
      <c r="F182" s="49"/>
      <c r="G182" s="57"/>
      <c r="H182" s="49"/>
      <c r="I182" s="78"/>
      <c r="J182" s="78"/>
      <c r="K182" s="78"/>
      <c r="L182" s="78"/>
      <c r="M182" s="78"/>
      <c r="N182" s="6"/>
      <c r="O182" s="31">
        <v>668525</v>
      </c>
      <c r="P182" s="31"/>
      <c r="Q182" s="31"/>
      <c r="R182" s="31"/>
      <c r="S182" s="45" t="s">
        <v>6294</v>
      </c>
    </row>
    <row r="183" spans="1:19" ht="24.75" customHeight="1" x14ac:dyDescent="0.25">
      <c r="A183" s="74" t="str">
        <f>IF(B183="","",SUBTOTAL(3,B$22:$B183))</f>
        <v/>
      </c>
      <c r="B183" s="55"/>
      <c r="C183" s="54" t="s">
        <v>3107</v>
      </c>
      <c r="D183" s="51"/>
      <c r="E183" s="51"/>
      <c r="F183" s="49"/>
      <c r="G183" s="57"/>
      <c r="H183" s="55"/>
      <c r="I183" s="78"/>
      <c r="J183" s="78"/>
      <c r="K183" s="78"/>
      <c r="L183" s="78"/>
      <c r="M183" s="78"/>
      <c r="N183" s="6"/>
      <c r="O183" s="6"/>
      <c r="P183" s="6"/>
      <c r="Q183" s="6"/>
      <c r="R183" s="6"/>
      <c r="S183" s="45"/>
    </row>
    <row r="184" spans="1:19" ht="59.25" customHeight="1" x14ac:dyDescent="0.25">
      <c r="A184" s="74">
        <f>IF(B184="","",SUBTOTAL(3,B$22:$B184))</f>
        <v>121</v>
      </c>
      <c r="B184" s="49">
        <v>114</v>
      </c>
      <c r="C184" s="50"/>
      <c r="D184" s="51" t="s">
        <v>3108</v>
      </c>
      <c r="E184" s="51" t="s">
        <v>3109</v>
      </c>
      <c r="F184" s="49"/>
      <c r="G184" s="57">
        <v>2.5</v>
      </c>
      <c r="H184" s="49">
        <v>1</v>
      </c>
      <c r="I184" s="78">
        <v>828750</v>
      </c>
      <c r="J184" s="78"/>
      <c r="K184" s="78"/>
      <c r="L184" s="78"/>
      <c r="M184" s="78"/>
      <c r="N184" s="6">
        <v>911625.00000000012</v>
      </c>
      <c r="O184" s="6"/>
      <c r="P184" s="6"/>
      <c r="Q184" s="6"/>
      <c r="R184" s="6"/>
      <c r="S184" s="45"/>
    </row>
    <row r="185" spans="1:19" s="448" customFormat="1" ht="59.25" customHeight="1" x14ac:dyDescent="0.25">
      <c r="A185" s="439">
        <f>IF(B185="","",SUBTOTAL(3,B$22:$B185))</f>
        <v>122</v>
      </c>
      <c r="B185" s="49">
        <v>115</v>
      </c>
      <c r="C185" s="467"/>
      <c r="D185" s="468" t="s">
        <v>3110</v>
      </c>
      <c r="E185" s="468" t="s">
        <v>6511</v>
      </c>
      <c r="F185" s="466"/>
      <c r="G185" s="449">
        <v>2.5</v>
      </c>
      <c r="H185" s="466">
        <v>1</v>
      </c>
      <c r="I185" s="435">
        <v>828750</v>
      </c>
      <c r="J185" s="435"/>
      <c r="K185" s="435"/>
      <c r="L185" s="435"/>
      <c r="M185" s="435"/>
      <c r="N185" s="445">
        <v>911625.00000000012</v>
      </c>
      <c r="O185" s="445"/>
      <c r="P185" s="445"/>
      <c r="Q185" s="445"/>
      <c r="R185" s="445"/>
      <c r="S185" s="469" t="s">
        <v>6512</v>
      </c>
    </row>
    <row r="186" spans="1:19" ht="59.25" customHeight="1" x14ac:dyDescent="0.25">
      <c r="A186" s="74">
        <f>IF(B186="","",SUBTOTAL(3,B$22:$B186))</f>
        <v>123</v>
      </c>
      <c r="B186" s="49">
        <v>116</v>
      </c>
      <c r="C186" s="50"/>
      <c r="D186" s="51" t="s">
        <v>3111</v>
      </c>
      <c r="E186" s="51" t="s">
        <v>3109</v>
      </c>
      <c r="F186" s="49"/>
      <c r="G186" s="57">
        <v>2.5</v>
      </c>
      <c r="H186" s="49">
        <v>1</v>
      </c>
      <c r="I186" s="78">
        <v>828750</v>
      </c>
      <c r="J186" s="78"/>
      <c r="K186" s="78"/>
      <c r="L186" s="78"/>
      <c r="M186" s="78"/>
      <c r="N186" s="6">
        <v>911625.00000000012</v>
      </c>
      <c r="O186" s="6"/>
      <c r="P186" s="6"/>
      <c r="Q186" s="6"/>
      <c r="R186" s="6"/>
      <c r="S186" s="45"/>
    </row>
    <row r="187" spans="1:19" ht="28.5" customHeight="1" x14ac:dyDescent="0.25">
      <c r="A187" s="74">
        <f>IF(B187="","",SUBTOTAL(3,B$22:$B187))</f>
        <v>124</v>
      </c>
      <c r="B187" s="49">
        <v>117</v>
      </c>
      <c r="C187" s="50"/>
      <c r="D187" s="51" t="s">
        <v>3112</v>
      </c>
      <c r="E187" s="51" t="s">
        <v>3113</v>
      </c>
      <c r="F187" s="49"/>
      <c r="G187" s="57">
        <v>2.5</v>
      </c>
      <c r="H187" s="49">
        <v>1</v>
      </c>
      <c r="I187" s="78">
        <v>828750</v>
      </c>
      <c r="J187" s="78"/>
      <c r="K187" s="78"/>
      <c r="L187" s="78"/>
      <c r="M187" s="78"/>
      <c r="N187" s="6">
        <v>911625.00000000012</v>
      </c>
      <c r="O187" s="6"/>
      <c r="P187" s="6"/>
      <c r="Q187" s="6"/>
      <c r="R187" s="6"/>
      <c r="S187" s="45"/>
    </row>
    <row r="188" spans="1:19" ht="40.5" customHeight="1" x14ac:dyDescent="0.25">
      <c r="A188" s="74">
        <f>IF(B188="","",SUBTOTAL(3,B$22:$B188))</f>
        <v>125</v>
      </c>
      <c r="B188" s="49">
        <v>118</v>
      </c>
      <c r="C188" s="50"/>
      <c r="D188" s="51" t="s">
        <v>3114</v>
      </c>
      <c r="E188" s="51" t="s">
        <v>3115</v>
      </c>
      <c r="F188" s="49"/>
      <c r="G188" s="57">
        <v>2.5</v>
      </c>
      <c r="H188" s="49">
        <v>1</v>
      </c>
      <c r="I188" s="78">
        <v>828750</v>
      </c>
      <c r="J188" s="78"/>
      <c r="K188" s="78"/>
      <c r="L188" s="78"/>
      <c r="M188" s="78"/>
      <c r="N188" s="6">
        <v>911625.00000000012</v>
      </c>
      <c r="O188" s="6"/>
      <c r="P188" s="6"/>
      <c r="Q188" s="6"/>
      <c r="R188" s="6"/>
      <c r="S188" s="45"/>
    </row>
    <row r="189" spans="1:19" s="448" customFormat="1" ht="28.5" customHeight="1" x14ac:dyDescent="0.25">
      <c r="A189" s="439">
        <f>IF(B189="","",SUBTOTAL(3,B$22:$B189))</f>
        <v>126</v>
      </c>
      <c r="B189" s="49">
        <v>119</v>
      </c>
      <c r="C189" s="467"/>
      <c r="D189" s="468" t="s">
        <v>6513</v>
      </c>
      <c r="E189" s="468" t="s">
        <v>3116</v>
      </c>
      <c r="F189" s="466"/>
      <c r="G189" s="449">
        <v>2.5</v>
      </c>
      <c r="H189" s="466">
        <v>1</v>
      </c>
      <c r="I189" s="435">
        <v>828750</v>
      </c>
      <c r="J189" s="435"/>
      <c r="K189" s="435"/>
      <c r="L189" s="435"/>
      <c r="M189" s="435"/>
      <c r="N189" s="445">
        <v>911625.00000000012</v>
      </c>
      <c r="O189" s="445"/>
      <c r="P189" s="445"/>
      <c r="Q189" s="445"/>
      <c r="R189" s="445"/>
      <c r="S189" s="469" t="s">
        <v>6512</v>
      </c>
    </row>
    <row r="190" spans="1:19" ht="29.25" customHeight="1" x14ac:dyDescent="0.25">
      <c r="A190" s="74">
        <f>IF(B190="","",SUBTOTAL(3,B$22:$B190))</f>
        <v>127</v>
      </c>
      <c r="B190" s="49">
        <v>120</v>
      </c>
      <c r="C190" s="50"/>
      <c r="D190" s="51" t="s">
        <v>3117</v>
      </c>
      <c r="E190" s="51" t="s">
        <v>3118</v>
      </c>
      <c r="F190" s="49"/>
      <c r="G190" s="57">
        <v>2.5</v>
      </c>
      <c r="H190" s="49">
        <v>1</v>
      </c>
      <c r="I190" s="78">
        <v>828750</v>
      </c>
      <c r="J190" s="78"/>
      <c r="K190" s="78"/>
      <c r="L190" s="78"/>
      <c r="M190" s="78"/>
      <c r="N190" s="6">
        <v>911625.00000000012</v>
      </c>
      <c r="O190" s="6"/>
      <c r="P190" s="6"/>
      <c r="Q190" s="6"/>
      <c r="R190" s="6"/>
      <c r="S190" s="45"/>
    </row>
    <row r="191" spans="1:19" ht="28.5" customHeight="1" x14ac:dyDescent="0.25">
      <c r="A191" s="74">
        <f>IF(B191="","",SUBTOTAL(3,B$22:$B191))</f>
        <v>128</v>
      </c>
      <c r="B191" s="49">
        <v>121</v>
      </c>
      <c r="C191" s="693" t="s">
        <v>3119</v>
      </c>
      <c r="D191" s="694"/>
      <c r="E191" s="695"/>
      <c r="F191" s="49"/>
      <c r="G191" s="57">
        <v>2.5</v>
      </c>
      <c r="H191" s="49">
        <v>1</v>
      </c>
      <c r="I191" s="78"/>
      <c r="J191" s="78">
        <v>607750</v>
      </c>
      <c r="K191" s="78"/>
      <c r="L191" s="78"/>
      <c r="M191" s="78"/>
      <c r="N191" s="6"/>
      <c r="O191" s="6">
        <v>668525</v>
      </c>
      <c r="P191" s="6"/>
      <c r="Q191" s="6"/>
      <c r="R191" s="6"/>
      <c r="S191" s="45"/>
    </row>
    <row r="192" spans="1:19" ht="28.5" customHeight="1" x14ac:dyDescent="0.25">
      <c r="A192" s="74">
        <f>IF(B192="","",SUBTOTAL(3,B$22:$B192))</f>
        <v>129</v>
      </c>
      <c r="B192" s="49">
        <v>122</v>
      </c>
      <c r="C192" s="693" t="s">
        <v>3120</v>
      </c>
      <c r="D192" s="694"/>
      <c r="E192" s="695"/>
      <c r="F192" s="49"/>
      <c r="G192" s="57">
        <v>2.5</v>
      </c>
      <c r="H192" s="49">
        <v>1</v>
      </c>
      <c r="I192" s="78"/>
      <c r="J192" s="78">
        <v>607750</v>
      </c>
      <c r="K192" s="78"/>
      <c r="L192" s="78"/>
      <c r="M192" s="78"/>
      <c r="N192" s="6"/>
      <c r="O192" s="6">
        <v>668525</v>
      </c>
      <c r="P192" s="6"/>
      <c r="Q192" s="6"/>
      <c r="R192" s="6"/>
      <c r="S192" s="45"/>
    </row>
    <row r="193" spans="1:19" ht="24" customHeight="1" x14ac:dyDescent="0.25">
      <c r="A193" s="74">
        <f>IF(B193="","",SUBTOTAL(3,B$22:$B193))</f>
        <v>130</v>
      </c>
      <c r="B193" s="49">
        <v>123</v>
      </c>
      <c r="D193" s="50" t="s">
        <v>3121</v>
      </c>
      <c r="E193" s="51"/>
      <c r="F193" s="49"/>
      <c r="G193" s="57">
        <v>2.5</v>
      </c>
      <c r="H193" s="49">
        <v>1</v>
      </c>
      <c r="I193" s="78"/>
      <c r="J193" s="78">
        <v>607750</v>
      </c>
      <c r="K193" s="78"/>
      <c r="L193" s="78"/>
      <c r="M193" s="78"/>
      <c r="N193" s="6"/>
      <c r="O193" s="6">
        <v>668525</v>
      </c>
      <c r="P193" s="6"/>
      <c r="Q193" s="6"/>
      <c r="R193" s="6"/>
      <c r="S193" s="45"/>
    </row>
    <row r="194" spans="1:19" ht="26.25" customHeight="1" x14ac:dyDescent="0.25">
      <c r="A194" s="74">
        <f>IF(B194="","",SUBTOTAL(3,B$22:$B194))</f>
        <v>131</v>
      </c>
      <c r="B194" s="49">
        <v>124</v>
      </c>
      <c r="C194" s="50"/>
      <c r="D194" s="51" t="s">
        <v>3122</v>
      </c>
      <c r="E194" s="51" t="s">
        <v>3123</v>
      </c>
      <c r="F194" s="49"/>
      <c r="G194" s="57">
        <v>2.5</v>
      </c>
      <c r="H194" s="49">
        <v>1</v>
      </c>
      <c r="I194" s="78"/>
      <c r="J194" s="78">
        <v>607750</v>
      </c>
      <c r="K194" s="78"/>
      <c r="L194" s="78"/>
      <c r="M194" s="78"/>
      <c r="N194" s="6"/>
      <c r="O194" s="6">
        <v>668525</v>
      </c>
      <c r="P194" s="6"/>
      <c r="Q194" s="6"/>
      <c r="R194" s="6"/>
      <c r="S194" s="45"/>
    </row>
    <row r="195" spans="1:19" ht="26.25" customHeight="1" x14ac:dyDescent="0.25">
      <c r="A195" s="74">
        <f>IF(B195="","",SUBTOTAL(3,B$22:$B195))</f>
        <v>132</v>
      </c>
      <c r="B195" s="49">
        <v>125</v>
      </c>
      <c r="C195" s="50"/>
      <c r="D195" s="51" t="s">
        <v>3124</v>
      </c>
      <c r="E195" s="51" t="s">
        <v>3125</v>
      </c>
      <c r="F195" s="49"/>
      <c r="G195" s="57">
        <v>2.5</v>
      </c>
      <c r="H195" s="49">
        <v>1</v>
      </c>
      <c r="I195" s="78"/>
      <c r="J195" s="78">
        <v>607750</v>
      </c>
      <c r="K195" s="78"/>
      <c r="L195" s="78"/>
      <c r="M195" s="78"/>
      <c r="N195" s="6"/>
      <c r="O195" s="6">
        <v>668525</v>
      </c>
      <c r="P195" s="6"/>
      <c r="Q195" s="6"/>
      <c r="R195" s="6"/>
      <c r="S195" s="45"/>
    </row>
    <row r="196" spans="1:19" ht="26.25" customHeight="1" x14ac:dyDescent="0.25">
      <c r="A196" s="74">
        <f>IF(B196="","",SUBTOTAL(3,B$22:$B196))</f>
        <v>133</v>
      </c>
      <c r="B196" s="49">
        <v>126</v>
      </c>
      <c r="C196" s="50"/>
      <c r="D196" s="51" t="s">
        <v>3126</v>
      </c>
      <c r="E196" s="51" t="s">
        <v>3127</v>
      </c>
      <c r="F196" s="49"/>
      <c r="G196" s="57">
        <v>2.5</v>
      </c>
      <c r="H196" s="49">
        <v>1</v>
      </c>
      <c r="I196" s="78"/>
      <c r="J196" s="78">
        <v>607750</v>
      </c>
      <c r="K196" s="78"/>
      <c r="L196" s="78"/>
      <c r="M196" s="78"/>
      <c r="N196" s="6"/>
      <c r="O196" s="6">
        <v>668525</v>
      </c>
      <c r="P196" s="6"/>
      <c r="Q196" s="6"/>
      <c r="R196" s="6"/>
      <c r="S196" s="45"/>
    </row>
    <row r="197" spans="1:19" ht="26.25" customHeight="1" x14ac:dyDescent="0.25">
      <c r="A197" s="74">
        <f>IF(B197="","",SUBTOTAL(3,B$22:$B197))</f>
        <v>134</v>
      </c>
      <c r="B197" s="49">
        <v>127</v>
      </c>
      <c r="C197" s="50"/>
      <c r="D197" s="51" t="s">
        <v>3128</v>
      </c>
      <c r="E197" s="51" t="s">
        <v>3129</v>
      </c>
      <c r="F197" s="49"/>
      <c r="G197" s="57">
        <v>2.5</v>
      </c>
      <c r="H197" s="49">
        <v>1</v>
      </c>
      <c r="I197" s="78"/>
      <c r="J197" s="78">
        <v>607750</v>
      </c>
      <c r="K197" s="78"/>
      <c r="L197" s="78"/>
      <c r="M197" s="78"/>
      <c r="N197" s="6"/>
      <c r="O197" s="6">
        <v>668525</v>
      </c>
      <c r="P197" s="6"/>
      <c r="Q197" s="6"/>
      <c r="R197" s="6"/>
      <c r="S197" s="45"/>
    </row>
    <row r="198" spans="1:19" ht="26.25" customHeight="1" x14ac:dyDescent="0.25">
      <c r="A198" s="74">
        <f>IF(B198="","",SUBTOTAL(3,B$22:$B198))</f>
        <v>135</v>
      </c>
      <c r="B198" s="49">
        <v>128</v>
      </c>
      <c r="C198" s="50"/>
      <c r="D198" s="51" t="s">
        <v>3130</v>
      </c>
      <c r="E198" s="51" t="s">
        <v>3131</v>
      </c>
      <c r="F198" s="49"/>
      <c r="G198" s="57">
        <v>2.5</v>
      </c>
      <c r="H198" s="49">
        <v>1</v>
      </c>
      <c r="I198" s="78"/>
      <c r="J198" s="78">
        <v>607750</v>
      </c>
      <c r="K198" s="78"/>
      <c r="L198" s="78"/>
      <c r="M198" s="78"/>
      <c r="N198" s="6"/>
      <c r="O198" s="6">
        <v>668525</v>
      </c>
      <c r="P198" s="6"/>
      <c r="Q198" s="6"/>
      <c r="R198" s="6"/>
      <c r="S198" s="45"/>
    </row>
    <row r="199" spans="1:19" s="448" customFormat="1" ht="38.25" customHeight="1" x14ac:dyDescent="0.25">
      <c r="A199" s="439">
        <f>IF(B199="","",SUBTOTAL(3,B$22:$B199))</f>
        <v>136</v>
      </c>
      <c r="B199" s="49">
        <v>129</v>
      </c>
      <c r="C199" s="467"/>
      <c r="D199" s="468" t="s">
        <v>3132</v>
      </c>
      <c r="E199" s="468" t="s">
        <v>6514</v>
      </c>
      <c r="F199" s="466"/>
      <c r="G199" s="449">
        <v>2.5</v>
      </c>
      <c r="H199" s="466">
        <v>1</v>
      </c>
      <c r="I199" s="435"/>
      <c r="J199" s="435">
        <v>607750</v>
      </c>
      <c r="K199" s="435"/>
      <c r="L199" s="435"/>
      <c r="M199" s="435"/>
      <c r="N199" s="445"/>
      <c r="O199" s="445">
        <v>668525</v>
      </c>
      <c r="P199" s="445"/>
      <c r="Q199" s="445"/>
      <c r="R199" s="445"/>
      <c r="S199" s="469" t="s">
        <v>6512</v>
      </c>
    </row>
    <row r="200" spans="1:19" ht="29.25" customHeight="1" x14ac:dyDescent="0.25">
      <c r="A200" s="74">
        <f>IF(B200="","",SUBTOTAL(3,B$22:$B200))</f>
        <v>137</v>
      </c>
      <c r="B200" s="49">
        <v>130</v>
      </c>
      <c r="C200" s="50"/>
      <c r="D200" s="51" t="s">
        <v>3133</v>
      </c>
      <c r="E200" s="51" t="s">
        <v>3134</v>
      </c>
      <c r="F200" s="49"/>
      <c r="G200" s="57">
        <v>2.5</v>
      </c>
      <c r="H200" s="49">
        <v>1</v>
      </c>
      <c r="I200" s="78"/>
      <c r="J200" s="78">
        <v>607750</v>
      </c>
      <c r="K200" s="78"/>
      <c r="L200" s="78"/>
      <c r="M200" s="78"/>
      <c r="N200" s="6"/>
      <c r="O200" s="6">
        <v>668525</v>
      </c>
      <c r="P200" s="6"/>
      <c r="Q200" s="6"/>
      <c r="R200" s="6"/>
      <c r="S200" s="45"/>
    </row>
    <row r="201" spans="1:19" ht="29.25" customHeight="1" x14ac:dyDescent="0.25">
      <c r="A201" s="74">
        <f>IF(B201="","",SUBTOTAL(3,B$22:$B201))</f>
        <v>138</v>
      </c>
      <c r="B201" s="49">
        <v>131</v>
      </c>
      <c r="C201" s="50"/>
      <c r="D201" s="51" t="s">
        <v>3135</v>
      </c>
      <c r="E201" s="51" t="s">
        <v>3136</v>
      </c>
      <c r="F201" s="49"/>
      <c r="G201" s="57">
        <v>2.5</v>
      </c>
      <c r="H201" s="49">
        <v>1</v>
      </c>
      <c r="I201" s="78"/>
      <c r="J201" s="78">
        <v>607750</v>
      </c>
      <c r="K201" s="78"/>
      <c r="L201" s="78"/>
      <c r="M201" s="78"/>
      <c r="N201" s="6"/>
      <c r="O201" s="6">
        <v>668525</v>
      </c>
      <c r="P201" s="6"/>
      <c r="Q201" s="6"/>
      <c r="R201" s="6"/>
      <c r="S201" s="45"/>
    </row>
    <row r="202" spans="1:19" ht="29.25" customHeight="1" x14ac:dyDescent="0.25">
      <c r="A202" s="74">
        <f>IF(B202="","",SUBTOTAL(3,B$22:$B202))</f>
        <v>139</v>
      </c>
      <c r="B202" s="49">
        <v>132</v>
      </c>
      <c r="C202" s="50"/>
      <c r="D202" s="51" t="s">
        <v>3137</v>
      </c>
      <c r="E202" s="51" t="s">
        <v>3138</v>
      </c>
      <c r="F202" s="49"/>
      <c r="G202" s="57">
        <v>2.5</v>
      </c>
      <c r="H202" s="49">
        <v>1</v>
      </c>
      <c r="I202" s="78"/>
      <c r="J202" s="78">
        <v>607750</v>
      </c>
      <c r="K202" s="78"/>
      <c r="L202" s="78"/>
      <c r="M202" s="78"/>
      <c r="N202" s="6"/>
      <c r="O202" s="6">
        <v>668525</v>
      </c>
      <c r="P202" s="6"/>
      <c r="Q202" s="6"/>
      <c r="R202" s="6"/>
      <c r="S202" s="45"/>
    </row>
    <row r="203" spans="1:19" ht="29.25" customHeight="1" x14ac:dyDescent="0.25">
      <c r="A203" s="74">
        <f>IF(B203="","",SUBTOTAL(3,B$22:$B203))</f>
        <v>140</v>
      </c>
      <c r="B203" s="49">
        <v>133</v>
      </c>
      <c r="C203" s="50"/>
      <c r="D203" s="51" t="s">
        <v>3139</v>
      </c>
      <c r="E203" s="51" t="s">
        <v>3140</v>
      </c>
      <c r="F203" s="49"/>
      <c r="G203" s="57">
        <v>2.5</v>
      </c>
      <c r="H203" s="49">
        <v>1</v>
      </c>
      <c r="I203" s="78"/>
      <c r="J203" s="78">
        <v>607750</v>
      </c>
      <c r="K203" s="78"/>
      <c r="L203" s="78"/>
      <c r="M203" s="78"/>
      <c r="N203" s="6"/>
      <c r="O203" s="6">
        <v>668525</v>
      </c>
      <c r="P203" s="6"/>
      <c r="Q203" s="6"/>
      <c r="R203" s="6"/>
      <c r="S203" s="45"/>
    </row>
    <row r="204" spans="1:19" ht="39.75" customHeight="1" x14ac:dyDescent="0.25">
      <c r="A204" s="74">
        <f>IF(B204="","",SUBTOTAL(3,B$22:$B204))</f>
        <v>141</v>
      </c>
      <c r="B204" s="49">
        <v>134</v>
      </c>
      <c r="C204" s="50"/>
      <c r="D204" s="51" t="s">
        <v>3141</v>
      </c>
      <c r="E204" s="51" t="s">
        <v>3142</v>
      </c>
      <c r="F204" s="49"/>
      <c r="G204" s="57">
        <v>2.5</v>
      </c>
      <c r="H204" s="49">
        <v>1</v>
      </c>
      <c r="I204" s="78"/>
      <c r="J204" s="78">
        <v>607750</v>
      </c>
      <c r="K204" s="78"/>
      <c r="L204" s="78"/>
      <c r="M204" s="78"/>
      <c r="N204" s="6"/>
      <c r="O204" s="6">
        <v>668525</v>
      </c>
      <c r="P204" s="6"/>
      <c r="Q204" s="6"/>
      <c r="R204" s="6"/>
      <c r="S204" s="45"/>
    </row>
    <row r="205" spans="1:19" ht="26.25" customHeight="1" x14ac:dyDescent="0.25">
      <c r="A205" s="74">
        <f>IF(B205="","",SUBTOTAL(3,B$22:$B205))</f>
        <v>142</v>
      </c>
      <c r="B205" s="49">
        <v>135</v>
      </c>
      <c r="C205" s="50"/>
      <c r="D205" s="51" t="s">
        <v>3143</v>
      </c>
      <c r="E205" s="51" t="s">
        <v>3144</v>
      </c>
      <c r="F205" s="49"/>
      <c r="G205" s="57">
        <v>2.5</v>
      </c>
      <c r="H205" s="49">
        <v>1</v>
      </c>
      <c r="I205" s="78"/>
      <c r="J205" s="78">
        <v>607750</v>
      </c>
      <c r="K205" s="78"/>
      <c r="L205" s="78"/>
      <c r="M205" s="78"/>
      <c r="N205" s="6"/>
      <c r="O205" s="6">
        <v>668525</v>
      </c>
      <c r="P205" s="6"/>
      <c r="Q205" s="6"/>
      <c r="R205" s="6"/>
      <c r="S205" s="45"/>
    </row>
    <row r="206" spans="1:19" ht="26.25" customHeight="1" x14ac:dyDescent="0.25">
      <c r="A206" s="74">
        <f>IF(B206="","",SUBTOTAL(3,B$22:$B206))</f>
        <v>143</v>
      </c>
      <c r="B206" s="49">
        <v>136</v>
      </c>
      <c r="C206" s="50"/>
      <c r="D206" s="51" t="s">
        <v>3145</v>
      </c>
      <c r="E206" s="51" t="s">
        <v>3146</v>
      </c>
      <c r="F206" s="49"/>
      <c r="G206" s="57">
        <v>2.5</v>
      </c>
      <c r="H206" s="49">
        <v>1</v>
      </c>
      <c r="I206" s="78"/>
      <c r="J206" s="78">
        <v>607750</v>
      </c>
      <c r="K206" s="78"/>
      <c r="L206" s="78"/>
      <c r="M206" s="78"/>
      <c r="N206" s="6"/>
      <c r="O206" s="6">
        <v>668525</v>
      </c>
      <c r="P206" s="6"/>
      <c r="Q206" s="6"/>
      <c r="R206" s="6"/>
      <c r="S206" s="45"/>
    </row>
    <row r="207" spans="1:19" ht="28.5" customHeight="1" x14ac:dyDescent="0.25">
      <c r="A207" s="74">
        <f>IF(B207="","",SUBTOTAL(3,B$22:$B207))</f>
        <v>144</v>
      </c>
      <c r="B207" s="49">
        <v>137</v>
      </c>
      <c r="C207" s="50"/>
      <c r="D207" s="51" t="s">
        <v>3147</v>
      </c>
      <c r="E207" s="51" t="s">
        <v>3148</v>
      </c>
      <c r="F207" s="49"/>
      <c r="G207" s="57">
        <v>2.5</v>
      </c>
      <c r="H207" s="49">
        <v>1</v>
      </c>
      <c r="I207" s="78"/>
      <c r="J207" s="78">
        <v>607750</v>
      </c>
      <c r="K207" s="78"/>
      <c r="L207" s="78"/>
      <c r="M207" s="78"/>
      <c r="N207" s="6"/>
      <c r="O207" s="6">
        <v>668525</v>
      </c>
      <c r="P207" s="6"/>
      <c r="Q207" s="6"/>
      <c r="R207" s="6"/>
      <c r="S207" s="45"/>
    </row>
    <row r="208" spans="1:19" ht="39.75" customHeight="1" x14ac:dyDescent="0.25">
      <c r="A208" s="74">
        <f>IF(B208="","",SUBTOTAL(3,B$22:$B208))</f>
        <v>145</v>
      </c>
      <c r="B208" s="49">
        <v>138</v>
      </c>
      <c r="C208" s="50"/>
      <c r="D208" s="51" t="s">
        <v>3149</v>
      </c>
      <c r="E208" s="51" t="s">
        <v>3150</v>
      </c>
      <c r="F208" s="49"/>
      <c r="G208" s="57">
        <v>2.5</v>
      </c>
      <c r="H208" s="49">
        <v>1</v>
      </c>
      <c r="I208" s="78"/>
      <c r="J208" s="78">
        <v>607750</v>
      </c>
      <c r="K208" s="78"/>
      <c r="L208" s="78"/>
      <c r="M208" s="78"/>
      <c r="N208" s="6"/>
      <c r="O208" s="6">
        <v>668525</v>
      </c>
      <c r="P208" s="6"/>
      <c r="Q208" s="6"/>
      <c r="R208" s="6"/>
      <c r="S208" s="45"/>
    </row>
    <row r="209" spans="1:19" ht="27" customHeight="1" x14ac:dyDescent="0.25">
      <c r="A209" s="74">
        <f>IF(B209="","",SUBTOTAL(3,B$22:$B209))</f>
        <v>146</v>
      </c>
      <c r="B209" s="49">
        <v>139</v>
      </c>
      <c r="C209" s="50"/>
      <c r="D209" s="51" t="s">
        <v>3151</v>
      </c>
      <c r="E209" s="51" t="s">
        <v>3152</v>
      </c>
      <c r="F209" s="49"/>
      <c r="G209" s="57">
        <v>2.5</v>
      </c>
      <c r="H209" s="49">
        <v>1</v>
      </c>
      <c r="I209" s="78"/>
      <c r="J209" s="78">
        <v>607750</v>
      </c>
      <c r="K209" s="78"/>
      <c r="L209" s="78"/>
      <c r="M209" s="78"/>
      <c r="N209" s="6"/>
      <c r="O209" s="6">
        <v>668525</v>
      </c>
      <c r="P209" s="6"/>
      <c r="Q209" s="6"/>
      <c r="R209" s="6"/>
      <c r="S209" s="45"/>
    </row>
    <row r="210" spans="1:19" ht="27" customHeight="1" x14ac:dyDescent="0.25">
      <c r="A210" s="74">
        <f>IF(B210="","",SUBTOTAL(3,B$22:$B210))</f>
        <v>147</v>
      </c>
      <c r="B210" s="49">
        <v>140</v>
      </c>
      <c r="C210" s="50"/>
      <c r="D210" s="51" t="s">
        <v>3153</v>
      </c>
      <c r="E210" s="51" t="s">
        <v>3154</v>
      </c>
      <c r="F210" s="49"/>
      <c r="G210" s="57">
        <v>2.5</v>
      </c>
      <c r="H210" s="49">
        <v>1</v>
      </c>
      <c r="I210" s="78"/>
      <c r="J210" s="78">
        <v>607750</v>
      </c>
      <c r="K210" s="78"/>
      <c r="L210" s="78"/>
      <c r="M210" s="78"/>
      <c r="N210" s="6"/>
      <c r="O210" s="6">
        <v>668525</v>
      </c>
      <c r="P210" s="6"/>
      <c r="Q210" s="6"/>
      <c r="R210" s="6"/>
      <c r="S210" s="45"/>
    </row>
    <row r="211" spans="1:19" ht="27" customHeight="1" x14ac:dyDescent="0.25">
      <c r="A211" s="74">
        <f>IF(B211="","",SUBTOTAL(3,B$22:$B211))</f>
        <v>148</v>
      </c>
      <c r="B211" s="49">
        <v>141</v>
      </c>
      <c r="C211" s="50"/>
      <c r="D211" s="51" t="s">
        <v>3155</v>
      </c>
      <c r="E211" s="51" t="s">
        <v>3156</v>
      </c>
      <c r="F211" s="49"/>
      <c r="G211" s="57">
        <v>2.5</v>
      </c>
      <c r="H211" s="49">
        <v>1</v>
      </c>
      <c r="I211" s="78"/>
      <c r="J211" s="78">
        <v>607750</v>
      </c>
      <c r="K211" s="78"/>
      <c r="L211" s="78"/>
      <c r="M211" s="78"/>
      <c r="N211" s="6"/>
      <c r="O211" s="6">
        <v>668525</v>
      </c>
      <c r="P211" s="6"/>
      <c r="Q211" s="6"/>
      <c r="R211" s="6"/>
      <c r="S211" s="45"/>
    </row>
    <row r="212" spans="1:19" ht="27" customHeight="1" x14ac:dyDescent="0.25">
      <c r="A212" s="74">
        <f>IF(B212="","",SUBTOTAL(3,B$22:$B212))</f>
        <v>149</v>
      </c>
      <c r="B212" s="49">
        <v>142</v>
      </c>
      <c r="C212" s="50"/>
      <c r="D212" s="51" t="s">
        <v>3157</v>
      </c>
      <c r="E212" s="51" t="s">
        <v>3158</v>
      </c>
      <c r="F212" s="49"/>
      <c r="G212" s="57">
        <v>2.5</v>
      </c>
      <c r="H212" s="49">
        <v>1</v>
      </c>
      <c r="I212" s="78"/>
      <c r="J212" s="78">
        <v>607750</v>
      </c>
      <c r="K212" s="78"/>
      <c r="L212" s="78"/>
      <c r="M212" s="78"/>
      <c r="N212" s="6"/>
      <c r="O212" s="6">
        <v>668525</v>
      </c>
      <c r="P212" s="6"/>
      <c r="Q212" s="6"/>
      <c r="R212" s="6"/>
      <c r="S212" s="45"/>
    </row>
    <row r="213" spans="1:19" ht="37.5" customHeight="1" x14ac:dyDescent="0.25">
      <c r="A213" s="74">
        <f>IF(B213="","",SUBTOTAL(3,B$22:$B213))</f>
        <v>150</v>
      </c>
      <c r="B213" s="49">
        <v>143</v>
      </c>
      <c r="C213" s="50"/>
      <c r="D213" s="51" t="s">
        <v>3159</v>
      </c>
      <c r="E213" s="51" t="s">
        <v>3160</v>
      </c>
      <c r="F213" s="49"/>
      <c r="G213" s="57">
        <v>2.5</v>
      </c>
      <c r="H213" s="49">
        <v>1</v>
      </c>
      <c r="I213" s="78"/>
      <c r="J213" s="78">
        <v>607750</v>
      </c>
      <c r="K213" s="78"/>
      <c r="L213" s="78"/>
      <c r="M213" s="78"/>
      <c r="N213" s="6"/>
      <c r="O213" s="6">
        <v>668525</v>
      </c>
      <c r="P213" s="6"/>
      <c r="Q213" s="6"/>
      <c r="R213" s="6"/>
      <c r="S213" s="45"/>
    </row>
    <row r="214" spans="1:19" ht="27" customHeight="1" x14ac:dyDescent="0.25">
      <c r="A214" s="74">
        <f>IF(B214="","",SUBTOTAL(3,B$22:$B214))</f>
        <v>151</v>
      </c>
      <c r="B214" s="49">
        <v>144</v>
      </c>
      <c r="C214" s="50"/>
      <c r="D214" s="51" t="s">
        <v>3157</v>
      </c>
      <c r="E214" s="51" t="s">
        <v>3161</v>
      </c>
      <c r="F214" s="49"/>
      <c r="G214" s="57">
        <v>2.5</v>
      </c>
      <c r="H214" s="49">
        <v>1</v>
      </c>
      <c r="I214" s="78"/>
      <c r="J214" s="78">
        <v>607750</v>
      </c>
      <c r="K214" s="78"/>
      <c r="L214" s="78"/>
      <c r="M214" s="78"/>
      <c r="N214" s="6"/>
      <c r="O214" s="6">
        <v>668525</v>
      </c>
      <c r="P214" s="6"/>
      <c r="Q214" s="6"/>
      <c r="R214" s="6"/>
      <c r="S214" s="45"/>
    </row>
    <row r="215" spans="1:19" ht="40.5" customHeight="1" x14ac:dyDescent="0.25">
      <c r="A215" s="74">
        <f>IF(B215="","",SUBTOTAL(3,B$22:$B215))</f>
        <v>152</v>
      </c>
      <c r="B215" s="49">
        <v>145</v>
      </c>
      <c r="C215" s="50"/>
      <c r="D215" s="51" t="s">
        <v>3162</v>
      </c>
      <c r="E215" s="51" t="s">
        <v>3163</v>
      </c>
      <c r="F215" s="49"/>
      <c r="G215" s="57">
        <v>2.5</v>
      </c>
      <c r="H215" s="49">
        <v>1</v>
      </c>
      <c r="I215" s="78"/>
      <c r="J215" s="78">
        <v>607750</v>
      </c>
      <c r="K215" s="78"/>
      <c r="L215" s="78"/>
      <c r="M215" s="78"/>
      <c r="N215" s="6"/>
      <c r="O215" s="6">
        <v>668525</v>
      </c>
      <c r="P215" s="6"/>
      <c r="Q215" s="6"/>
      <c r="R215" s="6"/>
      <c r="S215" s="45"/>
    </row>
    <row r="216" spans="1:19" ht="26.25" customHeight="1" x14ac:dyDescent="0.25">
      <c r="A216" s="74">
        <f>IF(B216="","",SUBTOTAL(3,B$22:$B216))</f>
        <v>153</v>
      </c>
      <c r="B216" s="49">
        <v>146</v>
      </c>
      <c r="C216" s="50"/>
      <c r="D216" s="51" t="s">
        <v>3164</v>
      </c>
      <c r="E216" s="51" t="s">
        <v>3165</v>
      </c>
      <c r="F216" s="49"/>
      <c r="G216" s="57">
        <v>2.5</v>
      </c>
      <c r="H216" s="49">
        <v>1</v>
      </c>
      <c r="I216" s="78"/>
      <c r="J216" s="78">
        <v>607750</v>
      </c>
      <c r="K216" s="78"/>
      <c r="L216" s="78"/>
      <c r="M216" s="78"/>
      <c r="N216" s="6"/>
      <c r="O216" s="6">
        <v>668525</v>
      </c>
      <c r="P216" s="6"/>
      <c r="Q216" s="6"/>
      <c r="R216" s="6"/>
      <c r="S216" s="45"/>
    </row>
    <row r="217" spans="1:19" ht="38.25" customHeight="1" x14ac:dyDescent="0.25">
      <c r="A217" s="74">
        <f>IF(B217="","",SUBTOTAL(3,B$22:$B217))</f>
        <v>154</v>
      </c>
      <c r="B217" s="49">
        <v>147</v>
      </c>
      <c r="C217" s="50"/>
      <c r="D217" s="51" t="s">
        <v>3166</v>
      </c>
      <c r="E217" s="51" t="s">
        <v>3167</v>
      </c>
      <c r="F217" s="49"/>
      <c r="G217" s="57">
        <v>2.5</v>
      </c>
      <c r="H217" s="49">
        <v>1</v>
      </c>
      <c r="I217" s="78"/>
      <c r="J217" s="78">
        <v>607750</v>
      </c>
      <c r="K217" s="78"/>
      <c r="L217" s="78"/>
      <c r="M217" s="78"/>
      <c r="N217" s="6"/>
      <c r="O217" s="6">
        <v>668525</v>
      </c>
      <c r="P217" s="6"/>
      <c r="Q217" s="6"/>
      <c r="R217" s="6"/>
      <c r="S217" s="45"/>
    </row>
    <row r="218" spans="1:19" ht="25.5" customHeight="1" x14ac:dyDescent="0.25">
      <c r="A218" s="74">
        <f>IF(B218="","",SUBTOTAL(3,B$22:$B218))</f>
        <v>155</v>
      </c>
      <c r="B218" s="49">
        <v>148</v>
      </c>
      <c r="D218" s="693" t="s">
        <v>3168</v>
      </c>
      <c r="E218" s="695"/>
      <c r="F218" s="49"/>
      <c r="G218" s="57">
        <v>2.5</v>
      </c>
      <c r="H218" s="49">
        <v>1</v>
      </c>
      <c r="I218" s="78"/>
      <c r="J218" s="78">
        <v>607750</v>
      </c>
      <c r="K218" s="78"/>
      <c r="L218" s="78"/>
      <c r="M218" s="78"/>
      <c r="N218" s="6"/>
      <c r="O218" s="6">
        <v>668525</v>
      </c>
      <c r="P218" s="6"/>
      <c r="Q218" s="6"/>
      <c r="R218" s="6"/>
      <c r="S218" s="45"/>
    </row>
    <row r="219" spans="1:19" ht="40.5" customHeight="1" x14ac:dyDescent="0.25">
      <c r="A219" s="74">
        <f>IF(B219="","",SUBTOTAL(3,B$22:$B219))</f>
        <v>156</v>
      </c>
      <c r="B219" s="49">
        <v>149</v>
      </c>
      <c r="C219" s="50"/>
      <c r="D219" s="51" t="s">
        <v>3169</v>
      </c>
      <c r="E219" s="51" t="s">
        <v>3170</v>
      </c>
      <c r="F219" s="49"/>
      <c r="G219" s="57">
        <v>2.5</v>
      </c>
      <c r="H219" s="49">
        <v>1</v>
      </c>
      <c r="I219" s="78"/>
      <c r="J219" s="78">
        <v>607750</v>
      </c>
      <c r="K219" s="78"/>
      <c r="L219" s="78"/>
      <c r="M219" s="78"/>
      <c r="N219" s="6"/>
      <c r="O219" s="6">
        <v>668525</v>
      </c>
      <c r="P219" s="6"/>
      <c r="Q219" s="6"/>
      <c r="R219" s="6"/>
      <c r="S219" s="45"/>
    </row>
    <row r="220" spans="1:19" ht="24.75" customHeight="1" x14ac:dyDescent="0.25">
      <c r="A220" s="74">
        <f>IF(B220="","",SUBTOTAL(3,B$22:$B220))</f>
        <v>157</v>
      </c>
      <c r="B220" s="49">
        <v>150</v>
      </c>
      <c r="C220" s="50"/>
      <c r="D220" s="51" t="s">
        <v>3171</v>
      </c>
      <c r="E220" s="51" t="s">
        <v>3172</v>
      </c>
      <c r="F220" s="49"/>
      <c r="G220" s="57">
        <v>2.5</v>
      </c>
      <c r="H220" s="49">
        <v>1</v>
      </c>
      <c r="I220" s="78"/>
      <c r="J220" s="78">
        <v>607750</v>
      </c>
      <c r="K220" s="78"/>
      <c r="L220" s="78"/>
      <c r="M220" s="78"/>
      <c r="N220" s="6"/>
      <c r="O220" s="6">
        <v>668525</v>
      </c>
      <c r="P220" s="6"/>
      <c r="Q220" s="6"/>
      <c r="R220" s="6"/>
      <c r="S220" s="45"/>
    </row>
    <row r="221" spans="1:19" ht="24.75" customHeight="1" x14ac:dyDescent="0.25">
      <c r="A221" s="74">
        <f>IF(B221="","",SUBTOTAL(3,B$22:$B221))</f>
        <v>158</v>
      </c>
      <c r="B221" s="49">
        <v>151</v>
      </c>
      <c r="C221" s="50"/>
      <c r="D221" s="51" t="s">
        <v>3173</v>
      </c>
      <c r="E221" s="51" t="s">
        <v>3174</v>
      </c>
      <c r="F221" s="49"/>
      <c r="G221" s="57">
        <v>2.5</v>
      </c>
      <c r="H221" s="49">
        <v>1</v>
      </c>
      <c r="I221" s="78"/>
      <c r="J221" s="78">
        <v>607750</v>
      </c>
      <c r="K221" s="78"/>
      <c r="L221" s="78"/>
      <c r="M221" s="78"/>
      <c r="N221" s="6"/>
      <c r="O221" s="6">
        <v>668525</v>
      </c>
      <c r="P221" s="6"/>
      <c r="Q221" s="6"/>
      <c r="R221" s="6"/>
      <c r="S221" s="45"/>
    </row>
    <row r="222" spans="1:19" ht="39.75" customHeight="1" x14ac:dyDescent="0.25">
      <c r="A222" s="74">
        <f>IF(B222="","",SUBTOTAL(3,B$22:$B222))</f>
        <v>159</v>
      </c>
      <c r="B222" s="49">
        <v>152</v>
      </c>
      <c r="C222" s="50"/>
      <c r="D222" s="51" t="s">
        <v>3175</v>
      </c>
      <c r="E222" s="51" t="s">
        <v>3176</v>
      </c>
      <c r="F222" s="49"/>
      <c r="G222" s="57">
        <v>2.5</v>
      </c>
      <c r="H222" s="49">
        <v>1</v>
      </c>
      <c r="I222" s="78"/>
      <c r="J222" s="78">
        <v>607750</v>
      </c>
      <c r="K222" s="78"/>
      <c r="L222" s="78"/>
      <c r="M222" s="78"/>
      <c r="N222" s="6"/>
      <c r="O222" s="6">
        <v>668525</v>
      </c>
      <c r="P222" s="6"/>
      <c r="Q222" s="6"/>
      <c r="R222" s="6"/>
      <c r="S222" s="45"/>
    </row>
    <row r="223" spans="1:19" ht="27" customHeight="1" x14ac:dyDescent="0.25">
      <c r="A223" s="74">
        <f>IF(B223="","",SUBTOTAL(3,B$22:$B223))</f>
        <v>160</v>
      </c>
      <c r="B223" s="49">
        <v>153</v>
      </c>
      <c r="C223" s="50"/>
      <c r="D223" s="51" t="s">
        <v>3177</v>
      </c>
      <c r="E223" s="51" t="s">
        <v>3178</v>
      </c>
      <c r="F223" s="49"/>
      <c r="G223" s="57">
        <v>2.5</v>
      </c>
      <c r="H223" s="49">
        <v>1</v>
      </c>
      <c r="I223" s="78"/>
      <c r="J223" s="78">
        <v>607750</v>
      </c>
      <c r="K223" s="78"/>
      <c r="L223" s="78"/>
      <c r="M223" s="78"/>
      <c r="N223" s="6"/>
      <c r="O223" s="6">
        <v>668525</v>
      </c>
      <c r="P223" s="6"/>
      <c r="Q223" s="6"/>
      <c r="R223" s="6"/>
      <c r="S223" s="45"/>
    </row>
    <row r="224" spans="1:19" ht="27" customHeight="1" x14ac:dyDescent="0.25">
      <c r="A224" s="74">
        <f>IF(B224="","",SUBTOTAL(3,B$22:$B224))</f>
        <v>161</v>
      </c>
      <c r="B224" s="49">
        <v>154</v>
      </c>
      <c r="C224" s="50"/>
      <c r="D224" s="51" t="s">
        <v>3179</v>
      </c>
      <c r="E224" s="51" t="s">
        <v>3180</v>
      </c>
      <c r="F224" s="49"/>
      <c r="G224" s="57">
        <v>2.5</v>
      </c>
      <c r="H224" s="49">
        <v>1</v>
      </c>
      <c r="I224" s="78"/>
      <c r="J224" s="78">
        <v>607750</v>
      </c>
      <c r="K224" s="78"/>
      <c r="L224" s="78"/>
      <c r="M224" s="78"/>
      <c r="N224" s="6"/>
      <c r="O224" s="6">
        <v>668525</v>
      </c>
      <c r="P224" s="6"/>
      <c r="Q224" s="6"/>
      <c r="R224" s="6"/>
      <c r="S224" s="45"/>
    </row>
    <row r="225" spans="1:19" ht="27" customHeight="1" x14ac:dyDescent="0.25">
      <c r="A225" s="74">
        <f>IF(B225="","",SUBTOTAL(3,B$22:$B225))</f>
        <v>162</v>
      </c>
      <c r="B225" s="49">
        <v>155</v>
      </c>
      <c r="C225" s="50"/>
      <c r="D225" s="51" t="s">
        <v>3181</v>
      </c>
      <c r="E225" s="51" t="s">
        <v>3182</v>
      </c>
      <c r="F225" s="49"/>
      <c r="G225" s="57">
        <v>2.5</v>
      </c>
      <c r="H225" s="49">
        <v>1</v>
      </c>
      <c r="I225" s="78"/>
      <c r="J225" s="78">
        <v>607750</v>
      </c>
      <c r="K225" s="78"/>
      <c r="L225" s="78"/>
      <c r="M225" s="78"/>
      <c r="N225" s="6"/>
      <c r="O225" s="6">
        <v>668525</v>
      </c>
      <c r="P225" s="6"/>
      <c r="Q225" s="6"/>
      <c r="R225" s="6"/>
      <c r="S225" s="45"/>
    </row>
    <row r="226" spans="1:19" s="448" customFormat="1" ht="43.5" customHeight="1" x14ac:dyDescent="0.25">
      <c r="A226" s="439">
        <f>IF(B226="","",SUBTOTAL(3,B$22:$B226))</f>
        <v>163</v>
      </c>
      <c r="B226" s="49">
        <v>156</v>
      </c>
      <c r="C226" s="467"/>
      <c r="D226" s="468" t="s">
        <v>3183</v>
      </c>
      <c r="E226" s="468" t="s">
        <v>6515</v>
      </c>
      <c r="F226" s="466"/>
      <c r="G226" s="449">
        <v>2.5</v>
      </c>
      <c r="H226" s="466">
        <v>1</v>
      </c>
      <c r="I226" s="435"/>
      <c r="J226" s="435">
        <v>607750</v>
      </c>
      <c r="K226" s="435"/>
      <c r="L226" s="435"/>
      <c r="M226" s="435"/>
      <c r="N226" s="445"/>
      <c r="O226" s="445">
        <v>668525</v>
      </c>
      <c r="P226" s="445"/>
      <c r="Q226" s="445"/>
      <c r="R226" s="445"/>
      <c r="S226" s="469" t="s">
        <v>6512</v>
      </c>
    </row>
    <row r="227" spans="1:19" ht="24.75" customHeight="1" x14ac:dyDescent="0.25">
      <c r="A227" s="74">
        <f>IF(B227="","",SUBTOTAL(3,B$22:$B227))</f>
        <v>164</v>
      </c>
      <c r="B227" s="49">
        <v>157</v>
      </c>
      <c r="C227" s="50"/>
      <c r="D227" s="51" t="s">
        <v>3184</v>
      </c>
      <c r="E227" s="51" t="s">
        <v>3185</v>
      </c>
      <c r="F227" s="49"/>
      <c r="G227" s="57">
        <v>2.5</v>
      </c>
      <c r="H227" s="49">
        <v>1</v>
      </c>
      <c r="I227" s="78"/>
      <c r="J227" s="78">
        <v>607750</v>
      </c>
      <c r="K227" s="78"/>
      <c r="L227" s="78"/>
      <c r="M227" s="78"/>
      <c r="N227" s="6"/>
      <c r="O227" s="6">
        <v>668525</v>
      </c>
      <c r="P227" s="6"/>
      <c r="Q227" s="6"/>
      <c r="R227" s="6"/>
      <c r="S227" s="45"/>
    </row>
    <row r="228" spans="1:19" s="448" customFormat="1" ht="38.25" customHeight="1" x14ac:dyDescent="0.25">
      <c r="A228" s="439"/>
      <c r="B228" s="49">
        <v>158</v>
      </c>
      <c r="C228" s="467"/>
      <c r="D228" s="468" t="s">
        <v>6516</v>
      </c>
      <c r="E228" s="468" t="s">
        <v>6518</v>
      </c>
      <c r="F228" s="466"/>
      <c r="G228" s="449"/>
      <c r="H228" s="466">
        <v>1</v>
      </c>
      <c r="I228" s="435"/>
      <c r="J228" s="435"/>
      <c r="K228" s="435"/>
      <c r="L228" s="435"/>
      <c r="M228" s="435"/>
      <c r="N228" s="445"/>
      <c r="O228" s="445">
        <v>668525</v>
      </c>
      <c r="P228" s="445"/>
      <c r="Q228" s="445"/>
      <c r="R228" s="445"/>
      <c r="S228" s="469" t="s">
        <v>6517</v>
      </c>
    </row>
    <row r="229" spans="1:19" ht="44.25" customHeight="1" x14ac:dyDescent="0.25">
      <c r="A229" s="74">
        <f>IF(B229="","",SUBTOTAL(3,B$22:$B229))</f>
        <v>166</v>
      </c>
      <c r="B229" s="49">
        <v>159</v>
      </c>
      <c r="D229" s="50" t="s">
        <v>3186</v>
      </c>
      <c r="E229" s="51"/>
      <c r="F229" s="49"/>
      <c r="G229" s="57">
        <v>2.5</v>
      </c>
      <c r="H229" s="49">
        <v>1</v>
      </c>
      <c r="I229" s="78"/>
      <c r="J229" s="78">
        <v>607750</v>
      </c>
      <c r="K229" s="78"/>
      <c r="L229" s="78"/>
      <c r="M229" s="78"/>
      <c r="N229" s="6"/>
      <c r="O229" s="6">
        <v>668525</v>
      </c>
      <c r="P229" s="6"/>
      <c r="Q229" s="6"/>
      <c r="R229" s="6"/>
      <c r="S229" s="45"/>
    </row>
    <row r="230" spans="1:19" ht="31.5" customHeight="1" x14ac:dyDescent="0.25">
      <c r="A230" s="74">
        <f>IF(B230="","",SUBTOTAL(3,B$22:$B230))</f>
        <v>167</v>
      </c>
      <c r="B230" s="49">
        <v>160</v>
      </c>
      <c r="C230" s="50"/>
      <c r="D230" s="51" t="s">
        <v>3187</v>
      </c>
      <c r="E230" s="51" t="s">
        <v>3188</v>
      </c>
      <c r="F230" s="49"/>
      <c r="G230" s="57">
        <v>2.5</v>
      </c>
      <c r="H230" s="49">
        <v>1</v>
      </c>
      <c r="I230" s="78"/>
      <c r="J230" s="78">
        <v>607750</v>
      </c>
      <c r="K230" s="78"/>
      <c r="L230" s="78"/>
      <c r="M230" s="78"/>
      <c r="N230" s="6"/>
      <c r="O230" s="6">
        <v>668525</v>
      </c>
      <c r="P230" s="6"/>
      <c r="Q230" s="6"/>
      <c r="R230" s="6"/>
      <c r="S230" s="45"/>
    </row>
    <row r="231" spans="1:19" ht="31.5" customHeight="1" x14ac:dyDescent="0.25">
      <c r="A231" s="74">
        <f>IF(B231="","",SUBTOTAL(3,B$22:$B231))</f>
        <v>168</v>
      </c>
      <c r="B231" s="49">
        <v>161</v>
      </c>
      <c r="C231" s="50"/>
      <c r="D231" s="51" t="s">
        <v>3189</v>
      </c>
      <c r="E231" s="51" t="s">
        <v>3190</v>
      </c>
      <c r="F231" s="49"/>
      <c r="G231" s="57">
        <v>2.5</v>
      </c>
      <c r="H231" s="49">
        <v>1</v>
      </c>
      <c r="I231" s="78"/>
      <c r="J231" s="78">
        <v>607750</v>
      </c>
      <c r="K231" s="78"/>
      <c r="L231" s="78"/>
      <c r="M231" s="78"/>
      <c r="N231" s="6"/>
      <c r="O231" s="6">
        <v>668525</v>
      </c>
      <c r="P231" s="6"/>
      <c r="Q231" s="6"/>
      <c r="R231" s="6"/>
      <c r="S231" s="45"/>
    </row>
    <row r="232" spans="1:19" ht="38.25" customHeight="1" x14ac:dyDescent="0.25">
      <c r="A232" s="74">
        <f>IF(B232="","",SUBTOTAL(3,B$22:$B232))</f>
        <v>169</v>
      </c>
      <c r="B232" s="49">
        <v>162</v>
      </c>
      <c r="C232" s="50"/>
      <c r="D232" s="51" t="s">
        <v>3191</v>
      </c>
      <c r="E232" s="51" t="s">
        <v>3192</v>
      </c>
      <c r="F232" s="49"/>
      <c r="G232" s="57">
        <v>2.5</v>
      </c>
      <c r="H232" s="49">
        <v>1</v>
      </c>
      <c r="I232" s="78"/>
      <c r="J232" s="78">
        <v>607750</v>
      </c>
      <c r="K232" s="78"/>
      <c r="L232" s="78"/>
      <c r="M232" s="78"/>
      <c r="N232" s="6"/>
      <c r="O232" s="6">
        <v>668525</v>
      </c>
      <c r="P232" s="6"/>
      <c r="Q232" s="6"/>
      <c r="R232" s="6"/>
      <c r="S232" s="45"/>
    </row>
    <row r="233" spans="1:19" ht="28.5" customHeight="1" x14ac:dyDescent="0.25">
      <c r="A233" s="74">
        <f>IF(B233="","",SUBTOTAL(3,B$22:$B233))</f>
        <v>170</v>
      </c>
      <c r="B233" s="49">
        <v>163</v>
      </c>
      <c r="C233" s="50"/>
      <c r="D233" s="51" t="s">
        <v>3193</v>
      </c>
      <c r="E233" s="51" t="s">
        <v>3194</v>
      </c>
      <c r="F233" s="49"/>
      <c r="G233" s="57">
        <v>2.5</v>
      </c>
      <c r="H233" s="49">
        <v>1</v>
      </c>
      <c r="I233" s="78"/>
      <c r="J233" s="78">
        <v>607750</v>
      </c>
      <c r="K233" s="78"/>
      <c r="L233" s="78"/>
      <c r="M233" s="78"/>
      <c r="N233" s="6"/>
      <c r="O233" s="6">
        <v>668525</v>
      </c>
      <c r="P233" s="6"/>
      <c r="Q233" s="6"/>
      <c r="R233" s="6"/>
      <c r="S233" s="45"/>
    </row>
    <row r="234" spans="1:19" ht="39.75" customHeight="1" x14ac:dyDescent="0.25">
      <c r="A234" s="74">
        <f>IF(B234="","",SUBTOTAL(3,B$22:$B234))</f>
        <v>171</v>
      </c>
      <c r="B234" s="49">
        <v>164</v>
      </c>
      <c r="C234" s="50"/>
      <c r="D234" s="51" t="s">
        <v>3195</v>
      </c>
      <c r="E234" s="51" t="s">
        <v>3196</v>
      </c>
      <c r="F234" s="49"/>
      <c r="G234" s="57">
        <v>2.5</v>
      </c>
      <c r="H234" s="49">
        <v>1</v>
      </c>
      <c r="I234" s="78"/>
      <c r="J234" s="78">
        <v>607750</v>
      </c>
      <c r="K234" s="78"/>
      <c r="L234" s="78"/>
      <c r="M234" s="78"/>
      <c r="N234" s="6"/>
      <c r="O234" s="6">
        <v>668525</v>
      </c>
      <c r="P234" s="6"/>
      <c r="Q234" s="6"/>
      <c r="R234" s="6"/>
      <c r="S234" s="45"/>
    </row>
    <row r="235" spans="1:19" ht="28.5" customHeight="1" x14ac:dyDescent="0.25">
      <c r="A235" s="74">
        <f>IF(B235="","",SUBTOTAL(3,B$22:$B235))</f>
        <v>172</v>
      </c>
      <c r="B235" s="49">
        <v>165</v>
      </c>
      <c r="C235" s="50"/>
      <c r="D235" s="51" t="s">
        <v>3197</v>
      </c>
      <c r="E235" s="51" t="s">
        <v>3198</v>
      </c>
      <c r="F235" s="49"/>
      <c r="G235" s="57">
        <v>2.5</v>
      </c>
      <c r="H235" s="49">
        <v>1</v>
      </c>
      <c r="I235" s="78"/>
      <c r="J235" s="78">
        <v>607750</v>
      </c>
      <c r="K235" s="78"/>
      <c r="L235" s="78"/>
      <c r="M235" s="78"/>
      <c r="N235" s="6"/>
      <c r="O235" s="6">
        <v>668525</v>
      </c>
      <c r="P235" s="6"/>
      <c r="Q235" s="6"/>
      <c r="R235" s="6"/>
      <c r="S235" s="45"/>
    </row>
    <row r="236" spans="1:19" ht="28.5" customHeight="1" x14ac:dyDescent="0.25">
      <c r="A236" s="74">
        <f>IF(B236="","",SUBTOTAL(3,B$22:$B236))</f>
        <v>173</v>
      </c>
      <c r="B236" s="49">
        <v>166</v>
      </c>
      <c r="C236" s="50"/>
      <c r="D236" s="51" t="s">
        <v>3199</v>
      </c>
      <c r="E236" s="51" t="s">
        <v>3200</v>
      </c>
      <c r="F236" s="49"/>
      <c r="G236" s="57">
        <v>2.5</v>
      </c>
      <c r="H236" s="49">
        <v>1</v>
      </c>
      <c r="I236" s="78"/>
      <c r="J236" s="78">
        <v>607750</v>
      </c>
      <c r="K236" s="78"/>
      <c r="L236" s="78"/>
      <c r="M236" s="78"/>
      <c r="N236" s="6"/>
      <c r="O236" s="6">
        <v>668525</v>
      </c>
      <c r="P236" s="6"/>
      <c r="Q236" s="6"/>
      <c r="R236" s="6"/>
      <c r="S236" s="45"/>
    </row>
    <row r="237" spans="1:19" ht="41.25" customHeight="1" x14ac:dyDescent="0.25">
      <c r="A237" s="74">
        <f>IF(B237="","",SUBTOTAL(3,B$22:$B237))</f>
        <v>174</v>
      </c>
      <c r="B237" s="49">
        <v>167</v>
      </c>
      <c r="C237" s="50"/>
      <c r="D237" s="51" t="s">
        <v>3201</v>
      </c>
      <c r="E237" s="51" t="s">
        <v>3202</v>
      </c>
      <c r="F237" s="49"/>
      <c r="G237" s="57">
        <v>2.5</v>
      </c>
      <c r="H237" s="49">
        <v>1</v>
      </c>
      <c r="I237" s="78"/>
      <c r="J237" s="78">
        <v>607750</v>
      </c>
      <c r="K237" s="78"/>
      <c r="L237" s="78"/>
      <c r="M237" s="78"/>
      <c r="N237" s="6"/>
      <c r="O237" s="6">
        <v>668525</v>
      </c>
      <c r="P237" s="6"/>
      <c r="Q237" s="6"/>
      <c r="R237" s="6"/>
      <c r="S237" s="45"/>
    </row>
    <row r="238" spans="1:19" ht="26.25" customHeight="1" x14ac:dyDescent="0.25">
      <c r="A238" s="74">
        <f>IF(B238="","",SUBTOTAL(3,B$22:$B238))</f>
        <v>175</v>
      </c>
      <c r="B238" s="49">
        <v>168</v>
      </c>
      <c r="C238" s="50"/>
      <c r="D238" s="51" t="s">
        <v>3203</v>
      </c>
      <c r="E238" s="51" t="s">
        <v>3204</v>
      </c>
      <c r="F238" s="49"/>
      <c r="G238" s="57">
        <v>2.5</v>
      </c>
      <c r="H238" s="49">
        <v>1</v>
      </c>
      <c r="I238" s="78"/>
      <c r="J238" s="78">
        <v>607750</v>
      </c>
      <c r="K238" s="78"/>
      <c r="L238" s="78"/>
      <c r="M238" s="78"/>
      <c r="N238" s="6"/>
      <c r="O238" s="6">
        <v>668525</v>
      </c>
      <c r="P238" s="6"/>
      <c r="Q238" s="6"/>
      <c r="R238" s="6"/>
      <c r="S238" s="45"/>
    </row>
    <row r="239" spans="1:19" ht="26.25" customHeight="1" x14ac:dyDescent="0.25">
      <c r="A239" s="74">
        <f>IF(B239="","",SUBTOTAL(3,B$22:$B239))</f>
        <v>176</v>
      </c>
      <c r="B239" s="49">
        <v>169</v>
      </c>
      <c r="C239" s="50"/>
      <c r="D239" s="51" t="s">
        <v>3205</v>
      </c>
      <c r="E239" s="51" t="s">
        <v>3206</v>
      </c>
      <c r="F239" s="49"/>
      <c r="G239" s="57">
        <v>2.5</v>
      </c>
      <c r="H239" s="49">
        <v>1</v>
      </c>
      <c r="I239" s="78"/>
      <c r="J239" s="78">
        <v>607750</v>
      </c>
      <c r="K239" s="78"/>
      <c r="L239" s="78"/>
      <c r="M239" s="78"/>
      <c r="N239" s="6"/>
      <c r="O239" s="6">
        <v>668525</v>
      </c>
      <c r="P239" s="6"/>
      <c r="Q239" s="6"/>
      <c r="R239" s="6"/>
      <c r="S239" s="45"/>
    </row>
    <row r="240" spans="1:19" ht="26.25" customHeight="1" x14ac:dyDescent="0.25">
      <c r="A240" s="74">
        <f>IF(B240="","",SUBTOTAL(3,B$22:$B240))</f>
        <v>177</v>
      </c>
      <c r="B240" s="49">
        <v>170</v>
      </c>
      <c r="C240" s="50"/>
      <c r="D240" s="51" t="s">
        <v>3207</v>
      </c>
      <c r="E240" s="51" t="s">
        <v>3208</v>
      </c>
      <c r="F240" s="49"/>
      <c r="G240" s="57">
        <v>2.5</v>
      </c>
      <c r="H240" s="49">
        <v>1</v>
      </c>
      <c r="I240" s="78"/>
      <c r="J240" s="78">
        <v>607750</v>
      </c>
      <c r="K240" s="78"/>
      <c r="L240" s="78"/>
      <c r="M240" s="78"/>
      <c r="N240" s="6"/>
      <c r="O240" s="6">
        <v>668525</v>
      </c>
      <c r="P240" s="6"/>
      <c r="Q240" s="6"/>
      <c r="R240" s="6"/>
      <c r="S240" s="45"/>
    </row>
    <row r="241" spans="1:19" ht="41.25" customHeight="1" x14ac:dyDescent="0.25">
      <c r="A241" s="74">
        <f>IF(B241="","",SUBTOTAL(3,B$22:$B241))</f>
        <v>178</v>
      </c>
      <c r="B241" s="49">
        <v>171</v>
      </c>
      <c r="C241" s="50"/>
      <c r="D241" s="51" t="s">
        <v>3209</v>
      </c>
      <c r="E241" s="51" t="s">
        <v>3210</v>
      </c>
      <c r="F241" s="49"/>
      <c r="G241" s="57">
        <v>2.5</v>
      </c>
      <c r="H241" s="49">
        <v>1</v>
      </c>
      <c r="I241" s="78"/>
      <c r="J241" s="78">
        <v>607750</v>
      </c>
      <c r="K241" s="78"/>
      <c r="L241" s="78"/>
      <c r="M241" s="78"/>
      <c r="N241" s="6"/>
      <c r="O241" s="6">
        <v>668525</v>
      </c>
      <c r="P241" s="6"/>
      <c r="Q241" s="6"/>
      <c r="R241" s="6"/>
      <c r="S241" s="45"/>
    </row>
    <row r="242" spans="1:19" ht="41.25" customHeight="1" x14ac:dyDescent="0.25">
      <c r="A242" s="74">
        <f>IF(B242="","",SUBTOTAL(3,B$22:$B242))</f>
        <v>179</v>
      </c>
      <c r="B242" s="49">
        <v>172</v>
      </c>
      <c r="C242" s="50"/>
      <c r="D242" s="51" t="s">
        <v>3211</v>
      </c>
      <c r="E242" s="51" t="s">
        <v>3212</v>
      </c>
      <c r="F242" s="49"/>
      <c r="G242" s="57">
        <v>2.5</v>
      </c>
      <c r="H242" s="49">
        <v>1</v>
      </c>
      <c r="I242" s="78"/>
      <c r="J242" s="78">
        <v>607750</v>
      </c>
      <c r="K242" s="78"/>
      <c r="L242" s="78"/>
      <c r="M242" s="78"/>
      <c r="N242" s="6"/>
      <c r="O242" s="6">
        <v>668525</v>
      </c>
      <c r="P242" s="6"/>
      <c r="Q242" s="6"/>
      <c r="R242" s="6"/>
      <c r="S242" s="45"/>
    </row>
    <row r="243" spans="1:19" ht="41.25" customHeight="1" x14ac:dyDescent="0.25">
      <c r="A243" s="74">
        <f>IF(B243="","",SUBTOTAL(3,B$22:$B243))</f>
        <v>180</v>
      </c>
      <c r="B243" s="49">
        <v>173</v>
      </c>
      <c r="C243" s="50"/>
      <c r="D243" s="51" t="s">
        <v>3213</v>
      </c>
      <c r="E243" s="51" t="s">
        <v>3214</v>
      </c>
      <c r="F243" s="49"/>
      <c r="G243" s="57">
        <v>2.5</v>
      </c>
      <c r="H243" s="49">
        <v>1</v>
      </c>
      <c r="I243" s="78"/>
      <c r="J243" s="78">
        <v>607750</v>
      </c>
      <c r="K243" s="78"/>
      <c r="L243" s="78"/>
      <c r="M243" s="78"/>
      <c r="N243" s="6"/>
      <c r="O243" s="6">
        <v>668525</v>
      </c>
      <c r="P243" s="6"/>
      <c r="Q243" s="6"/>
      <c r="R243" s="6"/>
      <c r="S243" s="45"/>
    </row>
    <row r="244" spans="1:19" ht="41.25" customHeight="1" x14ac:dyDescent="0.25">
      <c r="A244" s="74">
        <f>IF(B244="","",SUBTOTAL(3,B$22:$B244))</f>
        <v>181</v>
      </c>
      <c r="B244" s="49">
        <v>174</v>
      </c>
      <c r="C244" s="50"/>
      <c r="D244" s="51" t="s">
        <v>3215</v>
      </c>
      <c r="E244" s="51" t="s">
        <v>3216</v>
      </c>
      <c r="F244" s="49"/>
      <c r="G244" s="57">
        <v>2.5</v>
      </c>
      <c r="H244" s="49">
        <v>1</v>
      </c>
      <c r="I244" s="78"/>
      <c r="J244" s="78">
        <v>607750</v>
      </c>
      <c r="K244" s="78"/>
      <c r="L244" s="78"/>
      <c r="M244" s="78"/>
      <c r="N244" s="6"/>
      <c r="O244" s="6">
        <v>668525</v>
      </c>
      <c r="P244" s="6"/>
      <c r="Q244" s="6"/>
      <c r="R244" s="6"/>
      <c r="S244" s="45"/>
    </row>
    <row r="245" spans="1:19" ht="41.25" customHeight="1" x14ac:dyDescent="0.25">
      <c r="A245" s="74">
        <f>IF(B245="","",SUBTOTAL(3,B$22:$B245))</f>
        <v>182</v>
      </c>
      <c r="B245" s="49">
        <v>175</v>
      </c>
      <c r="C245" s="50"/>
      <c r="D245" s="51" t="s">
        <v>3217</v>
      </c>
      <c r="E245" s="51" t="s">
        <v>3218</v>
      </c>
      <c r="F245" s="49"/>
      <c r="G245" s="57">
        <v>2.5</v>
      </c>
      <c r="H245" s="49">
        <v>1</v>
      </c>
      <c r="I245" s="78"/>
      <c r="J245" s="78">
        <v>607750</v>
      </c>
      <c r="K245" s="78"/>
      <c r="L245" s="78"/>
      <c r="M245" s="78"/>
      <c r="N245" s="6"/>
      <c r="O245" s="6">
        <v>668525</v>
      </c>
      <c r="P245" s="6"/>
      <c r="Q245" s="6"/>
      <c r="R245" s="6"/>
      <c r="S245" s="45"/>
    </row>
    <row r="246" spans="1:19" ht="33" x14ac:dyDescent="0.25">
      <c r="A246" s="74">
        <f>IF(B246="","",SUBTOTAL(3,B$22:$B246))</f>
        <v>183</v>
      </c>
      <c r="B246" s="49">
        <v>176</v>
      </c>
      <c r="C246" s="50"/>
      <c r="D246" s="51" t="s">
        <v>3219</v>
      </c>
      <c r="E246" s="51" t="s">
        <v>3220</v>
      </c>
      <c r="F246" s="49"/>
      <c r="G246" s="57">
        <v>2.5</v>
      </c>
      <c r="H246" s="49">
        <v>1</v>
      </c>
      <c r="I246" s="78"/>
      <c r="J246" s="78">
        <v>607750</v>
      </c>
      <c r="K246" s="78"/>
      <c r="L246" s="78"/>
      <c r="M246" s="78"/>
      <c r="N246" s="6"/>
      <c r="O246" s="6">
        <v>668525</v>
      </c>
      <c r="P246" s="6"/>
      <c r="Q246" s="6"/>
      <c r="R246" s="6"/>
      <c r="S246" s="45"/>
    </row>
    <row r="247" spans="1:19" ht="30.75" customHeight="1" x14ac:dyDescent="0.25">
      <c r="A247" s="74">
        <f>IF(B247="","",SUBTOTAL(3,B$22:$B247))</f>
        <v>184</v>
      </c>
      <c r="B247" s="49">
        <v>177</v>
      </c>
      <c r="C247" s="687" t="s">
        <v>3221</v>
      </c>
      <c r="D247" s="688"/>
      <c r="E247" s="689"/>
      <c r="F247" s="49"/>
      <c r="G247" s="57"/>
      <c r="H247" s="49"/>
      <c r="I247" s="78"/>
      <c r="J247" s="78"/>
      <c r="K247" s="78"/>
      <c r="L247" s="78"/>
      <c r="M247" s="78"/>
      <c r="N247" s="6"/>
      <c r="O247" s="6"/>
      <c r="P247" s="6"/>
      <c r="Q247" s="6"/>
      <c r="R247" s="6"/>
      <c r="S247" s="45"/>
    </row>
    <row r="248" spans="1:19" ht="41.25" customHeight="1" x14ac:dyDescent="0.25">
      <c r="A248" s="74" t="str">
        <f>IF(B248="","",SUBTOTAL(3,B$22:$B248))</f>
        <v/>
      </c>
      <c r="B248" s="49"/>
      <c r="C248" s="50"/>
      <c r="D248" s="51" t="s">
        <v>3222</v>
      </c>
      <c r="E248" s="51" t="s">
        <v>3223</v>
      </c>
      <c r="F248" s="49"/>
      <c r="G248" s="57">
        <v>2.5</v>
      </c>
      <c r="H248" s="49">
        <v>1</v>
      </c>
      <c r="I248" s="78">
        <v>828750</v>
      </c>
      <c r="J248" s="78"/>
      <c r="K248" s="78"/>
      <c r="L248" s="78"/>
      <c r="M248" s="78"/>
      <c r="N248" s="6">
        <v>911625.00000000012</v>
      </c>
      <c r="O248" s="6"/>
      <c r="P248" s="6"/>
      <c r="Q248" s="6"/>
      <c r="R248" s="6"/>
      <c r="S248" s="45"/>
    </row>
    <row r="249" spans="1:19" ht="27" customHeight="1" x14ac:dyDescent="0.25">
      <c r="A249" s="74" t="str">
        <f>IF(B249="","",SUBTOTAL(3,B$22:$B249))</f>
        <v/>
      </c>
      <c r="B249" s="49"/>
      <c r="D249" s="50" t="s">
        <v>3224</v>
      </c>
      <c r="E249" s="51"/>
      <c r="F249" s="49"/>
      <c r="G249" s="57">
        <v>2.5</v>
      </c>
      <c r="H249" s="49">
        <v>1</v>
      </c>
      <c r="I249" s="78"/>
      <c r="J249" s="78">
        <v>607750</v>
      </c>
      <c r="K249" s="78"/>
      <c r="L249" s="78"/>
      <c r="M249" s="78"/>
      <c r="N249" s="6"/>
      <c r="O249" s="6">
        <v>668525</v>
      </c>
      <c r="P249" s="6"/>
      <c r="Q249" s="6"/>
      <c r="R249" s="6"/>
      <c r="S249" s="45"/>
    </row>
    <row r="250" spans="1:19" ht="33.75" customHeight="1" x14ac:dyDescent="0.25">
      <c r="A250" s="74">
        <f>IF(B250="","",SUBTOTAL(3,B$22:$B250))</f>
        <v>185</v>
      </c>
      <c r="B250" s="49">
        <v>178</v>
      </c>
      <c r="C250" s="687" t="s">
        <v>3225</v>
      </c>
      <c r="D250" s="688"/>
      <c r="E250" s="689"/>
      <c r="F250" s="49"/>
      <c r="G250" s="57"/>
      <c r="H250" s="49"/>
      <c r="I250" s="78"/>
      <c r="J250" s="78"/>
      <c r="K250" s="78"/>
      <c r="L250" s="78"/>
      <c r="M250" s="78"/>
      <c r="N250" s="6"/>
      <c r="O250" s="6"/>
      <c r="P250" s="6"/>
      <c r="Q250" s="6"/>
      <c r="R250" s="6"/>
      <c r="S250" s="45"/>
    </row>
    <row r="251" spans="1:19" ht="43.5" customHeight="1" x14ac:dyDescent="0.25">
      <c r="A251" s="74" t="str">
        <f>IF(B251="","",SUBTOTAL(3,B$22:$B251))</f>
        <v/>
      </c>
      <c r="B251" s="49"/>
      <c r="C251" s="693" t="s">
        <v>3226</v>
      </c>
      <c r="D251" s="694"/>
      <c r="E251" s="695"/>
      <c r="F251" s="49"/>
      <c r="G251" s="57">
        <v>2.5</v>
      </c>
      <c r="H251" s="49">
        <v>1</v>
      </c>
      <c r="I251" s="78">
        <v>828750</v>
      </c>
      <c r="J251" s="78"/>
      <c r="K251" s="78"/>
      <c r="L251" s="78"/>
      <c r="M251" s="78"/>
      <c r="N251" s="6">
        <v>911625.00000000012</v>
      </c>
      <c r="O251" s="6"/>
      <c r="P251" s="6"/>
      <c r="Q251" s="6"/>
      <c r="R251" s="6"/>
      <c r="S251" s="45"/>
    </row>
    <row r="252" spans="1:19" s="585" customFormat="1" ht="31.5" customHeight="1" x14ac:dyDescent="0.25">
      <c r="A252" s="153" t="str">
        <f>IF(B252="","",SUBTOTAL(3,B$22:$B252))</f>
        <v/>
      </c>
      <c r="B252" s="397"/>
      <c r="C252" s="693" t="s">
        <v>6640</v>
      </c>
      <c r="D252" s="694"/>
      <c r="E252" s="695"/>
      <c r="F252" s="397"/>
      <c r="G252" s="86"/>
      <c r="H252" s="397"/>
      <c r="I252" s="583">
        <v>704438</v>
      </c>
      <c r="J252" s="583"/>
      <c r="K252" s="583"/>
      <c r="L252" s="583"/>
      <c r="M252" s="583"/>
      <c r="N252" s="584">
        <f>I252*1.1</f>
        <v>774881.8</v>
      </c>
      <c r="O252" s="584"/>
      <c r="P252" s="584"/>
      <c r="Q252" s="584"/>
      <c r="R252" s="584"/>
      <c r="S252" s="418"/>
    </row>
    <row r="253" spans="1:19" ht="27" customHeight="1" x14ac:dyDescent="0.25">
      <c r="A253" s="74">
        <f>IF(B253="","",SUBTOTAL(3,B$22:$B253))</f>
        <v>186</v>
      </c>
      <c r="B253" s="49">
        <v>179</v>
      </c>
      <c r="C253" s="50" t="s">
        <v>2110</v>
      </c>
      <c r="D253" s="51"/>
      <c r="E253" s="51"/>
      <c r="F253" s="49"/>
      <c r="G253" s="57">
        <v>2.5</v>
      </c>
      <c r="H253" s="49">
        <v>1</v>
      </c>
      <c r="I253" s="78"/>
      <c r="J253" s="78"/>
      <c r="K253" s="78">
        <v>442000</v>
      </c>
      <c r="L253" s="78"/>
      <c r="M253" s="78"/>
      <c r="N253" s="6"/>
      <c r="O253" s="6"/>
      <c r="P253" s="6">
        <v>486200.00000000006</v>
      </c>
      <c r="Q253" s="6"/>
      <c r="R253" s="6"/>
      <c r="S253" s="45"/>
    </row>
    <row r="254" spans="1:19" ht="46.5" customHeight="1" x14ac:dyDescent="0.25">
      <c r="A254" s="74">
        <f>IF(B254="","",SUBTOTAL(3,B$22:$B254))</f>
        <v>187</v>
      </c>
      <c r="B254" s="49">
        <v>180</v>
      </c>
      <c r="C254" s="693" t="s">
        <v>3227</v>
      </c>
      <c r="D254" s="694"/>
      <c r="E254" s="695"/>
      <c r="F254" s="49"/>
      <c r="G254" s="57">
        <v>2.5</v>
      </c>
      <c r="H254" s="49">
        <v>1</v>
      </c>
      <c r="I254" s="78"/>
      <c r="J254" s="78">
        <v>607750</v>
      </c>
      <c r="K254" s="78"/>
      <c r="L254" s="78"/>
      <c r="M254" s="78"/>
      <c r="N254" s="6"/>
      <c r="O254" s="6">
        <v>668525</v>
      </c>
      <c r="P254" s="6"/>
      <c r="Q254" s="6"/>
      <c r="R254" s="6"/>
      <c r="S254" s="45"/>
    </row>
    <row r="255" spans="1:19" ht="33" customHeight="1" x14ac:dyDescent="0.25">
      <c r="A255" s="74">
        <f>IF(B255="","",SUBTOTAL(3,B$22:$B255))</f>
        <v>188</v>
      </c>
      <c r="B255" s="49">
        <v>181</v>
      </c>
      <c r="C255" s="693" t="s">
        <v>3228</v>
      </c>
      <c r="D255" s="694"/>
      <c r="E255" s="695"/>
      <c r="F255" s="49"/>
      <c r="G255" s="57">
        <v>2.5</v>
      </c>
      <c r="H255" s="49">
        <v>1</v>
      </c>
      <c r="I255" s="78"/>
      <c r="J255" s="78">
        <v>607750</v>
      </c>
      <c r="K255" s="78"/>
      <c r="L255" s="78"/>
      <c r="M255" s="78"/>
      <c r="N255" s="6"/>
      <c r="O255" s="6">
        <v>668525</v>
      </c>
      <c r="P255" s="6"/>
      <c r="Q255" s="6"/>
      <c r="R255" s="6"/>
      <c r="S255" s="45"/>
    </row>
    <row r="256" spans="1:19" ht="24" customHeight="1" x14ac:dyDescent="0.25">
      <c r="A256" s="74" t="str">
        <f>IF(B256="","",SUBTOTAL(3,B$22:$B256))</f>
        <v/>
      </c>
      <c r="B256" s="71"/>
      <c r="C256" s="698" t="s">
        <v>3229</v>
      </c>
      <c r="D256" s="699"/>
      <c r="E256" s="700"/>
      <c r="F256" s="49"/>
      <c r="G256" s="75"/>
      <c r="H256" s="49"/>
      <c r="I256" s="78"/>
      <c r="J256" s="78"/>
      <c r="K256" s="78"/>
      <c r="L256" s="78"/>
      <c r="M256" s="78"/>
      <c r="N256" s="6"/>
      <c r="O256" s="6"/>
      <c r="P256" s="6"/>
      <c r="Q256" s="6"/>
      <c r="R256" s="6"/>
      <c r="S256" s="45"/>
    </row>
    <row r="257" spans="1:19" ht="33" customHeight="1" x14ac:dyDescent="0.25">
      <c r="A257" s="74">
        <f>IF(B257="","",SUBTOTAL(3,B$22:$B257))</f>
        <v>189</v>
      </c>
      <c r="B257" s="49">
        <v>182</v>
      </c>
      <c r="C257" s="687" t="s">
        <v>3230</v>
      </c>
      <c r="D257" s="688"/>
      <c r="E257" s="689"/>
      <c r="F257" s="55"/>
      <c r="G257" s="87"/>
      <c r="H257" s="55"/>
      <c r="I257" s="78"/>
      <c r="J257" s="78"/>
      <c r="K257" s="78"/>
      <c r="L257" s="78"/>
      <c r="M257" s="78"/>
      <c r="N257" s="6"/>
      <c r="O257" s="6"/>
      <c r="P257" s="6"/>
      <c r="Q257" s="6"/>
      <c r="R257" s="6"/>
      <c r="S257" s="45"/>
    </row>
    <row r="258" spans="1:19" ht="60" customHeight="1" x14ac:dyDescent="0.25">
      <c r="A258" s="74" t="str">
        <f>IF(B258="","",SUBTOTAL(3,B$22:$B258))</f>
        <v/>
      </c>
      <c r="B258" s="49"/>
      <c r="C258" s="693" t="s">
        <v>6641</v>
      </c>
      <c r="D258" s="694"/>
      <c r="E258" s="695"/>
      <c r="F258" s="49"/>
      <c r="G258" s="86"/>
      <c r="H258" s="49"/>
      <c r="I258" s="78"/>
      <c r="J258" s="78"/>
      <c r="K258" s="78"/>
      <c r="L258" s="78"/>
      <c r="M258" s="78"/>
      <c r="N258" s="6"/>
      <c r="O258" s="6"/>
      <c r="P258" s="6"/>
      <c r="Q258" s="6"/>
      <c r="R258" s="6"/>
      <c r="S258" s="45"/>
    </row>
    <row r="259" spans="1:19" ht="41.25" customHeight="1" x14ac:dyDescent="0.25">
      <c r="A259" s="74" t="str">
        <f>IF(B259="","",SUBTOTAL(3,B$22:$B259))</f>
        <v/>
      </c>
      <c r="B259" s="49"/>
      <c r="C259" s="51" t="s">
        <v>3231</v>
      </c>
      <c r="D259" s="51" t="s">
        <v>3232</v>
      </c>
      <c r="E259" s="51" t="s">
        <v>3233</v>
      </c>
      <c r="F259" s="56">
        <v>2</v>
      </c>
      <c r="G259" s="57">
        <v>1.92</v>
      </c>
      <c r="H259" s="49"/>
      <c r="I259" s="78">
        <v>3060000</v>
      </c>
      <c r="J259" s="78"/>
      <c r="K259" s="78"/>
      <c r="L259" s="78"/>
      <c r="M259" s="78"/>
      <c r="N259" s="6">
        <v>3366000.0000000005</v>
      </c>
      <c r="O259" s="6"/>
      <c r="P259" s="6"/>
      <c r="Q259" s="6"/>
      <c r="R259" s="6"/>
      <c r="S259" s="45"/>
    </row>
    <row r="260" spans="1:19" ht="27.75" customHeight="1" x14ac:dyDescent="0.25">
      <c r="A260" s="74" t="str">
        <f>IF(B260="","",SUBTOTAL(3,B$22:$B260))</f>
        <v/>
      </c>
      <c r="B260" s="49"/>
      <c r="C260" s="51" t="s">
        <v>3234</v>
      </c>
      <c r="D260" s="51" t="s">
        <v>3235</v>
      </c>
      <c r="E260" s="51" t="s">
        <v>3231</v>
      </c>
      <c r="F260" s="56">
        <v>2</v>
      </c>
      <c r="G260" s="57">
        <v>1.92</v>
      </c>
      <c r="H260" s="49"/>
      <c r="I260" s="78">
        <v>3060000</v>
      </c>
      <c r="J260" s="78"/>
      <c r="K260" s="78"/>
      <c r="L260" s="78"/>
      <c r="M260" s="78"/>
      <c r="N260" s="6">
        <v>3366000.0000000005</v>
      </c>
      <c r="O260" s="6"/>
      <c r="P260" s="6"/>
      <c r="Q260" s="6"/>
      <c r="R260" s="6"/>
      <c r="S260" s="45"/>
    </row>
    <row r="261" spans="1:19" ht="27.75" customHeight="1" x14ac:dyDescent="0.25">
      <c r="A261" s="74" t="str">
        <f>IF(B261="","",SUBTOTAL(3,B$22:$B261))</f>
        <v/>
      </c>
      <c r="B261" s="49"/>
      <c r="C261" s="51" t="s">
        <v>3236</v>
      </c>
      <c r="D261" s="51"/>
      <c r="E261" s="51"/>
      <c r="F261" s="56">
        <v>1</v>
      </c>
      <c r="G261" s="57">
        <v>1.25</v>
      </c>
      <c r="H261" s="49"/>
      <c r="I261" s="78">
        <v>3187500</v>
      </c>
      <c r="J261" s="78"/>
      <c r="K261" s="78"/>
      <c r="L261" s="78"/>
      <c r="M261" s="78"/>
      <c r="N261" s="6">
        <v>3506250.0000000005</v>
      </c>
      <c r="O261" s="6"/>
      <c r="P261" s="6"/>
      <c r="Q261" s="6"/>
      <c r="R261" s="6"/>
      <c r="S261" s="45"/>
    </row>
    <row r="262" spans="1:19" ht="27.75" customHeight="1" x14ac:dyDescent="0.25">
      <c r="A262" s="74" t="str">
        <f>IF(B262="","",SUBTOTAL(3,B$22:$B262))</f>
        <v/>
      </c>
      <c r="B262" s="49"/>
      <c r="C262" s="51" t="s">
        <v>3237</v>
      </c>
      <c r="D262" s="51"/>
      <c r="E262" s="51"/>
      <c r="F262" s="56">
        <v>1</v>
      </c>
      <c r="G262" s="57">
        <v>1.4</v>
      </c>
      <c r="H262" s="49"/>
      <c r="I262" s="78">
        <v>3570000</v>
      </c>
      <c r="J262" s="78"/>
      <c r="K262" s="78"/>
      <c r="L262" s="78"/>
      <c r="M262" s="78"/>
      <c r="N262" s="6">
        <v>3927000.0000000005</v>
      </c>
      <c r="O262" s="6"/>
      <c r="P262" s="6"/>
      <c r="Q262" s="6"/>
      <c r="R262" s="6"/>
      <c r="S262" s="45"/>
    </row>
    <row r="263" spans="1:19" ht="26.25" customHeight="1" x14ac:dyDescent="0.25">
      <c r="A263" s="74" t="str">
        <f>IF(B263="","",SUBTOTAL(3,B$22:$B263))</f>
        <v/>
      </c>
      <c r="B263" s="49"/>
      <c r="C263" s="693" t="s">
        <v>3238</v>
      </c>
      <c r="D263" s="694"/>
      <c r="E263" s="586"/>
      <c r="F263" s="56">
        <v>2</v>
      </c>
      <c r="G263" s="57">
        <v>1.4</v>
      </c>
      <c r="H263" s="49"/>
      <c r="I263" s="78">
        <v>2231250</v>
      </c>
      <c r="J263" s="78"/>
      <c r="K263" s="78"/>
      <c r="L263" s="78"/>
      <c r="M263" s="78"/>
      <c r="N263" s="6">
        <v>2454375</v>
      </c>
      <c r="O263" s="6"/>
      <c r="P263" s="6"/>
      <c r="Q263" s="6"/>
      <c r="R263" s="6"/>
      <c r="S263" s="45"/>
    </row>
    <row r="264" spans="1:19" ht="41.25" customHeight="1" x14ac:dyDescent="0.25">
      <c r="A264" s="74" t="str">
        <f>IF(B264="","",SUBTOTAL(3,B$22:$B264))</f>
        <v/>
      </c>
      <c r="B264" s="49"/>
      <c r="C264" s="51" t="s">
        <v>3235</v>
      </c>
      <c r="D264" s="51" t="s">
        <v>3239</v>
      </c>
      <c r="E264" s="51" t="s">
        <v>3240</v>
      </c>
      <c r="F264" s="56">
        <v>1</v>
      </c>
      <c r="G264" s="57">
        <v>1.1000000000000001</v>
      </c>
      <c r="H264" s="49"/>
      <c r="I264" s="78">
        <v>2805000</v>
      </c>
      <c r="J264" s="78"/>
      <c r="K264" s="78"/>
      <c r="L264" s="78"/>
      <c r="M264" s="78"/>
      <c r="N264" s="6">
        <v>3085500.0000000005</v>
      </c>
      <c r="O264" s="6"/>
      <c r="P264" s="6"/>
      <c r="Q264" s="6"/>
      <c r="R264" s="6"/>
      <c r="S264" s="45"/>
    </row>
    <row r="265" spans="1:19" ht="25.5" customHeight="1" x14ac:dyDescent="0.25">
      <c r="A265" s="74">
        <f>IF(B265="","",SUBTOTAL(3,B$22:$B265))</f>
        <v>190</v>
      </c>
      <c r="B265" s="49">
        <v>183</v>
      </c>
      <c r="C265" s="687" t="s">
        <v>3241</v>
      </c>
      <c r="D265" s="688"/>
      <c r="E265" s="689"/>
      <c r="F265" s="56"/>
      <c r="G265" s="57"/>
      <c r="H265" s="55"/>
      <c r="I265" s="78"/>
      <c r="J265" s="78"/>
      <c r="K265" s="78"/>
      <c r="L265" s="78"/>
      <c r="M265" s="78"/>
      <c r="N265" s="6"/>
      <c r="O265" s="6"/>
      <c r="P265" s="6"/>
      <c r="Q265" s="6"/>
      <c r="R265" s="6"/>
      <c r="S265" s="45"/>
    </row>
    <row r="266" spans="1:19" ht="28.5" customHeight="1" x14ac:dyDescent="0.25">
      <c r="A266" s="74" t="str">
        <f>IF(B266="","",SUBTOTAL(3,B$22:$B266))</f>
        <v/>
      </c>
      <c r="B266" s="58"/>
      <c r="C266" s="51" t="s">
        <v>3242</v>
      </c>
      <c r="D266" s="51" t="s">
        <v>3243</v>
      </c>
      <c r="E266" s="51" t="s">
        <v>3244</v>
      </c>
      <c r="F266" s="56">
        <v>1</v>
      </c>
      <c r="G266" s="57">
        <v>1.5</v>
      </c>
      <c r="H266" s="49"/>
      <c r="I266" s="78">
        <v>3825000</v>
      </c>
      <c r="J266" s="78"/>
      <c r="K266" s="78"/>
      <c r="L266" s="78"/>
      <c r="M266" s="78"/>
      <c r="N266" s="6">
        <v>4207500</v>
      </c>
      <c r="O266" s="6"/>
      <c r="P266" s="6"/>
      <c r="Q266" s="6"/>
      <c r="R266" s="6"/>
      <c r="S266" s="45"/>
    </row>
    <row r="267" spans="1:19" ht="28.5" customHeight="1" x14ac:dyDescent="0.25">
      <c r="A267" s="74" t="str">
        <f>IF(B267="","",SUBTOTAL(3,B$22:$B267))</f>
        <v/>
      </c>
      <c r="B267" s="58"/>
      <c r="C267" s="51" t="s">
        <v>3245</v>
      </c>
      <c r="D267" s="51"/>
      <c r="E267" s="51"/>
      <c r="F267" s="56">
        <v>1</v>
      </c>
      <c r="G267" s="57">
        <v>1.4</v>
      </c>
      <c r="H267" s="49"/>
      <c r="I267" s="78">
        <v>3570000</v>
      </c>
      <c r="J267" s="78"/>
      <c r="K267" s="78"/>
      <c r="L267" s="78"/>
      <c r="M267" s="78"/>
      <c r="N267" s="6">
        <v>3927000.0000000005</v>
      </c>
      <c r="O267" s="6"/>
      <c r="P267" s="6"/>
      <c r="Q267" s="6"/>
      <c r="R267" s="6"/>
      <c r="S267" s="45"/>
    </row>
    <row r="268" spans="1:19" ht="28.5" customHeight="1" x14ac:dyDescent="0.25">
      <c r="A268" s="74" t="str">
        <f>IF(B268="","",SUBTOTAL(3,B$22:$B268))</f>
        <v/>
      </c>
      <c r="B268" s="58"/>
      <c r="C268" s="51" t="s">
        <v>3246</v>
      </c>
      <c r="D268" s="51"/>
      <c r="E268" s="51"/>
      <c r="F268" s="56">
        <v>1</v>
      </c>
      <c r="G268" s="57">
        <v>1.25</v>
      </c>
      <c r="H268" s="49"/>
      <c r="I268" s="78">
        <v>3187500</v>
      </c>
      <c r="J268" s="78"/>
      <c r="K268" s="78"/>
      <c r="L268" s="78"/>
      <c r="M268" s="78"/>
      <c r="N268" s="6">
        <v>3506250.0000000005</v>
      </c>
      <c r="O268" s="6"/>
      <c r="P268" s="6"/>
      <c r="Q268" s="6"/>
      <c r="R268" s="6"/>
      <c r="S268" s="45"/>
    </row>
    <row r="269" spans="1:19" ht="28.5" customHeight="1" x14ac:dyDescent="0.25">
      <c r="A269" s="74" t="str">
        <f>IF(B269="","",SUBTOTAL(3,B$22:$B269))</f>
        <v/>
      </c>
      <c r="B269" s="58"/>
      <c r="C269" s="51" t="s">
        <v>3247</v>
      </c>
      <c r="D269" s="51" t="s">
        <v>3231</v>
      </c>
      <c r="E269" s="51" t="s">
        <v>3248</v>
      </c>
      <c r="F269" s="56">
        <v>2</v>
      </c>
      <c r="G269" s="57">
        <v>1.92</v>
      </c>
      <c r="H269" s="49"/>
      <c r="I269" s="78">
        <v>3060000</v>
      </c>
      <c r="J269" s="78"/>
      <c r="K269" s="78"/>
      <c r="L269" s="78"/>
      <c r="M269" s="78"/>
      <c r="N269" s="6">
        <v>3366000.0000000005</v>
      </c>
      <c r="O269" s="6"/>
      <c r="P269" s="6"/>
      <c r="Q269" s="6"/>
      <c r="R269" s="6"/>
      <c r="S269" s="45"/>
    </row>
    <row r="270" spans="1:19" ht="26.25" customHeight="1" x14ac:dyDescent="0.25">
      <c r="A270" s="74" t="str">
        <f>IF(B270="","",SUBTOTAL(3,B$22:$B270))</f>
        <v/>
      </c>
      <c r="B270" s="58"/>
      <c r="C270" s="693" t="s">
        <v>3249</v>
      </c>
      <c r="D270" s="695"/>
      <c r="E270" s="51"/>
      <c r="F270" s="56">
        <v>2</v>
      </c>
      <c r="G270" s="57">
        <v>1.4</v>
      </c>
      <c r="H270" s="49"/>
      <c r="I270" s="78">
        <v>2231250</v>
      </c>
      <c r="J270" s="78"/>
      <c r="K270" s="78"/>
      <c r="L270" s="78"/>
      <c r="M270" s="78"/>
      <c r="N270" s="6">
        <v>2454375</v>
      </c>
      <c r="O270" s="6"/>
      <c r="P270" s="6"/>
      <c r="Q270" s="6"/>
      <c r="R270" s="6"/>
      <c r="S270" s="45"/>
    </row>
    <row r="271" spans="1:19" ht="30" customHeight="1" x14ac:dyDescent="0.25">
      <c r="A271" s="74">
        <f>IF(B271="","",SUBTOTAL(3,B$22:$B271))</f>
        <v>191</v>
      </c>
      <c r="B271" s="49">
        <v>184</v>
      </c>
      <c r="C271" s="687" t="s">
        <v>3250</v>
      </c>
      <c r="D271" s="688"/>
      <c r="E271" s="689"/>
      <c r="F271" s="56"/>
      <c r="G271" s="57"/>
      <c r="H271" s="55"/>
      <c r="I271" s="78"/>
      <c r="J271" s="78"/>
      <c r="K271" s="78"/>
      <c r="L271" s="78"/>
      <c r="M271" s="78"/>
      <c r="N271" s="6"/>
      <c r="O271" s="6"/>
      <c r="P271" s="6"/>
      <c r="Q271" s="6"/>
      <c r="R271" s="6"/>
      <c r="S271" s="45"/>
    </row>
    <row r="272" spans="1:19" ht="45.75" customHeight="1" x14ac:dyDescent="0.25">
      <c r="A272" s="74" t="str">
        <f>IF(B272="","",SUBTOTAL(3,B$22:$B272))</f>
        <v/>
      </c>
      <c r="B272" s="58"/>
      <c r="C272" s="51" t="s">
        <v>3251</v>
      </c>
      <c r="D272" s="51" t="s">
        <v>3252</v>
      </c>
      <c r="E272" s="51" t="s">
        <v>3253</v>
      </c>
      <c r="F272" s="56">
        <v>2</v>
      </c>
      <c r="G272" s="57">
        <v>1.3</v>
      </c>
      <c r="H272" s="49"/>
      <c r="I272" s="78">
        <v>2071875</v>
      </c>
      <c r="J272" s="78">
        <v>1243125</v>
      </c>
      <c r="K272" s="78">
        <v>1034280</v>
      </c>
      <c r="L272" s="78"/>
      <c r="M272" s="78"/>
      <c r="N272" s="6">
        <v>2279062.5</v>
      </c>
      <c r="O272" s="6">
        <v>1367437.5</v>
      </c>
      <c r="P272" s="6">
        <v>1137708</v>
      </c>
      <c r="Q272" s="6"/>
      <c r="R272" s="6"/>
      <c r="S272" s="45"/>
    </row>
    <row r="273" spans="1:19" ht="29.25" customHeight="1" x14ac:dyDescent="0.25">
      <c r="A273" s="74" t="str">
        <f>IF(B273="","",SUBTOTAL(3,B$22:$B273))</f>
        <v/>
      </c>
      <c r="B273" s="58"/>
      <c r="C273" s="693" t="s">
        <v>3254</v>
      </c>
      <c r="D273" s="694"/>
      <c r="E273" s="695"/>
      <c r="F273" s="56">
        <v>2</v>
      </c>
      <c r="G273" s="57">
        <v>0.9</v>
      </c>
      <c r="H273" s="49"/>
      <c r="I273" s="78">
        <v>1434375</v>
      </c>
      <c r="J273" s="78">
        <v>860625</v>
      </c>
      <c r="K273" s="78">
        <v>716040</v>
      </c>
      <c r="L273" s="78"/>
      <c r="M273" s="78"/>
      <c r="N273" s="6">
        <v>1577812.5000000002</v>
      </c>
      <c r="O273" s="6">
        <v>946687.50000000012</v>
      </c>
      <c r="P273" s="6">
        <v>787644.00000000012</v>
      </c>
      <c r="Q273" s="6"/>
      <c r="R273" s="6"/>
      <c r="S273" s="45"/>
    </row>
    <row r="274" spans="1:19" ht="26.25" customHeight="1" x14ac:dyDescent="0.25">
      <c r="A274" s="74" t="str">
        <f>IF(B274="","",SUBTOTAL(3,B$22:$B274))</f>
        <v/>
      </c>
      <c r="B274" s="58"/>
      <c r="C274" s="51" t="s">
        <v>3255</v>
      </c>
      <c r="D274" s="51"/>
      <c r="E274" s="51"/>
      <c r="F274" s="56">
        <v>2</v>
      </c>
      <c r="G274" s="57">
        <v>0.7</v>
      </c>
      <c r="H274" s="49"/>
      <c r="I274" s="78">
        <v>1115625</v>
      </c>
      <c r="J274" s="78">
        <v>669375</v>
      </c>
      <c r="K274" s="78">
        <v>556920</v>
      </c>
      <c r="L274" s="78"/>
      <c r="M274" s="78"/>
      <c r="N274" s="6">
        <v>1227187.5</v>
      </c>
      <c r="O274" s="6">
        <v>736312.50000000012</v>
      </c>
      <c r="P274" s="6">
        <v>612612</v>
      </c>
      <c r="Q274" s="6"/>
      <c r="R274" s="6"/>
      <c r="S274" s="45"/>
    </row>
    <row r="275" spans="1:19" ht="26.25" customHeight="1" x14ac:dyDescent="0.25">
      <c r="A275" s="74" t="str">
        <f>IF(B275="","",SUBTOTAL(3,B$22:$B275))</f>
        <v/>
      </c>
      <c r="B275" s="58"/>
      <c r="C275" s="51" t="s">
        <v>3256</v>
      </c>
      <c r="D275" s="51"/>
      <c r="E275" s="51"/>
      <c r="F275" s="56">
        <v>2</v>
      </c>
      <c r="G275" s="57">
        <v>0.6</v>
      </c>
      <c r="H275" s="49"/>
      <c r="I275" s="78">
        <v>956250</v>
      </c>
      <c r="J275" s="78">
        <v>573750</v>
      </c>
      <c r="K275" s="78">
        <v>477360</v>
      </c>
      <c r="L275" s="78"/>
      <c r="M275" s="78"/>
      <c r="N275" s="6">
        <v>1051875</v>
      </c>
      <c r="O275" s="6">
        <v>631125</v>
      </c>
      <c r="P275" s="6">
        <v>525096</v>
      </c>
      <c r="Q275" s="6"/>
      <c r="R275" s="6"/>
      <c r="S275" s="45"/>
    </row>
    <row r="276" spans="1:19" ht="24.75" customHeight="1" x14ac:dyDescent="0.25">
      <c r="B276" s="91"/>
      <c r="C276" s="134" t="s">
        <v>2518</v>
      </c>
      <c r="D276" s="63"/>
      <c r="E276" s="63"/>
      <c r="F276" s="62"/>
      <c r="G276" s="92"/>
      <c r="H276" s="62"/>
      <c r="I276" s="93"/>
      <c r="J276" s="93"/>
      <c r="K276" s="93"/>
      <c r="L276" s="93"/>
      <c r="M276" s="93"/>
      <c r="N276" s="6"/>
      <c r="O276" s="6"/>
      <c r="P276" s="6"/>
      <c r="Q276" s="6"/>
      <c r="R276" s="6"/>
      <c r="S276" s="95"/>
    </row>
    <row r="277" spans="1:19" ht="26.25" customHeight="1" x14ac:dyDescent="0.25">
      <c r="B277" s="56">
        <v>185</v>
      </c>
      <c r="C277" s="135" t="s">
        <v>4231</v>
      </c>
      <c r="D277" s="50"/>
      <c r="E277" s="50"/>
      <c r="F277" s="49"/>
      <c r="G277" s="75"/>
      <c r="H277" s="72"/>
      <c r="I277" s="78"/>
      <c r="J277" s="78"/>
      <c r="K277" s="78"/>
      <c r="L277" s="78"/>
      <c r="M277" s="78"/>
      <c r="N277" s="6"/>
      <c r="O277" s="6"/>
      <c r="P277" s="6"/>
      <c r="Q277" s="6"/>
      <c r="R277" s="6"/>
      <c r="S277" s="45"/>
    </row>
    <row r="278" spans="1:19" ht="26.25" customHeight="1" x14ac:dyDescent="0.25">
      <c r="B278" s="56"/>
      <c r="C278" s="136"/>
      <c r="D278" s="50" t="s">
        <v>4236</v>
      </c>
      <c r="E278" s="137" t="s">
        <v>4237</v>
      </c>
      <c r="F278" s="138">
        <v>1</v>
      </c>
      <c r="G278" s="57">
        <v>1.1000000000000001</v>
      </c>
      <c r="H278" s="52"/>
      <c r="I278" s="78">
        <v>3695999.9999999995</v>
      </c>
      <c r="J278" s="78">
        <v>1847999.9999999998</v>
      </c>
      <c r="K278" s="78">
        <v>1108800</v>
      </c>
      <c r="L278" s="78"/>
      <c r="M278" s="78"/>
      <c r="N278" s="6">
        <v>3695999.9999999995</v>
      </c>
      <c r="O278" s="6">
        <v>1847999.9999999998</v>
      </c>
      <c r="P278" s="6">
        <v>1108800</v>
      </c>
      <c r="Q278" s="6"/>
      <c r="R278" s="6"/>
      <c r="S278" s="45"/>
    </row>
    <row r="279" spans="1:19" ht="38.25" customHeight="1" x14ac:dyDescent="0.25">
      <c r="B279" s="56"/>
      <c r="C279" s="136"/>
      <c r="D279" s="50" t="s">
        <v>4238</v>
      </c>
      <c r="E279" s="137" t="s">
        <v>4239</v>
      </c>
      <c r="F279" s="138">
        <v>1</v>
      </c>
      <c r="G279" s="57">
        <v>1.3</v>
      </c>
      <c r="H279" s="52"/>
      <c r="I279" s="78">
        <v>4368000</v>
      </c>
      <c r="J279" s="78">
        <v>2184000</v>
      </c>
      <c r="K279" s="78">
        <v>1310400</v>
      </c>
      <c r="L279" s="78"/>
      <c r="M279" s="78"/>
      <c r="N279" s="6">
        <v>4368000</v>
      </c>
      <c r="O279" s="6">
        <v>2184000</v>
      </c>
      <c r="P279" s="6">
        <v>1310400</v>
      </c>
      <c r="Q279" s="6"/>
      <c r="R279" s="6"/>
      <c r="S279" s="45"/>
    </row>
    <row r="280" spans="1:19" ht="24.75" customHeight="1" x14ac:dyDescent="0.25">
      <c r="B280" s="56"/>
      <c r="C280" s="50"/>
      <c r="D280" s="50" t="s">
        <v>4240</v>
      </c>
      <c r="E280" s="137" t="s">
        <v>4241</v>
      </c>
      <c r="F280" s="138">
        <v>1</v>
      </c>
      <c r="G280" s="57">
        <v>0.6</v>
      </c>
      <c r="H280" s="52"/>
      <c r="I280" s="78">
        <v>2015999.9999999998</v>
      </c>
      <c r="J280" s="78">
        <v>1007999.9999999999</v>
      </c>
      <c r="K280" s="78">
        <v>604800</v>
      </c>
      <c r="L280" s="78"/>
      <c r="M280" s="78"/>
      <c r="N280" s="6">
        <v>2015999.9999999998</v>
      </c>
      <c r="O280" s="6">
        <v>1007999.9999999999</v>
      </c>
      <c r="P280" s="6">
        <v>604800</v>
      </c>
      <c r="Q280" s="6"/>
      <c r="R280" s="6"/>
      <c r="S280" s="45"/>
    </row>
    <row r="281" spans="1:19" ht="33.75" customHeight="1" x14ac:dyDescent="0.25">
      <c r="B281" s="56">
        <v>186</v>
      </c>
      <c r="C281" s="693" t="s">
        <v>4248</v>
      </c>
      <c r="D281" s="694"/>
      <c r="E281" s="695"/>
      <c r="F281" s="138">
        <v>1</v>
      </c>
      <c r="G281" s="57">
        <v>1.4</v>
      </c>
      <c r="H281" s="52"/>
      <c r="I281" s="78">
        <v>5040000</v>
      </c>
      <c r="J281" s="78">
        <v>2520000</v>
      </c>
      <c r="K281" s="78">
        <v>1511999.9999999998</v>
      </c>
      <c r="L281" s="78"/>
      <c r="M281" s="78"/>
      <c r="N281" s="6">
        <v>5040000</v>
      </c>
      <c r="O281" s="6">
        <v>2520000</v>
      </c>
      <c r="P281" s="6">
        <v>1511999.9999999998</v>
      </c>
      <c r="Q281" s="6"/>
      <c r="R281" s="6"/>
      <c r="S281" s="45"/>
    </row>
    <row r="282" spans="1:19" ht="33.75" customHeight="1" x14ac:dyDescent="0.25">
      <c r="B282" s="56">
        <v>187</v>
      </c>
      <c r="C282" s="693" t="s">
        <v>4249</v>
      </c>
      <c r="D282" s="694"/>
      <c r="E282" s="695"/>
      <c r="F282" s="138">
        <v>1</v>
      </c>
      <c r="G282" s="57">
        <v>1.1000000000000001</v>
      </c>
      <c r="H282" s="52"/>
      <c r="I282" s="78">
        <v>3960000</v>
      </c>
      <c r="J282" s="78">
        <v>1980000</v>
      </c>
      <c r="K282" s="78">
        <v>1188000.0000000002</v>
      </c>
      <c r="L282" s="78"/>
      <c r="M282" s="78"/>
      <c r="N282" s="6">
        <v>3960000</v>
      </c>
      <c r="O282" s="6">
        <v>1980000</v>
      </c>
      <c r="P282" s="6">
        <v>1188000.0000000002</v>
      </c>
      <c r="Q282" s="6"/>
      <c r="R282" s="6"/>
      <c r="S282" s="45"/>
    </row>
    <row r="283" spans="1:19" ht="27" customHeight="1" x14ac:dyDescent="0.25">
      <c r="B283" s="56">
        <v>188</v>
      </c>
      <c r="C283" s="139" t="s">
        <v>4251</v>
      </c>
      <c r="D283" s="50"/>
      <c r="E283" s="137"/>
      <c r="F283" s="140"/>
      <c r="G283" s="57"/>
      <c r="H283" s="52"/>
      <c r="I283" s="78"/>
      <c r="J283" s="78"/>
      <c r="K283" s="78"/>
      <c r="L283" s="78"/>
      <c r="M283" s="78"/>
      <c r="N283" s="6"/>
      <c r="O283" s="6"/>
      <c r="P283" s="6"/>
      <c r="Q283" s="6"/>
      <c r="R283" s="6"/>
      <c r="S283" s="45"/>
    </row>
    <row r="284" spans="1:19" ht="56.25" customHeight="1" x14ac:dyDescent="0.25">
      <c r="B284" s="56"/>
      <c r="C284" s="136"/>
      <c r="D284" s="50" t="s">
        <v>1786</v>
      </c>
      <c r="E284" s="137" t="s">
        <v>4252</v>
      </c>
      <c r="F284" s="138">
        <v>1</v>
      </c>
      <c r="G284" s="57">
        <v>0.8</v>
      </c>
      <c r="H284" s="52"/>
      <c r="I284" s="78">
        <v>2880000</v>
      </c>
      <c r="J284" s="78">
        <v>1440000</v>
      </c>
      <c r="K284" s="78">
        <v>864000</v>
      </c>
      <c r="L284" s="78"/>
      <c r="M284" s="78"/>
      <c r="N284" s="6">
        <v>2880000</v>
      </c>
      <c r="O284" s="6">
        <v>1440000</v>
      </c>
      <c r="P284" s="6">
        <v>864000</v>
      </c>
      <c r="Q284" s="6"/>
      <c r="R284" s="6"/>
      <c r="S284" s="45"/>
    </row>
    <row r="285" spans="1:19" ht="24.75" customHeight="1" x14ac:dyDescent="0.25">
      <c r="B285" s="56">
        <v>189</v>
      </c>
      <c r="C285" s="135" t="s">
        <v>2568</v>
      </c>
      <c r="D285" s="50"/>
      <c r="E285" s="137"/>
      <c r="F285" s="140"/>
      <c r="G285" s="57"/>
      <c r="H285" s="52"/>
      <c r="I285" s="78"/>
      <c r="J285" s="78"/>
      <c r="K285" s="78"/>
      <c r="L285" s="78"/>
      <c r="M285" s="78"/>
      <c r="N285" s="6"/>
      <c r="O285" s="6"/>
      <c r="P285" s="6"/>
      <c r="Q285" s="6"/>
      <c r="R285" s="6"/>
      <c r="S285" s="45"/>
    </row>
    <row r="286" spans="1:19" ht="39" customHeight="1" x14ac:dyDescent="0.25">
      <c r="B286" s="56"/>
      <c r="C286" s="50"/>
      <c r="D286" s="50" t="s">
        <v>958</v>
      </c>
      <c r="E286" s="137" t="s">
        <v>4267</v>
      </c>
      <c r="F286" s="138">
        <v>1</v>
      </c>
      <c r="G286" s="57">
        <v>0.75</v>
      </c>
      <c r="H286" s="52"/>
      <c r="I286" s="78">
        <v>2520000</v>
      </c>
      <c r="J286" s="78">
        <v>1260000</v>
      </c>
      <c r="K286" s="78">
        <v>756000</v>
      </c>
      <c r="L286" s="78"/>
      <c r="M286" s="78"/>
      <c r="N286" s="6">
        <v>2520000</v>
      </c>
      <c r="O286" s="6">
        <v>1260000</v>
      </c>
      <c r="P286" s="6">
        <v>756000</v>
      </c>
      <c r="Q286" s="6"/>
      <c r="R286" s="6"/>
      <c r="S286" s="45"/>
    </row>
    <row r="287" spans="1:19" ht="26.25" customHeight="1" x14ac:dyDescent="0.25">
      <c r="B287" s="56">
        <v>190</v>
      </c>
      <c r="C287" s="139" t="s">
        <v>4275</v>
      </c>
      <c r="D287" s="50"/>
      <c r="E287" s="137"/>
      <c r="F287" s="138"/>
      <c r="G287" s="57"/>
      <c r="H287" s="52"/>
      <c r="I287" s="80"/>
      <c r="J287" s="80"/>
      <c r="K287" s="80"/>
      <c r="L287" s="80"/>
      <c r="M287" s="80"/>
      <c r="N287" s="6"/>
      <c r="O287" s="6"/>
      <c r="P287" s="6"/>
      <c r="Q287" s="6"/>
      <c r="R287" s="6"/>
      <c r="S287" s="45"/>
    </row>
    <row r="288" spans="1:19" ht="31.5" customHeight="1" x14ac:dyDescent="0.25">
      <c r="B288" s="56"/>
      <c r="C288" s="136"/>
      <c r="D288" s="50" t="s">
        <v>4276</v>
      </c>
      <c r="E288" s="137" t="s">
        <v>4277</v>
      </c>
      <c r="F288" s="138">
        <v>1</v>
      </c>
      <c r="G288" s="57">
        <v>1.25</v>
      </c>
      <c r="H288" s="52"/>
      <c r="I288" s="78">
        <v>4500000</v>
      </c>
      <c r="J288" s="78">
        <v>2250000</v>
      </c>
      <c r="K288" s="78">
        <v>1350000</v>
      </c>
      <c r="L288" s="78"/>
      <c r="M288" s="78"/>
      <c r="N288" s="6">
        <v>4500000</v>
      </c>
      <c r="O288" s="6">
        <v>2250000</v>
      </c>
      <c r="P288" s="6">
        <v>1350000</v>
      </c>
      <c r="Q288" s="6"/>
      <c r="R288" s="6"/>
      <c r="S288" s="45"/>
    </row>
    <row r="289" spans="2:19" ht="77.25" customHeight="1" x14ac:dyDescent="0.25">
      <c r="B289" s="56"/>
      <c r="C289" s="136"/>
      <c r="D289" s="50" t="s">
        <v>4278</v>
      </c>
      <c r="E289" s="137" t="s">
        <v>4279</v>
      </c>
      <c r="F289" s="138">
        <v>1</v>
      </c>
      <c r="G289" s="57">
        <v>1.4</v>
      </c>
      <c r="H289" s="52"/>
      <c r="I289" s="78">
        <v>5040000</v>
      </c>
      <c r="J289" s="78">
        <v>2520000</v>
      </c>
      <c r="K289" s="78">
        <v>1511999.9999999998</v>
      </c>
      <c r="L289" s="78"/>
      <c r="M289" s="78"/>
      <c r="N289" s="6">
        <v>5040000</v>
      </c>
      <c r="O289" s="6">
        <v>2520000</v>
      </c>
      <c r="P289" s="6">
        <v>1511999.9999999998</v>
      </c>
      <c r="Q289" s="6"/>
      <c r="R289" s="6"/>
      <c r="S289" s="45"/>
    </row>
    <row r="290" spans="2:19" ht="27" customHeight="1" x14ac:dyDescent="0.25">
      <c r="B290" s="56"/>
      <c r="C290" s="701" t="s">
        <v>4285</v>
      </c>
      <c r="D290" s="702"/>
      <c r="E290" s="703"/>
      <c r="F290" s="140"/>
      <c r="G290" s="57"/>
      <c r="H290" s="52"/>
      <c r="I290" s="78"/>
      <c r="J290" s="78"/>
      <c r="K290" s="78"/>
      <c r="L290" s="78"/>
      <c r="M290" s="78"/>
      <c r="N290" s="6"/>
      <c r="O290" s="6"/>
      <c r="P290" s="6"/>
      <c r="Q290" s="6"/>
      <c r="R290" s="6"/>
      <c r="S290" s="45"/>
    </row>
    <row r="291" spans="2:19" ht="60" customHeight="1" x14ac:dyDescent="0.25">
      <c r="B291" s="56">
        <v>191</v>
      </c>
      <c r="C291" s="136"/>
      <c r="D291" s="50" t="s">
        <v>4286</v>
      </c>
      <c r="E291" s="137" t="s">
        <v>4287</v>
      </c>
      <c r="F291" s="138">
        <v>1</v>
      </c>
      <c r="G291" s="57">
        <v>0.6</v>
      </c>
      <c r="H291" s="52"/>
      <c r="I291" s="78">
        <v>2160000</v>
      </c>
      <c r="J291" s="78">
        <v>1080000</v>
      </c>
      <c r="K291" s="78">
        <v>648000</v>
      </c>
      <c r="L291" s="78"/>
      <c r="M291" s="78"/>
      <c r="N291" s="6">
        <v>2160000</v>
      </c>
      <c r="O291" s="6">
        <v>1080000</v>
      </c>
      <c r="P291" s="6">
        <v>648000</v>
      </c>
      <c r="Q291" s="6"/>
      <c r="R291" s="6"/>
      <c r="S291" s="45"/>
    </row>
    <row r="292" spans="2:19" ht="60" customHeight="1" x14ac:dyDescent="0.25">
      <c r="B292" s="56">
        <v>192</v>
      </c>
      <c r="C292" s="136"/>
      <c r="D292" s="50" t="s">
        <v>4288</v>
      </c>
      <c r="E292" s="137" t="s">
        <v>4289</v>
      </c>
      <c r="F292" s="138">
        <v>2</v>
      </c>
      <c r="G292" s="57">
        <v>1.3</v>
      </c>
      <c r="H292" s="52"/>
      <c r="I292" s="78">
        <v>2340000</v>
      </c>
      <c r="J292" s="78">
        <v>1170000</v>
      </c>
      <c r="K292" s="78">
        <v>702000</v>
      </c>
      <c r="L292" s="78"/>
      <c r="M292" s="78"/>
      <c r="N292" s="6">
        <v>2340000</v>
      </c>
      <c r="O292" s="6">
        <v>1170000</v>
      </c>
      <c r="P292" s="6">
        <v>702000</v>
      </c>
      <c r="Q292" s="6"/>
      <c r="R292" s="6"/>
      <c r="S292" s="45"/>
    </row>
    <row r="293" spans="2:19" ht="36" customHeight="1" x14ac:dyDescent="0.25">
      <c r="B293" s="56">
        <v>193</v>
      </c>
      <c r="C293" s="693" t="s">
        <v>4291</v>
      </c>
      <c r="D293" s="694"/>
      <c r="E293" s="695"/>
      <c r="F293" s="138">
        <v>2</v>
      </c>
      <c r="G293" s="57">
        <v>1.25</v>
      </c>
      <c r="H293" s="52"/>
      <c r="I293" s="78">
        <v>2250000</v>
      </c>
      <c r="J293" s="78">
        <v>1125000</v>
      </c>
      <c r="K293" s="78">
        <v>675000</v>
      </c>
      <c r="L293" s="78"/>
      <c r="M293" s="78"/>
      <c r="N293" s="6">
        <v>2250000</v>
      </c>
      <c r="O293" s="6">
        <v>1125000</v>
      </c>
      <c r="P293" s="6">
        <v>675000</v>
      </c>
      <c r="Q293" s="6"/>
      <c r="R293" s="6"/>
      <c r="S293" s="45"/>
    </row>
    <row r="294" spans="2:19" ht="73.5" customHeight="1" x14ac:dyDescent="0.25">
      <c r="B294" s="56">
        <v>194</v>
      </c>
      <c r="C294" s="136"/>
      <c r="D294" s="50" t="s">
        <v>4292</v>
      </c>
      <c r="E294" s="137" t="s">
        <v>4293</v>
      </c>
      <c r="F294" s="138">
        <v>2</v>
      </c>
      <c r="G294" s="57">
        <v>0.7</v>
      </c>
      <c r="H294" s="52"/>
      <c r="I294" s="78">
        <v>1260000</v>
      </c>
      <c r="J294" s="78">
        <v>630000</v>
      </c>
      <c r="K294" s="78">
        <v>377999.99999999994</v>
      </c>
      <c r="L294" s="78"/>
      <c r="M294" s="78"/>
      <c r="N294" s="6">
        <v>1260000</v>
      </c>
      <c r="O294" s="6">
        <v>630000</v>
      </c>
      <c r="P294" s="6">
        <v>377999.99999999994</v>
      </c>
      <c r="Q294" s="6"/>
      <c r="R294" s="6"/>
      <c r="S294" s="45"/>
    </row>
    <row r="295" spans="2:19" ht="57" customHeight="1" x14ac:dyDescent="0.25">
      <c r="B295" s="56">
        <v>195</v>
      </c>
      <c r="C295" s="50"/>
      <c r="D295" s="50" t="s">
        <v>4294</v>
      </c>
      <c r="E295" s="137" t="s">
        <v>4295</v>
      </c>
      <c r="F295" s="49">
        <v>2</v>
      </c>
      <c r="G295" s="57">
        <v>1.3</v>
      </c>
      <c r="H295" s="52"/>
      <c r="I295" s="78">
        <v>2340000</v>
      </c>
      <c r="J295" s="78">
        <v>1170000</v>
      </c>
      <c r="K295" s="78">
        <v>702000</v>
      </c>
      <c r="L295" s="78"/>
      <c r="M295" s="78"/>
      <c r="N295" s="6">
        <v>2340000</v>
      </c>
      <c r="O295" s="6">
        <v>1170000</v>
      </c>
      <c r="P295" s="6">
        <v>702000</v>
      </c>
      <c r="Q295" s="6"/>
      <c r="R295" s="6"/>
      <c r="S295" s="45"/>
    </row>
    <row r="296" spans="2:19" ht="34.5" customHeight="1" x14ac:dyDescent="0.25">
      <c r="B296" s="56">
        <v>196</v>
      </c>
      <c r="C296" s="704" t="s">
        <v>4296</v>
      </c>
      <c r="D296" s="705"/>
      <c r="E296" s="706"/>
      <c r="F296" s="138">
        <v>2</v>
      </c>
      <c r="G296" s="57">
        <v>0.8</v>
      </c>
      <c r="H296" s="52"/>
      <c r="I296" s="78">
        <v>1440000</v>
      </c>
      <c r="J296" s="78">
        <v>720000</v>
      </c>
      <c r="K296" s="78">
        <v>432000</v>
      </c>
      <c r="L296" s="78"/>
      <c r="M296" s="78"/>
      <c r="N296" s="6">
        <v>1440000</v>
      </c>
      <c r="O296" s="6">
        <v>720000</v>
      </c>
      <c r="P296" s="6">
        <v>432000</v>
      </c>
      <c r="Q296" s="6"/>
      <c r="R296" s="6"/>
      <c r="S296" s="45"/>
    </row>
    <row r="297" spans="2:19" ht="34.5" customHeight="1" x14ac:dyDescent="0.25">
      <c r="B297" s="56">
        <v>197</v>
      </c>
      <c r="C297" s="693" t="s">
        <v>4297</v>
      </c>
      <c r="D297" s="694"/>
      <c r="E297" s="695"/>
      <c r="F297" s="138">
        <v>3</v>
      </c>
      <c r="G297" s="57">
        <v>0.7</v>
      </c>
      <c r="H297" s="52"/>
      <c r="I297" s="78">
        <v>630000</v>
      </c>
      <c r="J297" s="78">
        <v>315000</v>
      </c>
      <c r="K297" s="78">
        <v>188999.99999999997</v>
      </c>
      <c r="L297" s="78"/>
      <c r="M297" s="78"/>
      <c r="N297" s="6">
        <v>630000</v>
      </c>
      <c r="O297" s="6">
        <v>315000</v>
      </c>
      <c r="P297" s="6">
        <v>188999.99999999997</v>
      </c>
      <c r="Q297" s="6"/>
      <c r="R297" s="6"/>
      <c r="S297" s="45"/>
    </row>
    <row r="298" spans="2:19" ht="75.75" customHeight="1" x14ac:dyDescent="0.25">
      <c r="B298" s="56">
        <v>198</v>
      </c>
      <c r="C298" s="136"/>
      <c r="D298" s="50" t="s">
        <v>4298</v>
      </c>
      <c r="E298" s="137" t="s">
        <v>3109</v>
      </c>
      <c r="F298" s="138">
        <v>1</v>
      </c>
      <c r="G298" s="57">
        <v>0.9</v>
      </c>
      <c r="H298" s="52"/>
      <c r="I298" s="78">
        <v>3240000</v>
      </c>
      <c r="J298" s="78">
        <v>1620000</v>
      </c>
      <c r="K298" s="78">
        <v>972000</v>
      </c>
      <c r="L298" s="78"/>
      <c r="M298" s="78"/>
      <c r="N298" s="6">
        <v>3240000</v>
      </c>
      <c r="O298" s="6">
        <v>1620000</v>
      </c>
      <c r="P298" s="6">
        <v>972000</v>
      </c>
      <c r="Q298" s="6"/>
      <c r="R298" s="6"/>
      <c r="S298" s="45"/>
    </row>
    <row r="299" spans="2:19" ht="40.5" customHeight="1" x14ac:dyDescent="0.25">
      <c r="B299" s="56">
        <v>199</v>
      </c>
      <c r="C299" s="50"/>
      <c r="D299" s="50" t="s">
        <v>958</v>
      </c>
      <c r="E299" s="137" t="s">
        <v>4299</v>
      </c>
      <c r="F299" s="49">
        <v>2</v>
      </c>
      <c r="G299" s="57">
        <v>0.75</v>
      </c>
      <c r="H299" s="52"/>
      <c r="I299" s="78">
        <v>1260000</v>
      </c>
      <c r="J299" s="78">
        <v>630000</v>
      </c>
      <c r="K299" s="78">
        <v>378000</v>
      </c>
      <c r="L299" s="78"/>
      <c r="M299" s="78"/>
      <c r="N299" s="6">
        <v>1260000</v>
      </c>
      <c r="O299" s="6">
        <v>630000</v>
      </c>
      <c r="P299" s="6">
        <v>378000</v>
      </c>
      <c r="Q299" s="6"/>
      <c r="R299" s="6"/>
      <c r="S299" s="45"/>
    </row>
    <row r="300" spans="2:19" ht="40.5" customHeight="1" x14ac:dyDescent="0.25">
      <c r="B300" s="56">
        <v>200</v>
      </c>
      <c r="C300" s="136"/>
      <c r="D300" s="50" t="s">
        <v>4300</v>
      </c>
      <c r="E300" s="137" t="s">
        <v>4301</v>
      </c>
      <c r="F300" s="138">
        <v>2</v>
      </c>
      <c r="G300" s="57">
        <v>0.75</v>
      </c>
      <c r="H300" s="52"/>
      <c r="I300" s="78">
        <v>1260000</v>
      </c>
      <c r="J300" s="78">
        <v>630000</v>
      </c>
      <c r="K300" s="78">
        <v>378000</v>
      </c>
      <c r="L300" s="78"/>
      <c r="M300" s="78"/>
      <c r="N300" s="6">
        <v>1260000</v>
      </c>
      <c r="O300" s="6">
        <v>630000</v>
      </c>
      <c r="P300" s="6">
        <v>378000</v>
      </c>
      <c r="Q300" s="6"/>
      <c r="R300" s="6"/>
      <c r="S300" s="45"/>
    </row>
    <row r="301" spans="2:19" ht="30.75" customHeight="1" x14ac:dyDescent="0.25">
      <c r="B301" s="56">
        <v>201</v>
      </c>
      <c r="C301" s="704" t="s">
        <v>4321</v>
      </c>
      <c r="D301" s="705"/>
      <c r="E301" s="706"/>
      <c r="F301" s="138">
        <v>1</v>
      </c>
      <c r="G301" s="57">
        <v>0.6</v>
      </c>
      <c r="H301" s="52"/>
      <c r="I301" s="78">
        <v>2015999.9999999998</v>
      </c>
      <c r="J301" s="78">
        <v>1007999.9999999999</v>
      </c>
      <c r="K301" s="78">
        <v>604800</v>
      </c>
      <c r="L301" s="78"/>
      <c r="M301" s="78"/>
      <c r="N301" s="6">
        <v>2015999.9999999998</v>
      </c>
      <c r="O301" s="6">
        <v>1007999.9999999999</v>
      </c>
      <c r="P301" s="6">
        <v>604800</v>
      </c>
      <c r="Q301" s="6"/>
      <c r="R301" s="6"/>
      <c r="S301" s="45"/>
    </row>
    <row r="303" spans="2:19" x14ac:dyDescent="0.25">
      <c r="C303" s="411" t="s">
        <v>6450</v>
      </c>
      <c r="D303"/>
      <c r="E303"/>
      <c r="F303"/>
      <c r="G303"/>
      <c r="H303"/>
      <c r="I303"/>
      <c r="J303"/>
      <c r="K303"/>
      <c r="L303"/>
    </row>
    <row r="304" spans="2:19" x14ac:dyDescent="0.25">
      <c r="C304" s="593" t="s">
        <v>6451</v>
      </c>
      <c r="D304" s="593"/>
      <c r="E304" s="593"/>
      <c r="F304" s="593"/>
      <c r="G304" s="593"/>
      <c r="H304" s="593"/>
      <c r="I304" s="593"/>
      <c r="J304" s="593"/>
      <c r="K304" s="593"/>
      <c r="L304" s="593"/>
    </row>
    <row r="305" spans="3:12" x14ac:dyDescent="0.25">
      <c r="C305" s="593" t="s">
        <v>6452</v>
      </c>
      <c r="D305" s="593"/>
      <c r="E305" s="593"/>
      <c r="F305" s="593"/>
      <c r="G305" s="593"/>
      <c r="H305" s="593"/>
      <c r="I305" s="593"/>
      <c r="J305" s="593"/>
      <c r="K305" s="593"/>
      <c r="L305" s="593"/>
    </row>
  </sheetData>
  <autoFilter ref="A21:S301"/>
  <mergeCells count="58">
    <mergeCell ref="C290:E290"/>
    <mergeCell ref="C293:E293"/>
    <mergeCell ref="C296:E296"/>
    <mergeCell ref="C297:E297"/>
    <mergeCell ref="C301:E301"/>
    <mergeCell ref="C270:D270"/>
    <mergeCell ref="C271:E271"/>
    <mergeCell ref="C273:E273"/>
    <mergeCell ref="C281:E281"/>
    <mergeCell ref="C282:E282"/>
    <mergeCell ref="C257:E257"/>
    <mergeCell ref="C258:E258"/>
    <mergeCell ref="C265:E265"/>
    <mergeCell ref="C263:D263"/>
    <mergeCell ref="C251:E251"/>
    <mergeCell ref="C252:E252"/>
    <mergeCell ref="C254:E254"/>
    <mergeCell ref="C255:E255"/>
    <mergeCell ref="C256:E256"/>
    <mergeCell ref="C191:E191"/>
    <mergeCell ref="C192:E192"/>
    <mergeCell ref="D218:E218"/>
    <mergeCell ref="C247:E247"/>
    <mergeCell ref="C250:E250"/>
    <mergeCell ref="D155:E155"/>
    <mergeCell ref="D167:E167"/>
    <mergeCell ref="D177:E177"/>
    <mergeCell ref="C181:E181"/>
    <mergeCell ref="C182:E182"/>
    <mergeCell ref="C146:E146"/>
    <mergeCell ref="C148:E148"/>
    <mergeCell ref="C147:E147"/>
    <mergeCell ref="D141:E141"/>
    <mergeCell ref="C112:E112"/>
    <mergeCell ref="C113:E113"/>
    <mergeCell ref="C114:E114"/>
    <mergeCell ref="C115:E115"/>
    <mergeCell ref="C106:E106"/>
    <mergeCell ref="C107:E107"/>
    <mergeCell ref="C108:E108"/>
    <mergeCell ref="C109:E109"/>
    <mergeCell ref="C110:E110"/>
    <mergeCell ref="E7:F7"/>
    <mergeCell ref="C304:L304"/>
    <mergeCell ref="C305:L305"/>
    <mergeCell ref="B4:S4"/>
    <mergeCell ref="B5:S5"/>
    <mergeCell ref="B18:B19"/>
    <mergeCell ref="C18:C19"/>
    <mergeCell ref="D18:E18"/>
    <mergeCell ref="F18:M18"/>
    <mergeCell ref="N18:R18"/>
    <mergeCell ref="C8:C9"/>
    <mergeCell ref="D8:E8"/>
    <mergeCell ref="C24:E24"/>
    <mergeCell ref="C31:E31"/>
    <mergeCell ref="C49:E49"/>
    <mergeCell ref="C105:E105"/>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9"/>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5703125" style="32" customWidth="1"/>
    <col min="6" max="6" width="7.85546875" style="33" hidden="1" customWidth="1"/>
    <col min="7" max="7" width="7.85546875" style="100" hidden="1" customWidth="1"/>
    <col min="8" max="8" width="10.140625" style="33" customWidth="1"/>
    <col min="9" max="9" width="14.85546875" style="477" customWidth="1"/>
    <col min="10" max="13" width="13" style="477" customWidth="1"/>
    <col min="14" max="14" width="14.7109375" style="40" bestFit="1" customWidth="1"/>
    <col min="15" max="15" width="15.140625" style="40" bestFit="1" customWidth="1"/>
    <col min="16" max="16" width="15" style="40" bestFit="1" customWidth="1"/>
    <col min="17" max="18" width="15.140625" style="33" customWidth="1"/>
    <col min="19" max="19" width="35.5703125" style="34" customWidth="1"/>
    <col min="20" max="16384" width="8.85546875" style="33"/>
  </cols>
  <sheetData>
    <row r="1" spans="1:19" x14ac:dyDescent="0.25">
      <c r="B1" s="153" t="s">
        <v>6347</v>
      </c>
    </row>
    <row r="2" spans="1:19" x14ac:dyDescent="0.25">
      <c r="B2" s="153" t="s">
        <v>282</v>
      </c>
    </row>
    <row r="3" spans="1:19" s="383" customFormat="1" ht="19.5" x14ac:dyDescent="0.3">
      <c r="A3" s="381"/>
      <c r="B3" s="381"/>
      <c r="C3" s="382"/>
      <c r="D3" s="382"/>
      <c r="E3" s="382"/>
      <c r="G3" s="386"/>
      <c r="I3" s="478"/>
      <c r="J3" s="478"/>
      <c r="K3" s="478"/>
      <c r="L3" s="478"/>
      <c r="M3" s="478"/>
      <c r="N3" s="402"/>
      <c r="O3" s="402"/>
      <c r="P3" s="402"/>
      <c r="S3" s="384"/>
    </row>
    <row r="4" spans="1:19" s="383" customFormat="1" ht="19.5" x14ac:dyDescent="0.3">
      <c r="A4" s="381"/>
      <c r="B4" s="594" t="s">
        <v>6408</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407"/>
      <c r="C6" s="407"/>
      <c r="D6" s="407"/>
      <c r="E6" s="407"/>
      <c r="F6" s="407"/>
      <c r="G6" s="407"/>
      <c r="H6" s="407"/>
      <c r="I6" s="407"/>
      <c r="J6" s="407"/>
      <c r="K6" s="407"/>
      <c r="L6" s="407"/>
      <c r="M6" s="407"/>
      <c r="N6" s="407"/>
      <c r="O6" s="407"/>
      <c r="P6" s="588"/>
      <c r="Q6" s="407"/>
      <c r="R6" s="407"/>
      <c r="S6" s="407"/>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1.7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ht="37.5" x14ac:dyDescent="0.25">
      <c r="B14" s="88"/>
      <c r="C14" s="553" t="s">
        <v>6459</v>
      </c>
      <c r="D14" s="551">
        <v>14400</v>
      </c>
      <c r="E14" s="551">
        <v>10800</v>
      </c>
      <c r="F14" s="550"/>
      <c r="G14" s="76"/>
      <c r="I14" s="33"/>
      <c r="J14" s="33"/>
      <c r="K14" s="33"/>
      <c r="L14" s="101"/>
      <c r="M14" s="101"/>
      <c r="N14" s="33"/>
      <c r="O14" s="33"/>
      <c r="P14" s="33"/>
    </row>
    <row r="15" spans="1:19" ht="18.75" x14ac:dyDescent="0.25">
      <c r="B15" s="88"/>
      <c r="C15" s="552" t="s">
        <v>6460</v>
      </c>
      <c r="D15" s="551">
        <v>36000</v>
      </c>
      <c r="E15" s="551">
        <v>27000</v>
      </c>
      <c r="F15" s="550"/>
      <c r="G15" s="76"/>
      <c r="I15" s="33"/>
      <c r="J15" s="33"/>
      <c r="K15" s="33"/>
      <c r="L15" s="101"/>
      <c r="M15" s="101"/>
      <c r="N15" s="33"/>
      <c r="O15" s="33"/>
      <c r="P15" s="33"/>
    </row>
    <row r="16" spans="1:19" ht="18.75" x14ac:dyDescent="0.25">
      <c r="B16" s="88"/>
      <c r="C16" s="413"/>
      <c r="D16" s="414"/>
      <c r="E16" s="414"/>
      <c r="F16" s="561"/>
      <c r="G16" s="562"/>
      <c r="H16" s="563"/>
      <c r="I16" s="563"/>
      <c r="J16" s="564"/>
      <c r="K16" s="564"/>
      <c r="L16" s="101"/>
      <c r="M16" s="101"/>
      <c r="N16" s="33"/>
      <c r="O16" s="33"/>
    </row>
    <row r="17" spans="1:19" ht="19.5" x14ac:dyDescent="0.25">
      <c r="C17" s="34" t="s">
        <v>6449</v>
      </c>
      <c r="D17" s="414"/>
      <c r="E17" s="414"/>
      <c r="F17" s="407"/>
      <c r="G17" s="407"/>
      <c r="H17" s="407"/>
      <c r="I17" s="407"/>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idden="1" x14ac:dyDescent="0.25">
      <c r="A20" s="74">
        <f>IF(B20="","",SUBTOTAL(3,B$20:$B20))</f>
        <v>1</v>
      </c>
      <c r="B20" s="14" t="s">
        <v>5931</v>
      </c>
      <c r="C20" s="12" t="s">
        <v>3412</v>
      </c>
      <c r="D20" s="23"/>
      <c r="E20" s="23"/>
      <c r="F20" s="3"/>
      <c r="G20" s="86"/>
      <c r="H20" s="3"/>
      <c r="I20" s="78"/>
      <c r="J20" s="78"/>
      <c r="K20" s="78"/>
      <c r="L20" s="78"/>
      <c r="M20" s="78"/>
      <c r="N20" s="6"/>
      <c r="O20" s="17"/>
      <c r="P20" s="17"/>
      <c r="Q20" s="17"/>
      <c r="R20" s="17"/>
      <c r="S20" s="17"/>
    </row>
    <row r="21" spans="1:19" ht="24" customHeight="1" x14ac:dyDescent="0.25">
      <c r="A21" s="74" t="str">
        <f>IF(B21="","",SUBTOTAL(3,B$20:$B21))</f>
        <v/>
      </c>
      <c r="B21" s="55"/>
      <c r="C21" s="54" t="s">
        <v>5912</v>
      </c>
      <c r="D21" s="50"/>
      <c r="E21" s="51"/>
      <c r="F21" s="49"/>
      <c r="G21" s="76"/>
      <c r="H21" s="55"/>
      <c r="I21" s="78"/>
      <c r="J21" s="78"/>
      <c r="K21" s="78"/>
      <c r="L21" s="78"/>
      <c r="M21" s="78"/>
      <c r="N21" s="6"/>
      <c r="O21" s="6"/>
      <c r="P21" s="6"/>
      <c r="Q21" s="39"/>
      <c r="R21" s="39"/>
      <c r="S21" s="45"/>
    </row>
    <row r="22" spans="1:19" ht="24" customHeight="1" x14ac:dyDescent="0.25">
      <c r="A22" s="74">
        <f>IF(B22="","",SUBTOTAL(3,B$22:$B22))</f>
        <v>1</v>
      </c>
      <c r="B22" s="49">
        <v>1</v>
      </c>
      <c r="C22" s="50"/>
      <c r="D22" s="51" t="s">
        <v>3258</v>
      </c>
      <c r="E22" s="51" t="s">
        <v>3259</v>
      </c>
      <c r="F22" s="49"/>
      <c r="G22" s="57">
        <v>2</v>
      </c>
      <c r="H22" s="49">
        <v>1</v>
      </c>
      <c r="I22" s="78">
        <v>585000</v>
      </c>
      <c r="J22" s="78"/>
      <c r="K22" s="78"/>
      <c r="L22" s="78"/>
      <c r="M22" s="78"/>
      <c r="N22" s="6">
        <v>585000</v>
      </c>
      <c r="O22" s="6"/>
      <c r="P22" s="6"/>
      <c r="Q22" s="39"/>
      <c r="R22" s="39"/>
      <c r="S22" s="45"/>
    </row>
    <row r="23" spans="1:19" ht="41.25" customHeight="1" x14ac:dyDescent="0.25">
      <c r="A23" s="74">
        <f>IF(B23="","",SUBTOTAL(3,B$22:$B23))</f>
        <v>2</v>
      </c>
      <c r="B23" s="49">
        <v>2</v>
      </c>
      <c r="C23" s="50"/>
      <c r="D23" s="51" t="s">
        <v>6237</v>
      </c>
      <c r="E23" s="51" t="s">
        <v>3260</v>
      </c>
      <c r="F23" s="49"/>
      <c r="G23" s="57">
        <v>2</v>
      </c>
      <c r="H23" s="49">
        <v>1</v>
      </c>
      <c r="I23" s="78">
        <v>585000</v>
      </c>
      <c r="J23" s="78"/>
      <c r="K23" s="78"/>
      <c r="L23" s="78"/>
      <c r="M23" s="78"/>
      <c r="N23" s="6">
        <v>585000</v>
      </c>
      <c r="O23" s="6"/>
      <c r="P23" s="6"/>
      <c r="Q23" s="39"/>
      <c r="R23" s="39"/>
      <c r="S23" s="45"/>
    </row>
    <row r="24" spans="1:19" ht="54.75" customHeight="1" x14ac:dyDescent="0.25">
      <c r="A24" s="74">
        <f>IF(B24="","",SUBTOTAL(3,B$22:$B24))</f>
        <v>3</v>
      </c>
      <c r="B24" s="49">
        <v>3</v>
      </c>
      <c r="C24" s="50"/>
      <c r="D24" s="51" t="s">
        <v>3261</v>
      </c>
      <c r="E24" s="51" t="s">
        <v>3262</v>
      </c>
      <c r="F24" s="49"/>
      <c r="G24" s="57">
        <v>2</v>
      </c>
      <c r="H24" s="49">
        <v>1</v>
      </c>
      <c r="I24" s="78">
        <v>585000</v>
      </c>
      <c r="J24" s="78"/>
      <c r="K24" s="78"/>
      <c r="L24" s="78"/>
      <c r="M24" s="78"/>
      <c r="N24" s="6">
        <v>585000</v>
      </c>
      <c r="O24" s="6"/>
      <c r="P24" s="6"/>
      <c r="Q24" s="39"/>
      <c r="R24" s="39"/>
      <c r="S24" s="45"/>
    </row>
    <row r="25" spans="1:19" ht="40.5" customHeight="1" x14ac:dyDescent="0.25">
      <c r="A25" s="74">
        <f>IF(B25="","",SUBTOTAL(3,B$22:$B25))</f>
        <v>4</v>
      </c>
      <c r="B25" s="49">
        <v>4</v>
      </c>
      <c r="C25" s="50"/>
      <c r="D25" s="51" t="s">
        <v>3263</v>
      </c>
      <c r="E25" s="51" t="s">
        <v>3264</v>
      </c>
      <c r="F25" s="49"/>
      <c r="G25" s="57">
        <v>2</v>
      </c>
      <c r="H25" s="49">
        <v>1</v>
      </c>
      <c r="I25" s="78">
        <v>585000</v>
      </c>
      <c r="J25" s="78"/>
      <c r="K25" s="78"/>
      <c r="L25" s="78"/>
      <c r="M25" s="78"/>
      <c r="N25" s="6">
        <v>585000</v>
      </c>
      <c r="O25" s="6"/>
      <c r="P25" s="6"/>
      <c r="Q25" s="39"/>
      <c r="R25" s="39"/>
      <c r="S25" s="45"/>
    </row>
    <row r="26" spans="1:19" ht="38.25" customHeight="1" x14ac:dyDescent="0.25">
      <c r="A26" s="74">
        <f>IF(B26="","",SUBTOTAL(3,B$22:$B26))</f>
        <v>5</v>
      </c>
      <c r="B26" s="49">
        <v>5</v>
      </c>
      <c r="C26" s="50"/>
      <c r="D26" s="51" t="s">
        <v>3265</v>
      </c>
      <c r="E26" s="51" t="s">
        <v>3266</v>
      </c>
      <c r="F26" s="49"/>
      <c r="G26" s="57">
        <v>2</v>
      </c>
      <c r="H26" s="49">
        <v>1</v>
      </c>
      <c r="I26" s="78"/>
      <c r="J26" s="78">
        <v>429000</v>
      </c>
      <c r="K26" s="78"/>
      <c r="L26" s="78"/>
      <c r="M26" s="78"/>
      <c r="N26" s="6"/>
      <c r="O26" s="6">
        <v>429000</v>
      </c>
      <c r="P26" s="6"/>
      <c r="Q26" s="39"/>
      <c r="R26" s="39"/>
      <c r="S26" s="45"/>
    </row>
    <row r="27" spans="1:19" ht="24.75" customHeight="1" x14ac:dyDescent="0.25">
      <c r="A27" s="74">
        <f>IF(B27="","",SUBTOTAL(3,B$22:$B27))</f>
        <v>6</v>
      </c>
      <c r="B27" s="49">
        <v>6</v>
      </c>
      <c r="C27" s="50"/>
      <c r="D27" s="51" t="s">
        <v>3261</v>
      </c>
      <c r="E27" s="51" t="s">
        <v>3267</v>
      </c>
      <c r="F27" s="49"/>
      <c r="G27" s="57">
        <v>2</v>
      </c>
      <c r="H27" s="49">
        <v>1</v>
      </c>
      <c r="I27" s="78"/>
      <c r="J27" s="78">
        <v>429000</v>
      </c>
      <c r="K27" s="78"/>
      <c r="L27" s="78"/>
      <c r="M27" s="78"/>
      <c r="N27" s="6"/>
      <c r="O27" s="6">
        <v>429000</v>
      </c>
      <c r="P27" s="6"/>
      <c r="Q27" s="39"/>
      <c r="R27" s="39"/>
      <c r="S27" s="45"/>
    </row>
    <row r="28" spans="1:19" ht="24.75" customHeight="1" x14ac:dyDescent="0.25">
      <c r="A28" s="74">
        <f>IF(B28="","",SUBTOTAL(3,B$22:$B28))</f>
        <v>7</v>
      </c>
      <c r="B28" s="49">
        <v>7</v>
      </c>
      <c r="C28" s="50"/>
      <c r="D28" s="51" t="s">
        <v>3261</v>
      </c>
      <c r="E28" s="51" t="s">
        <v>3268</v>
      </c>
      <c r="F28" s="49"/>
      <c r="G28" s="57">
        <v>2</v>
      </c>
      <c r="H28" s="49">
        <v>1</v>
      </c>
      <c r="I28" s="78"/>
      <c r="J28" s="78">
        <v>429000</v>
      </c>
      <c r="K28" s="78"/>
      <c r="L28" s="78"/>
      <c r="M28" s="78"/>
      <c r="N28" s="6"/>
      <c r="O28" s="6">
        <v>429000</v>
      </c>
      <c r="P28" s="6"/>
      <c r="Q28" s="39"/>
      <c r="R28" s="39"/>
      <c r="S28" s="45"/>
    </row>
    <row r="29" spans="1:19" ht="24.75" customHeight="1" x14ac:dyDescent="0.25">
      <c r="A29" s="74">
        <f>IF(B29="","",SUBTOTAL(3,B$22:$B29))</f>
        <v>8</v>
      </c>
      <c r="B29" s="49">
        <v>8</v>
      </c>
      <c r="C29" s="50"/>
      <c r="D29" s="51" t="s">
        <v>3269</v>
      </c>
      <c r="E29" s="51" t="s">
        <v>3270</v>
      </c>
      <c r="F29" s="49"/>
      <c r="G29" s="57">
        <v>2</v>
      </c>
      <c r="H29" s="49">
        <v>1</v>
      </c>
      <c r="I29" s="78"/>
      <c r="J29" s="78">
        <v>429000</v>
      </c>
      <c r="K29" s="78"/>
      <c r="L29" s="78"/>
      <c r="M29" s="78"/>
      <c r="N29" s="6"/>
      <c r="O29" s="6">
        <v>429000</v>
      </c>
      <c r="P29" s="6"/>
      <c r="Q29" s="39"/>
      <c r="R29" s="39"/>
      <c r="S29" s="45"/>
    </row>
    <row r="30" spans="1:19" ht="24.75" customHeight="1" x14ac:dyDescent="0.25">
      <c r="A30" s="74">
        <f>IF(B30="","",SUBTOTAL(3,B$22:$B30))</f>
        <v>9</v>
      </c>
      <c r="B30" s="49">
        <v>9</v>
      </c>
      <c r="C30" s="50"/>
      <c r="D30" s="51" t="s">
        <v>3261</v>
      </c>
      <c r="E30" s="51" t="s">
        <v>3271</v>
      </c>
      <c r="F30" s="49"/>
      <c r="G30" s="57">
        <v>2</v>
      </c>
      <c r="H30" s="49">
        <v>1</v>
      </c>
      <c r="I30" s="78"/>
      <c r="J30" s="78">
        <v>429000</v>
      </c>
      <c r="K30" s="78"/>
      <c r="L30" s="78"/>
      <c r="M30" s="78"/>
      <c r="N30" s="6"/>
      <c r="O30" s="6">
        <v>429000</v>
      </c>
      <c r="P30" s="6"/>
      <c r="Q30" s="39"/>
      <c r="R30" s="39"/>
      <c r="S30" s="45"/>
    </row>
    <row r="31" spans="1:19" ht="24.75" customHeight="1" x14ac:dyDescent="0.25">
      <c r="A31" s="74">
        <f>IF(B31="","",SUBTOTAL(3,B$22:$B31))</f>
        <v>10</v>
      </c>
      <c r="B31" s="49">
        <v>10</v>
      </c>
      <c r="C31" s="50"/>
      <c r="D31" s="51" t="s">
        <v>3177</v>
      </c>
      <c r="E31" s="51" t="s">
        <v>3272</v>
      </c>
      <c r="F31" s="49"/>
      <c r="G31" s="57">
        <v>2</v>
      </c>
      <c r="H31" s="49">
        <v>1</v>
      </c>
      <c r="I31" s="78"/>
      <c r="J31" s="78">
        <v>429000</v>
      </c>
      <c r="K31" s="78"/>
      <c r="L31" s="78"/>
      <c r="M31" s="78"/>
      <c r="N31" s="6"/>
      <c r="O31" s="6">
        <v>429000</v>
      </c>
      <c r="P31" s="6"/>
      <c r="Q31" s="39"/>
      <c r="R31" s="39"/>
      <c r="S31" s="45"/>
    </row>
    <row r="32" spans="1:19" ht="41.25" customHeight="1" x14ac:dyDescent="0.25">
      <c r="A32" s="74">
        <f>IF(B32="","",SUBTOTAL(3,B$22:$B32))</f>
        <v>11</v>
      </c>
      <c r="B32" s="49">
        <v>11</v>
      </c>
      <c r="C32" s="50"/>
      <c r="D32" s="51" t="s">
        <v>3273</v>
      </c>
      <c r="E32" s="51" t="s">
        <v>3274</v>
      </c>
      <c r="F32" s="49"/>
      <c r="G32" s="57">
        <v>2</v>
      </c>
      <c r="H32" s="49">
        <v>2</v>
      </c>
      <c r="I32" s="78">
        <v>429000</v>
      </c>
      <c r="J32" s="78"/>
      <c r="K32" s="78"/>
      <c r="L32" s="78"/>
      <c r="M32" s="78"/>
      <c r="N32" s="6">
        <v>429000</v>
      </c>
      <c r="O32" s="6"/>
      <c r="P32" s="6"/>
      <c r="Q32" s="39"/>
      <c r="R32" s="39"/>
      <c r="S32" s="45"/>
    </row>
    <row r="33" spans="1:19" ht="26.25" customHeight="1" x14ac:dyDescent="0.25">
      <c r="A33" s="74">
        <f>IF(B33="","",SUBTOTAL(3,B$22:$B33))</f>
        <v>12</v>
      </c>
      <c r="B33" s="49">
        <v>12</v>
      </c>
      <c r="C33" s="50"/>
      <c r="D33" s="51" t="s">
        <v>3275</v>
      </c>
      <c r="E33" s="51" t="s">
        <v>3276</v>
      </c>
      <c r="F33" s="49"/>
      <c r="G33" s="57">
        <v>2</v>
      </c>
      <c r="H33" s="49">
        <v>2</v>
      </c>
      <c r="I33" s="78">
        <v>429000</v>
      </c>
      <c r="J33" s="78"/>
      <c r="K33" s="78"/>
      <c r="L33" s="78"/>
      <c r="M33" s="78"/>
      <c r="N33" s="6">
        <v>429000</v>
      </c>
      <c r="O33" s="6"/>
      <c r="P33" s="6"/>
      <c r="Q33" s="39"/>
      <c r="R33" s="39"/>
      <c r="S33" s="45"/>
    </row>
    <row r="34" spans="1:19" ht="26.25" customHeight="1" x14ac:dyDescent="0.25">
      <c r="A34" s="74">
        <f>IF(B34="","",SUBTOTAL(3,B$22:$B34))</f>
        <v>13</v>
      </c>
      <c r="B34" s="49">
        <v>13</v>
      </c>
      <c r="C34" s="50"/>
      <c r="D34" s="51" t="s">
        <v>3277</v>
      </c>
      <c r="E34" s="51" t="s">
        <v>3278</v>
      </c>
      <c r="F34" s="49"/>
      <c r="G34" s="57">
        <v>2</v>
      </c>
      <c r="H34" s="49">
        <v>2</v>
      </c>
      <c r="I34" s="78">
        <v>429000</v>
      </c>
      <c r="J34" s="78"/>
      <c r="K34" s="78"/>
      <c r="L34" s="78"/>
      <c r="M34" s="78"/>
      <c r="N34" s="6">
        <v>429000</v>
      </c>
      <c r="O34" s="6"/>
      <c r="P34" s="6"/>
      <c r="Q34" s="39"/>
      <c r="R34" s="39"/>
      <c r="S34" s="45"/>
    </row>
    <row r="35" spans="1:19" ht="26.25" customHeight="1" x14ac:dyDescent="0.25">
      <c r="A35" s="74">
        <f>IF(B35="","",SUBTOTAL(3,B$22:$B35))</f>
        <v>14</v>
      </c>
      <c r="B35" s="49">
        <v>14</v>
      </c>
      <c r="C35" s="50"/>
      <c r="D35" s="51" t="s">
        <v>3279</v>
      </c>
      <c r="E35" s="51" t="s">
        <v>3280</v>
      </c>
      <c r="F35" s="49"/>
      <c r="G35" s="57">
        <v>2</v>
      </c>
      <c r="H35" s="49">
        <v>2</v>
      </c>
      <c r="I35" s="78"/>
      <c r="J35" s="78">
        <v>312000</v>
      </c>
      <c r="K35" s="78"/>
      <c r="L35" s="78"/>
      <c r="M35" s="78"/>
      <c r="N35" s="6"/>
      <c r="O35" s="6">
        <v>312000</v>
      </c>
      <c r="P35" s="6"/>
      <c r="Q35" s="39"/>
      <c r="R35" s="39"/>
      <c r="S35" s="45"/>
    </row>
    <row r="36" spans="1:19" ht="40.5" customHeight="1" x14ac:dyDescent="0.25">
      <c r="A36" s="74">
        <f>IF(B36="","",SUBTOTAL(3,B$22:$B36))</f>
        <v>15</v>
      </c>
      <c r="B36" s="49">
        <v>15</v>
      </c>
      <c r="C36" s="50"/>
      <c r="D36" s="51" t="s">
        <v>3281</v>
      </c>
      <c r="E36" s="51" t="s">
        <v>3270</v>
      </c>
      <c r="F36" s="49"/>
      <c r="G36" s="57">
        <v>2</v>
      </c>
      <c r="H36" s="49">
        <v>2</v>
      </c>
      <c r="I36" s="78"/>
      <c r="J36" s="78">
        <v>312000</v>
      </c>
      <c r="K36" s="78"/>
      <c r="L36" s="78"/>
      <c r="M36" s="78"/>
      <c r="N36" s="6"/>
      <c r="O36" s="6">
        <v>312000</v>
      </c>
      <c r="P36" s="6"/>
      <c r="Q36" s="39"/>
      <c r="R36" s="39"/>
      <c r="S36" s="45"/>
    </row>
    <row r="37" spans="1:19" ht="26.25" customHeight="1" x14ac:dyDescent="0.25">
      <c r="A37" s="74">
        <f>IF(B37="","",SUBTOTAL(3,B$22:$B37))</f>
        <v>16</v>
      </c>
      <c r="B37" s="49">
        <v>16</v>
      </c>
      <c r="C37" s="50"/>
      <c r="D37" s="51" t="s">
        <v>3282</v>
      </c>
      <c r="E37" s="51" t="s">
        <v>3283</v>
      </c>
      <c r="F37" s="49"/>
      <c r="G37" s="57">
        <v>2</v>
      </c>
      <c r="H37" s="49">
        <v>2</v>
      </c>
      <c r="I37" s="78"/>
      <c r="J37" s="78">
        <v>312000</v>
      </c>
      <c r="K37" s="78"/>
      <c r="L37" s="78"/>
      <c r="M37" s="78"/>
      <c r="N37" s="6"/>
      <c r="O37" s="6">
        <v>312000</v>
      </c>
      <c r="P37" s="6"/>
      <c r="Q37" s="39"/>
      <c r="R37" s="39"/>
      <c r="S37" s="45"/>
    </row>
    <row r="38" spans="1:19" ht="26.25" customHeight="1" x14ac:dyDescent="0.25">
      <c r="A38" s="74">
        <f>IF(B38="","",SUBTOTAL(3,B$22:$B38))</f>
        <v>17</v>
      </c>
      <c r="B38" s="49">
        <v>17</v>
      </c>
      <c r="C38" s="50"/>
      <c r="D38" s="51" t="s">
        <v>3284</v>
      </c>
      <c r="E38" s="51" t="s">
        <v>3285</v>
      </c>
      <c r="F38" s="49"/>
      <c r="G38" s="57">
        <v>2</v>
      </c>
      <c r="H38" s="49">
        <v>2</v>
      </c>
      <c r="I38" s="78"/>
      <c r="J38" s="78">
        <v>312000</v>
      </c>
      <c r="K38" s="78"/>
      <c r="L38" s="78"/>
      <c r="M38" s="78"/>
      <c r="N38" s="6"/>
      <c r="O38" s="6">
        <v>312000</v>
      </c>
      <c r="P38" s="6"/>
      <c r="Q38" s="39"/>
      <c r="R38" s="39"/>
      <c r="S38" s="45"/>
    </row>
    <row r="39" spans="1:19" ht="26.25" customHeight="1" x14ac:dyDescent="0.25">
      <c r="A39" s="74">
        <f>IF(B39="","",SUBTOTAL(3,B$22:$B39))</f>
        <v>18</v>
      </c>
      <c r="B39" s="49">
        <v>18</v>
      </c>
      <c r="C39" s="50"/>
      <c r="D39" s="51" t="s">
        <v>3286</v>
      </c>
      <c r="E39" s="51" t="s">
        <v>3287</v>
      </c>
      <c r="F39" s="49"/>
      <c r="G39" s="57">
        <v>2</v>
      </c>
      <c r="H39" s="49">
        <v>2</v>
      </c>
      <c r="I39" s="78"/>
      <c r="J39" s="78">
        <v>312000</v>
      </c>
      <c r="K39" s="78"/>
      <c r="L39" s="78"/>
      <c r="M39" s="78"/>
      <c r="N39" s="6"/>
      <c r="O39" s="6">
        <v>312000</v>
      </c>
      <c r="P39" s="6"/>
      <c r="Q39" s="39"/>
      <c r="R39" s="39"/>
      <c r="S39" s="45"/>
    </row>
    <row r="40" spans="1:19" ht="26.25" customHeight="1" x14ac:dyDescent="0.25">
      <c r="A40" s="74">
        <f>IF(B40="","",SUBTOTAL(3,B$22:$B40))</f>
        <v>19</v>
      </c>
      <c r="B40" s="49">
        <v>19</v>
      </c>
      <c r="C40" s="50"/>
      <c r="D40" s="51" t="s">
        <v>3288</v>
      </c>
      <c r="E40" s="51" t="s">
        <v>3289</v>
      </c>
      <c r="F40" s="49"/>
      <c r="G40" s="57">
        <v>2</v>
      </c>
      <c r="H40" s="49">
        <v>2</v>
      </c>
      <c r="I40" s="78"/>
      <c r="J40" s="78">
        <v>312000</v>
      </c>
      <c r="K40" s="78"/>
      <c r="L40" s="78"/>
      <c r="M40" s="78"/>
      <c r="N40" s="6"/>
      <c r="O40" s="6">
        <v>312000</v>
      </c>
      <c r="P40" s="6"/>
      <c r="Q40" s="39"/>
      <c r="R40" s="39"/>
      <c r="S40" s="45"/>
    </row>
    <row r="41" spans="1:19" ht="26.25" customHeight="1" x14ac:dyDescent="0.25">
      <c r="A41" s="74">
        <f>IF(B41="","",SUBTOTAL(3,B$22:$B41))</f>
        <v>20</v>
      </c>
      <c r="B41" s="49">
        <v>20</v>
      </c>
      <c r="C41" s="50"/>
      <c r="D41" s="51" t="s">
        <v>3290</v>
      </c>
      <c r="E41" s="51" t="s">
        <v>3291</v>
      </c>
      <c r="F41" s="49"/>
      <c r="G41" s="57">
        <v>2</v>
      </c>
      <c r="H41" s="49">
        <v>2</v>
      </c>
      <c r="I41" s="78"/>
      <c r="J41" s="78">
        <v>312000</v>
      </c>
      <c r="K41" s="78"/>
      <c r="L41" s="78"/>
      <c r="M41" s="78"/>
      <c r="N41" s="6"/>
      <c r="O41" s="6">
        <v>312000</v>
      </c>
      <c r="P41" s="6"/>
      <c r="Q41" s="39"/>
      <c r="R41" s="39"/>
      <c r="S41" s="45"/>
    </row>
    <row r="42" spans="1:19" ht="40.5" customHeight="1" x14ac:dyDescent="0.25">
      <c r="A42" s="74">
        <f>IF(B42="","",SUBTOTAL(3,B$22:$B42))</f>
        <v>21</v>
      </c>
      <c r="B42" s="49">
        <v>21</v>
      </c>
      <c r="C42" s="50"/>
      <c r="D42" s="51" t="s">
        <v>3292</v>
      </c>
      <c r="E42" s="51" t="s">
        <v>3293</v>
      </c>
      <c r="F42" s="49"/>
      <c r="G42" s="57">
        <v>2</v>
      </c>
      <c r="H42" s="49">
        <v>2</v>
      </c>
      <c r="I42" s="78"/>
      <c r="J42" s="78">
        <v>312000</v>
      </c>
      <c r="K42" s="78"/>
      <c r="L42" s="78"/>
      <c r="M42" s="78"/>
      <c r="N42" s="6"/>
      <c r="O42" s="6">
        <v>312000</v>
      </c>
      <c r="P42" s="6"/>
      <c r="Q42" s="39"/>
      <c r="R42" s="39"/>
      <c r="S42" s="45"/>
    </row>
    <row r="43" spans="1:19" ht="28.5" customHeight="1" x14ac:dyDescent="0.25">
      <c r="A43" s="74">
        <f>IF(B43="","",SUBTOTAL(3,B$22:$B43))</f>
        <v>22</v>
      </c>
      <c r="B43" s="49">
        <v>22</v>
      </c>
      <c r="C43" s="51"/>
      <c r="D43" s="51" t="s">
        <v>3294</v>
      </c>
      <c r="E43" s="51" t="s">
        <v>3295</v>
      </c>
      <c r="F43" s="49"/>
      <c r="G43" s="57">
        <v>2</v>
      </c>
      <c r="H43" s="49">
        <v>1</v>
      </c>
      <c r="I43" s="78"/>
      <c r="J43" s="78"/>
      <c r="K43" s="78">
        <v>312000</v>
      </c>
      <c r="L43" s="78"/>
      <c r="M43" s="78"/>
      <c r="N43" s="6"/>
      <c r="O43" s="6"/>
      <c r="P43" s="6">
        <v>312000</v>
      </c>
      <c r="Q43" s="39"/>
      <c r="R43" s="39"/>
      <c r="S43" s="45"/>
    </row>
    <row r="44" spans="1:19" ht="24.75" customHeight="1" x14ac:dyDescent="0.25">
      <c r="A44" s="74">
        <f>IF(B44="","",SUBTOTAL(3,B$22:$B44))</f>
        <v>23</v>
      </c>
      <c r="B44" s="49">
        <v>23</v>
      </c>
      <c r="D44" s="50" t="s">
        <v>6238</v>
      </c>
      <c r="E44" s="51"/>
      <c r="F44" s="49"/>
      <c r="G44" s="57">
        <v>2</v>
      </c>
      <c r="H44" s="49">
        <v>1</v>
      </c>
      <c r="I44" s="78"/>
      <c r="J44" s="78"/>
      <c r="K44" s="78">
        <v>312000</v>
      </c>
      <c r="L44" s="78"/>
      <c r="M44" s="78"/>
      <c r="N44" s="6"/>
      <c r="O44" s="6"/>
      <c r="P44" s="6">
        <v>312000</v>
      </c>
      <c r="Q44" s="39"/>
      <c r="R44" s="39"/>
      <c r="S44" s="45"/>
    </row>
    <row r="45" spans="1:19" ht="24.75" customHeight="1" x14ac:dyDescent="0.25">
      <c r="A45" s="74">
        <f>IF(B45="","",SUBTOTAL(3,B$22:$B45))</f>
        <v>24</v>
      </c>
      <c r="B45" s="49">
        <v>24</v>
      </c>
      <c r="C45" s="51"/>
      <c r="D45" s="51" t="s">
        <v>3296</v>
      </c>
      <c r="E45" s="51" t="s">
        <v>3295</v>
      </c>
      <c r="F45" s="49"/>
      <c r="G45" s="57">
        <v>2</v>
      </c>
      <c r="H45" s="49">
        <v>1</v>
      </c>
      <c r="I45" s="78">
        <v>585000</v>
      </c>
      <c r="J45" s="78"/>
      <c r="K45" s="78"/>
      <c r="L45" s="78"/>
      <c r="M45" s="78"/>
      <c r="N45" s="6">
        <v>585000</v>
      </c>
      <c r="O45" s="6"/>
      <c r="P45" s="6"/>
      <c r="Q45" s="39"/>
      <c r="R45" s="39"/>
      <c r="S45" s="45"/>
    </row>
    <row r="46" spans="1:19" ht="24.75" customHeight="1" x14ac:dyDescent="0.25">
      <c r="A46" s="74">
        <f>IF(B46="","",SUBTOTAL(3,B$22:$B46))</f>
        <v>25</v>
      </c>
      <c r="B46" s="49">
        <v>25</v>
      </c>
      <c r="C46" s="51"/>
      <c r="D46" s="51" t="s">
        <v>3297</v>
      </c>
      <c r="E46" s="51" t="s">
        <v>3298</v>
      </c>
      <c r="F46" s="49"/>
      <c r="G46" s="57">
        <v>2</v>
      </c>
      <c r="H46" s="49">
        <v>1</v>
      </c>
      <c r="I46" s="78">
        <v>585000</v>
      </c>
      <c r="J46" s="78"/>
      <c r="K46" s="78"/>
      <c r="L46" s="78"/>
      <c r="M46" s="78"/>
      <c r="N46" s="6">
        <v>585000</v>
      </c>
      <c r="O46" s="6"/>
      <c r="P46" s="6"/>
      <c r="Q46" s="39"/>
      <c r="R46" s="39"/>
      <c r="S46" s="45"/>
    </row>
    <row r="47" spans="1:19" ht="24.75" customHeight="1" x14ac:dyDescent="0.25">
      <c r="A47" s="74">
        <f>IF(B47="","",SUBTOTAL(3,B$22:$B47))</f>
        <v>26</v>
      </c>
      <c r="B47" s="49">
        <v>26</v>
      </c>
      <c r="D47" s="50" t="s">
        <v>3299</v>
      </c>
      <c r="E47" s="51"/>
      <c r="F47" s="49"/>
      <c r="G47" s="57">
        <v>2</v>
      </c>
      <c r="H47" s="49">
        <v>1</v>
      </c>
      <c r="I47" s="78"/>
      <c r="J47" s="78"/>
      <c r="K47" s="78">
        <v>312000</v>
      </c>
      <c r="L47" s="78"/>
      <c r="M47" s="78"/>
      <c r="N47" s="6"/>
      <c r="O47" s="6"/>
      <c r="P47" s="6">
        <v>312000</v>
      </c>
      <c r="Q47" s="39"/>
      <c r="R47" s="39"/>
      <c r="S47" s="45"/>
    </row>
    <row r="48" spans="1:19" ht="28.5" customHeight="1" x14ac:dyDescent="0.25">
      <c r="A48" s="74">
        <f>IF(B48="","",SUBTOTAL(3,B$22:$B48))</f>
        <v>27</v>
      </c>
      <c r="B48" s="49">
        <v>27</v>
      </c>
      <c r="C48" s="51"/>
      <c r="D48" s="693" t="s">
        <v>3300</v>
      </c>
      <c r="E48" s="695"/>
      <c r="F48" s="49"/>
      <c r="G48" s="57">
        <v>2</v>
      </c>
      <c r="H48" s="49">
        <v>1</v>
      </c>
      <c r="I48" s="78"/>
      <c r="J48" s="78"/>
      <c r="K48" s="78">
        <v>312000</v>
      </c>
      <c r="L48" s="78"/>
      <c r="M48" s="78"/>
      <c r="N48" s="6"/>
      <c r="O48" s="6"/>
      <c r="P48" s="6">
        <v>312000</v>
      </c>
      <c r="Q48" s="39"/>
      <c r="R48" s="39"/>
      <c r="S48" s="45"/>
    </row>
    <row r="49" spans="1:19" ht="28.5" customHeight="1" x14ac:dyDescent="0.25">
      <c r="A49" s="74">
        <f>IF(B49="","",SUBTOTAL(3,B$22:$B49))</f>
        <v>28</v>
      </c>
      <c r="B49" s="49">
        <v>28</v>
      </c>
      <c r="D49" s="693" t="s">
        <v>3301</v>
      </c>
      <c r="E49" s="695"/>
      <c r="F49" s="49"/>
      <c r="G49" s="57">
        <v>2</v>
      </c>
      <c r="H49" s="49">
        <v>2</v>
      </c>
      <c r="I49" s="78"/>
      <c r="J49" s="78"/>
      <c r="K49" s="78">
        <v>234000</v>
      </c>
      <c r="L49" s="78"/>
      <c r="M49" s="78"/>
      <c r="N49" s="6"/>
      <c r="O49" s="6"/>
      <c r="P49" s="6">
        <v>234000</v>
      </c>
      <c r="Q49" s="39"/>
      <c r="R49" s="39"/>
      <c r="S49" s="45"/>
    </row>
    <row r="50" spans="1:19" ht="24.75" customHeight="1" x14ac:dyDescent="0.25">
      <c r="A50" s="74">
        <f>IF(B50="","",SUBTOTAL(3,B$22:$B50))</f>
        <v>29</v>
      </c>
      <c r="B50" s="49">
        <v>29</v>
      </c>
      <c r="C50" s="51"/>
      <c r="D50" s="51" t="s">
        <v>3302</v>
      </c>
      <c r="E50" s="51" t="s">
        <v>3303</v>
      </c>
      <c r="F50" s="49"/>
      <c r="G50" s="57">
        <v>2</v>
      </c>
      <c r="H50" s="49">
        <v>2</v>
      </c>
      <c r="I50" s="78">
        <v>429000</v>
      </c>
      <c r="J50" s="78"/>
      <c r="K50" s="78"/>
      <c r="L50" s="78"/>
      <c r="M50" s="78"/>
      <c r="N50" s="6">
        <v>429000</v>
      </c>
      <c r="O50" s="6"/>
      <c r="P50" s="6"/>
      <c r="Q50" s="39"/>
      <c r="R50" s="39"/>
      <c r="S50" s="45"/>
    </row>
    <row r="51" spans="1:19" ht="24.75" customHeight="1" x14ac:dyDescent="0.25">
      <c r="A51" s="74">
        <f>IF(B51="","",SUBTOTAL(3,B$22:$B51))</f>
        <v>30</v>
      </c>
      <c r="B51" s="49">
        <v>30</v>
      </c>
      <c r="D51" s="51" t="s">
        <v>3304</v>
      </c>
      <c r="E51" s="51" t="s">
        <v>3305</v>
      </c>
      <c r="F51" s="49"/>
      <c r="G51" s="57">
        <v>2</v>
      </c>
      <c r="H51" s="49">
        <v>2</v>
      </c>
      <c r="I51" s="78"/>
      <c r="J51" s="78">
        <v>312000</v>
      </c>
      <c r="K51" s="78"/>
      <c r="L51" s="78"/>
      <c r="M51" s="78"/>
      <c r="N51" s="6"/>
      <c r="O51" s="6">
        <v>312000</v>
      </c>
      <c r="P51" s="6"/>
      <c r="Q51" s="39"/>
      <c r="R51" s="39"/>
      <c r="S51" s="45"/>
    </row>
    <row r="52" spans="1:19" ht="27" customHeight="1" x14ac:dyDescent="0.25">
      <c r="A52" s="74" t="str">
        <f>IF(B52="","",SUBTOTAL(3,B$22:$B52))</f>
        <v/>
      </c>
      <c r="B52" s="55"/>
      <c r="C52" s="54" t="s">
        <v>5913</v>
      </c>
      <c r="D52" s="51"/>
      <c r="E52" s="51"/>
      <c r="F52" s="49"/>
      <c r="G52" s="57"/>
      <c r="H52" s="49"/>
      <c r="I52" s="78"/>
      <c r="J52" s="78"/>
      <c r="K52" s="78"/>
      <c r="L52" s="78"/>
      <c r="M52" s="78"/>
      <c r="N52" s="6"/>
      <c r="O52" s="6"/>
      <c r="P52" s="6"/>
      <c r="Q52" s="39"/>
      <c r="R52" s="39"/>
      <c r="S52" s="45"/>
    </row>
    <row r="53" spans="1:19" ht="54.75" customHeight="1" x14ac:dyDescent="0.25">
      <c r="A53" s="74">
        <f>IF(B53="","",SUBTOTAL(3,B$22:$B53))</f>
        <v>31</v>
      </c>
      <c r="B53" s="49">
        <v>31</v>
      </c>
      <c r="C53" s="50"/>
      <c r="D53" s="51" t="s">
        <v>3306</v>
      </c>
      <c r="E53" s="51" t="s">
        <v>3307</v>
      </c>
      <c r="F53" s="49"/>
      <c r="G53" s="57">
        <v>1</v>
      </c>
      <c r="H53" s="49">
        <v>1</v>
      </c>
      <c r="I53" s="78">
        <v>292500</v>
      </c>
      <c r="J53" s="78"/>
      <c r="K53" s="78"/>
      <c r="L53" s="78"/>
      <c r="M53" s="78"/>
      <c r="N53" s="6">
        <v>292500</v>
      </c>
      <c r="O53" s="6"/>
      <c r="P53" s="6"/>
      <c r="Q53" s="39"/>
      <c r="R53" s="39"/>
      <c r="S53" s="45"/>
    </row>
    <row r="54" spans="1:19" ht="41.25" customHeight="1" x14ac:dyDescent="0.25">
      <c r="A54" s="74">
        <f>IF(B54="","",SUBTOTAL(3,B$22:$B54))</f>
        <v>32</v>
      </c>
      <c r="B54" s="49">
        <v>32</v>
      </c>
      <c r="C54" s="50"/>
      <c r="D54" s="51" t="s">
        <v>3308</v>
      </c>
      <c r="E54" s="51" t="s">
        <v>3309</v>
      </c>
      <c r="F54" s="49"/>
      <c r="G54" s="57">
        <v>1</v>
      </c>
      <c r="H54" s="49">
        <v>1</v>
      </c>
      <c r="I54" s="78">
        <v>292500</v>
      </c>
      <c r="J54" s="78"/>
      <c r="K54" s="78"/>
      <c r="L54" s="78"/>
      <c r="M54" s="78"/>
      <c r="N54" s="6">
        <v>292500</v>
      </c>
      <c r="O54" s="6"/>
      <c r="P54" s="6"/>
      <c r="Q54" s="39"/>
      <c r="R54" s="39"/>
      <c r="S54" s="45"/>
    </row>
    <row r="55" spans="1:19" ht="41.25" customHeight="1" x14ac:dyDescent="0.25">
      <c r="A55" s="74">
        <f>IF(B55="","",SUBTOTAL(3,B$22:$B55))</f>
        <v>33</v>
      </c>
      <c r="B55" s="49">
        <v>33</v>
      </c>
      <c r="C55" s="50"/>
      <c r="D55" s="51" t="s">
        <v>3310</v>
      </c>
      <c r="E55" s="51" t="s">
        <v>3311</v>
      </c>
      <c r="F55" s="49"/>
      <c r="G55" s="57">
        <v>1</v>
      </c>
      <c r="H55" s="49">
        <v>1</v>
      </c>
      <c r="I55" s="78">
        <v>292500</v>
      </c>
      <c r="J55" s="78"/>
      <c r="K55" s="78"/>
      <c r="L55" s="78"/>
      <c r="M55" s="78"/>
      <c r="N55" s="6">
        <v>292500</v>
      </c>
      <c r="O55" s="6"/>
      <c r="P55" s="6"/>
      <c r="Q55" s="39"/>
      <c r="R55" s="39"/>
      <c r="S55" s="45"/>
    </row>
    <row r="56" spans="1:19" ht="41.25" customHeight="1" x14ac:dyDescent="0.25">
      <c r="A56" s="74">
        <f>IF(B56="","",SUBTOTAL(3,B$22:$B56))</f>
        <v>34</v>
      </c>
      <c r="B56" s="49">
        <v>34</v>
      </c>
      <c r="C56" s="50"/>
      <c r="D56" s="51" t="s">
        <v>3312</v>
      </c>
      <c r="E56" s="51" t="s">
        <v>3313</v>
      </c>
      <c r="F56" s="49"/>
      <c r="G56" s="57">
        <v>1</v>
      </c>
      <c r="H56" s="49">
        <v>1</v>
      </c>
      <c r="I56" s="78"/>
      <c r="J56" s="78">
        <v>214500</v>
      </c>
      <c r="K56" s="78"/>
      <c r="L56" s="78"/>
      <c r="M56" s="78"/>
      <c r="N56" s="6"/>
      <c r="O56" s="6">
        <v>214500</v>
      </c>
      <c r="P56" s="6"/>
      <c r="Q56" s="39"/>
      <c r="R56" s="39"/>
      <c r="S56" s="45"/>
    </row>
    <row r="57" spans="1:19" ht="41.25" customHeight="1" x14ac:dyDescent="0.25">
      <c r="A57" s="74">
        <f>IF(B57="","",SUBTOTAL(3,B$22:$B57))</f>
        <v>35</v>
      </c>
      <c r="B57" s="49">
        <v>35</v>
      </c>
      <c r="C57" s="50"/>
      <c r="D57" s="51" t="s">
        <v>3314</v>
      </c>
      <c r="E57" s="51" t="s">
        <v>3315</v>
      </c>
      <c r="F57" s="49"/>
      <c r="G57" s="57">
        <v>1</v>
      </c>
      <c r="H57" s="49">
        <v>1</v>
      </c>
      <c r="I57" s="78"/>
      <c r="J57" s="78">
        <v>214500</v>
      </c>
      <c r="K57" s="78"/>
      <c r="L57" s="78"/>
      <c r="M57" s="78"/>
      <c r="N57" s="6"/>
      <c r="O57" s="6">
        <v>214500</v>
      </c>
      <c r="P57" s="6"/>
      <c r="Q57" s="39"/>
      <c r="R57" s="39"/>
      <c r="S57" s="45"/>
    </row>
    <row r="58" spans="1:19" ht="41.25" customHeight="1" x14ac:dyDescent="0.25">
      <c r="A58" s="74">
        <f>IF(B58="","",SUBTOTAL(3,B$22:$B58))</f>
        <v>36</v>
      </c>
      <c r="B58" s="49">
        <v>36</v>
      </c>
      <c r="C58" s="50"/>
      <c r="D58" s="51" t="s">
        <v>3316</v>
      </c>
      <c r="E58" s="51" t="s">
        <v>3317</v>
      </c>
      <c r="F58" s="49"/>
      <c r="G58" s="57">
        <v>1</v>
      </c>
      <c r="H58" s="49">
        <v>1</v>
      </c>
      <c r="I58" s="78"/>
      <c r="J58" s="78">
        <v>214500</v>
      </c>
      <c r="K58" s="78"/>
      <c r="L58" s="78"/>
      <c r="M58" s="78"/>
      <c r="N58" s="6"/>
      <c r="O58" s="6">
        <v>214500</v>
      </c>
      <c r="P58" s="6"/>
      <c r="Q58" s="39"/>
      <c r="R58" s="39"/>
      <c r="S58" s="45"/>
    </row>
    <row r="59" spans="1:19" ht="42" customHeight="1" x14ac:dyDescent="0.25">
      <c r="A59" s="74">
        <f>IF(B59="","",SUBTOTAL(3,B$22:$B59))</f>
        <v>37</v>
      </c>
      <c r="B59" s="49">
        <v>37</v>
      </c>
      <c r="C59" s="50"/>
      <c r="D59" s="51" t="s">
        <v>3318</v>
      </c>
      <c r="E59" s="51" t="s">
        <v>3319</v>
      </c>
      <c r="F59" s="49"/>
      <c r="G59" s="57">
        <v>1</v>
      </c>
      <c r="H59" s="49">
        <v>1</v>
      </c>
      <c r="I59" s="78"/>
      <c r="J59" s="78">
        <v>214500</v>
      </c>
      <c r="K59" s="78"/>
      <c r="L59" s="78"/>
      <c r="M59" s="78"/>
      <c r="N59" s="6"/>
      <c r="O59" s="6">
        <v>214500</v>
      </c>
      <c r="P59" s="6"/>
      <c r="Q59" s="39"/>
      <c r="R59" s="39"/>
      <c r="S59" s="45"/>
    </row>
    <row r="60" spans="1:19" ht="43.5" customHeight="1" x14ac:dyDescent="0.25">
      <c r="A60" s="74">
        <f>IF(B60="","",SUBTOTAL(3,B$22:$B60))</f>
        <v>38</v>
      </c>
      <c r="B60" s="49">
        <v>38</v>
      </c>
      <c r="C60" s="50"/>
      <c r="D60" s="51" t="s">
        <v>3320</v>
      </c>
      <c r="E60" s="51" t="s">
        <v>3321</v>
      </c>
      <c r="F60" s="49"/>
      <c r="G60" s="57">
        <v>1</v>
      </c>
      <c r="H60" s="49">
        <v>1</v>
      </c>
      <c r="I60" s="78"/>
      <c r="J60" s="78">
        <v>214500</v>
      </c>
      <c r="K60" s="78"/>
      <c r="L60" s="78"/>
      <c r="M60" s="78"/>
      <c r="N60" s="6"/>
      <c r="O60" s="6">
        <v>214500</v>
      </c>
      <c r="P60" s="6"/>
      <c r="Q60" s="39"/>
      <c r="R60" s="39"/>
      <c r="S60" s="45"/>
    </row>
    <row r="61" spans="1:19" ht="43.5" customHeight="1" x14ac:dyDescent="0.25">
      <c r="A61" s="74">
        <f>IF(B61="","",SUBTOTAL(3,B$22:$B61))</f>
        <v>39</v>
      </c>
      <c r="B61" s="49">
        <v>39</v>
      </c>
      <c r="C61" s="50"/>
      <c r="D61" s="51" t="s">
        <v>3322</v>
      </c>
      <c r="E61" s="51" t="s">
        <v>3323</v>
      </c>
      <c r="F61" s="49"/>
      <c r="G61" s="57">
        <v>1</v>
      </c>
      <c r="H61" s="49">
        <v>2</v>
      </c>
      <c r="I61" s="78">
        <v>214500</v>
      </c>
      <c r="J61" s="78"/>
      <c r="K61" s="78"/>
      <c r="L61" s="78"/>
      <c r="M61" s="78"/>
      <c r="N61" s="6">
        <v>214500</v>
      </c>
      <c r="O61" s="6"/>
      <c r="P61" s="6"/>
      <c r="Q61" s="39"/>
      <c r="R61" s="39"/>
      <c r="S61" s="45"/>
    </row>
    <row r="62" spans="1:19" ht="43.5" customHeight="1" x14ac:dyDescent="0.25">
      <c r="A62" s="74">
        <f>IF(B62="","",SUBTOTAL(3,B$22:$B62))</f>
        <v>40</v>
      </c>
      <c r="B62" s="49">
        <v>40</v>
      </c>
      <c r="C62" s="50"/>
      <c r="D62" s="51" t="s">
        <v>3324</v>
      </c>
      <c r="E62" s="51" t="s">
        <v>3325</v>
      </c>
      <c r="F62" s="49"/>
      <c r="G62" s="57">
        <v>1</v>
      </c>
      <c r="H62" s="49">
        <v>2</v>
      </c>
      <c r="I62" s="78"/>
      <c r="J62" s="78">
        <v>156000</v>
      </c>
      <c r="K62" s="78"/>
      <c r="L62" s="78"/>
      <c r="M62" s="78"/>
      <c r="N62" s="6"/>
      <c r="O62" s="6">
        <v>156000</v>
      </c>
      <c r="P62" s="6"/>
      <c r="Q62" s="39"/>
      <c r="R62" s="39"/>
      <c r="S62" s="45"/>
    </row>
    <row r="63" spans="1:19" ht="43.5" customHeight="1" x14ac:dyDescent="0.25">
      <c r="A63" s="74">
        <f>IF(B63="","",SUBTOTAL(3,B$22:$B63))</f>
        <v>41</v>
      </c>
      <c r="B63" s="49">
        <v>41</v>
      </c>
      <c r="C63" s="50"/>
      <c r="D63" s="51" t="s">
        <v>3326</v>
      </c>
      <c r="E63" s="51" t="s">
        <v>3327</v>
      </c>
      <c r="F63" s="49"/>
      <c r="G63" s="57">
        <v>1</v>
      </c>
      <c r="H63" s="49">
        <v>2</v>
      </c>
      <c r="I63" s="78"/>
      <c r="J63" s="78">
        <v>156000</v>
      </c>
      <c r="K63" s="78"/>
      <c r="L63" s="78"/>
      <c r="M63" s="78"/>
      <c r="N63" s="6"/>
      <c r="O63" s="6">
        <v>156000</v>
      </c>
      <c r="P63" s="6"/>
      <c r="Q63" s="39"/>
      <c r="R63" s="39"/>
      <c r="S63" s="45"/>
    </row>
    <row r="64" spans="1:19" ht="43.5" customHeight="1" x14ac:dyDescent="0.25">
      <c r="A64" s="74">
        <f>IF(B64="","",SUBTOTAL(3,B$22:$B64))</f>
        <v>42</v>
      </c>
      <c r="B64" s="49">
        <v>42</v>
      </c>
      <c r="C64" s="50"/>
      <c r="D64" s="51" t="s">
        <v>3328</v>
      </c>
      <c r="E64" s="51" t="s">
        <v>3329</v>
      </c>
      <c r="F64" s="49"/>
      <c r="G64" s="57">
        <v>1</v>
      </c>
      <c r="H64" s="49">
        <v>2</v>
      </c>
      <c r="I64" s="78"/>
      <c r="J64" s="78">
        <v>156000</v>
      </c>
      <c r="K64" s="78"/>
      <c r="L64" s="78"/>
      <c r="M64" s="78"/>
      <c r="N64" s="6"/>
      <c r="O64" s="6">
        <v>156000</v>
      </c>
      <c r="P64" s="6"/>
      <c r="Q64" s="39"/>
      <c r="R64" s="39"/>
      <c r="S64" s="45"/>
    </row>
    <row r="65" spans="1:19" ht="43.5" customHeight="1" x14ac:dyDescent="0.25">
      <c r="A65" s="74">
        <f>IF(B65="","",SUBTOTAL(3,B$22:$B65))</f>
        <v>43</v>
      </c>
      <c r="B65" s="49">
        <v>43</v>
      </c>
      <c r="C65" s="50"/>
      <c r="D65" s="51" t="s">
        <v>3330</v>
      </c>
      <c r="E65" s="51" t="s">
        <v>3331</v>
      </c>
      <c r="F65" s="49"/>
      <c r="G65" s="57">
        <v>1</v>
      </c>
      <c r="H65" s="49">
        <v>2</v>
      </c>
      <c r="I65" s="78"/>
      <c r="J65" s="78">
        <v>156000</v>
      </c>
      <c r="K65" s="78"/>
      <c r="L65" s="78"/>
      <c r="M65" s="78"/>
      <c r="N65" s="6"/>
      <c r="O65" s="6">
        <v>156000</v>
      </c>
      <c r="P65" s="6"/>
      <c r="Q65" s="39"/>
      <c r="R65" s="39"/>
      <c r="S65" s="45"/>
    </row>
    <row r="66" spans="1:19" ht="43.5" customHeight="1" x14ac:dyDescent="0.25">
      <c r="A66" s="74">
        <f>IF(B66="","",SUBTOTAL(3,B$22:$B66))</f>
        <v>44</v>
      </c>
      <c r="B66" s="49">
        <v>44</v>
      </c>
      <c r="C66" s="50"/>
      <c r="D66" s="51" t="s">
        <v>3332</v>
      </c>
      <c r="E66" s="51" t="s">
        <v>3333</v>
      </c>
      <c r="F66" s="49"/>
      <c r="G66" s="57">
        <v>1</v>
      </c>
      <c r="H66" s="49">
        <v>2</v>
      </c>
      <c r="I66" s="78"/>
      <c r="J66" s="78">
        <v>156000</v>
      </c>
      <c r="K66" s="78"/>
      <c r="L66" s="78"/>
      <c r="M66" s="78"/>
      <c r="N66" s="6"/>
      <c r="O66" s="6">
        <v>156000</v>
      </c>
      <c r="P66" s="6"/>
      <c r="Q66" s="39"/>
      <c r="R66" s="39"/>
      <c r="S66" s="45"/>
    </row>
    <row r="67" spans="1:19" ht="33" customHeight="1" x14ac:dyDescent="0.25">
      <c r="A67" s="74">
        <f>IF(B67="","",SUBTOTAL(3,B$22:$B67))</f>
        <v>45</v>
      </c>
      <c r="B67" s="49">
        <v>45</v>
      </c>
      <c r="C67" s="50"/>
      <c r="D67" s="693" t="s">
        <v>3334</v>
      </c>
      <c r="E67" s="695"/>
      <c r="F67" s="49"/>
      <c r="G67" s="57">
        <v>1</v>
      </c>
      <c r="H67" s="49">
        <v>1</v>
      </c>
      <c r="I67" s="78"/>
      <c r="J67" s="78"/>
      <c r="K67" s="78">
        <v>156000</v>
      </c>
      <c r="L67" s="78"/>
      <c r="M67" s="78"/>
      <c r="N67" s="6"/>
      <c r="O67" s="6"/>
      <c r="P67" s="6">
        <v>156000</v>
      </c>
      <c r="Q67" s="39"/>
      <c r="R67" s="39"/>
      <c r="S67" s="45"/>
    </row>
    <row r="68" spans="1:19" ht="33" customHeight="1" x14ac:dyDescent="0.25">
      <c r="A68" s="74">
        <f>IF(B68="","",SUBTOTAL(3,B$22:$B68))</f>
        <v>46</v>
      </c>
      <c r="B68" s="49">
        <v>46</v>
      </c>
      <c r="C68" s="50"/>
      <c r="D68" s="693" t="s">
        <v>3335</v>
      </c>
      <c r="E68" s="695"/>
      <c r="F68" s="49"/>
      <c r="G68" s="57">
        <v>1</v>
      </c>
      <c r="H68" s="49">
        <v>2</v>
      </c>
      <c r="I68" s="78"/>
      <c r="J68" s="78"/>
      <c r="K68" s="78">
        <v>117000</v>
      </c>
      <c r="L68" s="78"/>
      <c r="M68" s="78"/>
      <c r="N68" s="6"/>
      <c r="O68" s="6"/>
      <c r="P68" s="6">
        <v>117000</v>
      </c>
      <c r="Q68" s="39"/>
      <c r="R68" s="39"/>
      <c r="S68" s="45"/>
    </row>
    <row r="69" spans="1:19" ht="26.25" customHeight="1" x14ac:dyDescent="0.25">
      <c r="A69" s="74" t="str">
        <f>IF(B69="","",SUBTOTAL(3,B$22:$B69))</f>
        <v/>
      </c>
      <c r="B69" s="55"/>
      <c r="C69" s="54" t="s">
        <v>5914</v>
      </c>
      <c r="D69" s="51"/>
      <c r="E69" s="51"/>
      <c r="F69" s="49"/>
      <c r="G69" s="57"/>
      <c r="H69" s="55"/>
      <c r="I69" s="78"/>
      <c r="J69" s="78"/>
      <c r="K69" s="78"/>
      <c r="L69" s="78"/>
      <c r="M69" s="78"/>
      <c r="N69" s="6"/>
      <c r="O69" s="6"/>
      <c r="P69" s="6"/>
      <c r="Q69" s="39"/>
      <c r="R69" s="39"/>
      <c r="S69" s="45"/>
    </row>
    <row r="70" spans="1:19" ht="33" customHeight="1" x14ac:dyDescent="0.25">
      <c r="A70" s="74" t="str">
        <f>IF(B70="","",SUBTOTAL(3,B$22:$B70))</f>
        <v/>
      </c>
      <c r="B70" s="49"/>
      <c r="C70" s="687" t="s">
        <v>3336</v>
      </c>
      <c r="D70" s="688"/>
      <c r="E70" s="689"/>
      <c r="F70" s="49"/>
      <c r="G70" s="86"/>
      <c r="H70" s="49"/>
      <c r="I70" s="78"/>
      <c r="J70" s="78"/>
      <c r="K70" s="78"/>
      <c r="L70" s="78"/>
      <c r="M70" s="78"/>
      <c r="N70" s="6"/>
      <c r="O70" s="6"/>
      <c r="P70" s="6"/>
      <c r="Q70" s="39"/>
      <c r="R70" s="39"/>
      <c r="S70" s="45"/>
    </row>
    <row r="71" spans="1:19" ht="28.5" customHeight="1" x14ac:dyDescent="0.25">
      <c r="A71" s="74">
        <f>IF(B71="","",SUBTOTAL(3,B$22:$B71))</f>
        <v>47</v>
      </c>
      <c r="B71" s="49">
        <v>47</v>
      </c>
      <c r="C71" s="51"/>
      <c r="D71" s="51" t="s">
        <v>3337</v>
      </c>
      <c r="E71" s="51" t="s">
        <v>3338</v>
      </c>
      <c r="F71" s="49"/>
      <c r="G71" s="57">
        <v>1.5</v>
      </c>
      <c r="H71" s="49">
        <v>1</v>
      </c>
      <c r="I71" s="78">
        <v>438750</v>
      </c>
      <c r="J71" s="78"/>
      <c r="K71" s="78"/>
      <c r="L71" s="78"/>
      <c r="M71" s="78"/>
      <c r="N71" s="6">
        <v>438750</v>
      </c>
      <c r="O71" s="6"/>
      <c r="P71" s="6"/>
      <c r="Q71" s="39"/>
      <c r="R71" s="39"/>
      <c r="S71" s="45"/>
    </row>
    <row r="72" spans="1:19" ht="28.5" customHeight="1" x14ac:dyDescent="0.25">
      <c r="A72" s="74">
        <f>IF(B72="","",SUBTOTAL(3,B$22:$B72))</f>
        <v>48</v>
      </c>
      <c r="B72" s="49">
        <v>48</v>
      </c>
      <c r="C72" s="51"/>
      <c r="D72" s="51" t="s">
        <v>3339</v>
      </c>
      <c r="E72" s="51" t="s">
        <v>3340</v>
      </c>
      <c r="F72" s="49"/>
      <c r="G72" s="57">
        <v>1.5</v>
      </c>
      <c r="H72" s="49">
        <v>1</v>
      </c>
      <c r="I72" s="78">
        <v>438750</v>
      </c>
      <c r="J72" s="78"/>
      <c r="K72" s="78"/>
      <c r="L72" s="78"/>
      <c r="M72" s="78"/>
      <c r="N72" s="6">
        <v>438750</v>
      </c>
      <c r="O72" s="6"/>
      <c r="P72" s="6"/>
      <c r="Q72" s="39"/>
      <c r="R72" s="39"/>
      <c r="S72" s="45"/>
    </row>
    <row r="73" spans="1:19" ht="30.75" customHeight="1" x14ac:dyDescent="0.25">
      <c r="A73" s="74" t="str">
        <f>IF(B73="","",SUBTOTAL(3,B$22:$B73))</f>
        <v/>
      </c>
      <c r="B73" s="49"/>
      <c r="C73" s="687" t="s">
        <v>3341</v>
      </c>
      <c r="D73" s="688"/>
      <c r="E73" s="689"/>
      <c r="F73" s="49"/>
      <c r="G73" s="57"/>
      <c r="H73" s="49"/>
      <c r="I73" s="78"/>
      <c r="J73" s="78"/>
      <c r="K73" s="78"/>
      <c r="L73" s="78"/>
      <c r="M73" s="78"/>
      <c r="N73" s="6"/>
      <c r="O73" s="6"/>
      <c r="P73" s="6"/>
      <c r="Q73" s="39"/>
      <c r="R73" s="39"/>
      <c r="S73" s="45"/>
    </row>
    <row r="74" spans="1:19" ht="45" customHeight="1" x14ac:dyDescent="0.25">
      <c r="A74" s="74">
        <f>IF(B74="","",SUBTOTAL(3,B$22:$B74))</f>
        <v>49</v>
      </c>
      <c r="B74" s="49">
        <v>49</v>
      </c>
      <c r="C74" s="51"/>
      <c r="D74" s="51" t="s">
        <v>3342</v>
      </c>
      <c r="E74" s="51" t="s">
        <v>3343</v>
      </c>
      <c r="F74" s="49"/>
      <c r="G74" s="57">
        <v>1.5</v>
      </c>
      <c r="H74" s="49">
        <v>2</v>
      </c>
      <c r="I74" s="78">
        <v>321750</v>
      </c>
      <c r="J74" s="78"/>
      <c r="K74" s="78"/>
      <c r="L74" s="78"/>
      <c r="M74" s="78"/>
      <c r="N74" s="6">
        <v>321750</v>
      </c>
      <c r="O74" s="6"/>
      <c r="P74" s="6"/>
      <c r="Q74" s="39"/>
      <c r="R74" s="39"/>
      <c r="S74" s="45"/>
    </row>
    <row r="75" spans="1:19" ht="26.25" customHeight="1" x14ac:dyDescent="0.25">
      <c r="A75" s="74">
        <f>IF(B75="","",SUBTOTAL(3,B$22:$B75))</f>
        <v>50</v>
      </c>
      <c r="B75" s="49">
        <v>50</v>
      </c>
      <c r="C75" s="51"/>
      <c r="D75" s="51" t="s">
        <v>3344</v>
      </c>
      <c r="E75" s="51" t="s">
        <v>3345</v>
      </c>
      <c r="F75" s="49"/>
      <c r="G75" s="57">
        <v>1.5</v>
      </c>
      <c r="H75" s="49">
        <v>2</v>
      </c>
      <c r="I75" s="78"/>
      <c r="J75" s="78">
        <v>234000</v>
      </c>
      <c r="K75" s="78"/>
      <c r="L75" s="78"/>
      <c r="M75" s="78"/>
      <c r="N75" s="6"/>
      <c r="O75" s="6">
        <v>234000</v>
      </c>
      <c r="P75" s="6"/>
      <c r="Q75" s="39"/>
      <c r="R75" s="39"/>
      <c r="S75" s="45"/>
    </row>
    <row r="76" spans="1:19" ht="26.25" customHeight="1" x14ac:dyDescent="0.25">
      <c r="A76" s="74">
        <f>IF(B76="","",SUBTOTAL(3,B$22:$B76))</f>
        <v>51</v>
      </c>
      <c r="B76" s="49">
        <v>51</v>
      </c>
      <c r="C76" s="51"/>
      <c r="D76" s="51" t="s">
        <v>3344</v>
      </c>
      <c r="E76" s="51" t="s">
        <v>3346</v>
      </c>
      <c r="F76" s="49"/>
      <c r="G76" s="57">
        <v>1.5</v>
      </c>
      <c r="H76" s="49">
        <v>2</v>
      </c>
      <c r="I76" s="78"/>
      <c r="J76" s="78">
        <v>234000</v>
      </c>
      <c r="K76" s="78"/>
      <c r="L76" s="78"/>
      <c r="M76" s="78"/>
      <c r="N76" s="6"/>
      <c r="O76" s="6">
        <v>234000</v>
      </c>
      <c r="P76" s="6"/>
      <c r="Q76" s="39"/>
      <c r="R76" s="39"/>
      <c r="S76" s="45"/>
    </row>
    <row r="77" spans="1:19" ht="54" customHeight="1" x14ac:dyDescent="0.25">
      <c r="A77" s="74">
        <f>IF(B77="","",SUBTOTAL(3,B$22:$B77))</f>
        <v>52</v>
      </c>
      <c r="B77" s="49">
        <v>52</v>
      </c>
      <c r="C77" s="51"/>
      <c r="D77" s="50" t="s">
        <v>3347</v>
      </c>
      <c r="E77" s="51"/>
      <c r="F77" s="49"/>
      <c r="G77" s="57">
        <v>1.5</v>
      </c>
      <c r="H77" s="49">
        <v>2</v>
      </c>
      <c r="I77" s="78"/>
      <c r="J77" s="78">
        <v>234000</v>
      </c>
      <c r="K77" s="78"/>
      <c r="L77" s="78"/>
      <c r="M77" s="78"/>
      <c r="N77" s="6"/>
      <c r="O77" s="6">
        <v>234000</v>
      </c>
      <c r="P77" s="6"/>
      <c r="Q77" s="39"/>
      <c r="R77" s="39"/>
      <c r="S77" s="45"/>
    </row>
    <row r="78" spans="1:19" ht="44.25" customHeight="1" x14ac:dyDescent="0.25">
      <c r="A78" s="74">
        <f>IF(B78="","",SUBTOTAL(3,B$22:$B78))</f>
        <v>53</v>
      </c>
      <c r="B78" s="49">
        <v>53</v>
      </c>
      <c r="C78" s="51"/>
      <c r="D78" s="51" t="s">
        <v>3348</v>
      </c>
      <c r="E78" s="51" t="s">
        <v>3349</v>
      </c>
      <c r="F78" s="49"/>
      <c r="G78" s="57">
        <v>1.5</v>
      </c>
      <c r="H78" s="49">
        <v>2</v>
      </c>
      <c r="I78" s="78"/>
      <c r="J78" s="78">
        <v>234000</v>
      </c>
      <c r="K78" s="78"/>
      <c r="L78" s="78"/>
      <c r="M78" s="78"/>
      <c r="N78" s="6"/>
      <c r="O78" s="6">
        <v>234000</v>
      </c>
      <c r="P78" s="6"/>
      <c r="Q78" s="39"/>
      <c r="R78" s="39"/>
      <c r="S78" s="45"/>
    </row>
    <row r="79" spans="1:19" ht="33" x14ac:dyDescent="0.25">
      <c r="A79" s="74">
        <f>IF(B79="","",SUBTOTAL(3,B$22:$B79))</f>
        <v>54</v>
      </c>
      <c r="B79" s="49">
        <v>54</v>
      </c>
      <c r="C79" s="51"/>
      <c r="D79" s="51" t="s">
        <v>3350</v>
      </c>
      <c r="E79" s="51" t="s">
        <v>3351</v>
      </c>
      <c r="F79" s="49"/>
      <c r="G79" s="57">
        <v>1.5</v>
      </c>
      <c r="H79" s="49">
        <v>2</v>
      </c>
      <c r="I79" s="78"/>
      <c r="J79" s="78"/>
      <c r="K79" s="78">
        <v>175500</v>
      </c>
      <c r="L79" s="78"/>
      <c r="M79" s="78"/>
      <c r="N79" s="6"/>
      <c r="O79" s="6"/>
      <c r="P79" s="6">
        <v>175500</v>
      </c>
      <c r="Q79" s="39"/>
      <c r="R79" s="39"/>
      <c r="S79" s="45"/>
    </row>
    <row r="80" spans="1:19" ht="49.5" x14ac:dyDescent="0.25">
      <c r="A80" s="74">
        <f>IF(B80="","",SUBTOTAL(3,B$22:$B80))</f>
        <v>55</v>
      </c>
      <c r="B80" s="49">
        <v>55</v>
      </c>
      <c r="C80" s="51"/>
      <c r="D80" s="51" t="s">
        <v>3350</v>
      </c>
      <c r="E80" s="51" t="s">
        <v>3352</v>
      </c>
      <c r="F80" s="49"/>
      <c r="G80" s="57">
        <v>1.5</v>
      </c>
      <c r="H80" s="49">
        <v>2</v>
      </c>
      <c r="I80" s="78"/>
      <c r="J80" s="78"/>
      <c r="K80" s="78">
        <v>175500</v>
      </c>
      <c r="L80" s="78"/>
      <c r="M80" s="78"/>
      <c r="N80" s="6"/>
      <c r="O80" s="6"/>
      <c r="P80" s="6">
        <v>175500</v>
      </c>
      <c r="Q80" s="39"/>
      <c r="R80" s="39"/>
      <c r="S80" s="45"/>
    </row>
    <row r="81" spans="1:19" ht="49.5" x14ac:dyDescent="0.25">
      <c r="A81" s="74">
        <f>IF(B81="","",SUBTOTAL(3,B$22:$B81))</f>
        <v>56</v>
      </c>
      <c r="B81" s="49">
        <v>56</v>
      </c>
      <c r="C81" s="51"/>
      <c r="D81" s="51" t="s">
        <v>3350</v>
      </c>
      <c r="E81" s="51" t="s">
        <v>3353</v>
      </c>
      <c r="F81" s="49"/>
      <c r="G81" s="57">
        <v>1.5</v>
      </c>
      <c r="H81" s="49">
        <v>2</v>
      </c>
      <c r="I81" s="78"/>
      <c r="J81" s="78"/>
      <c r="K81" s="78">
        <v>175500</v>
      </c>
      <c r="L81" s="78"/>
      <c r="M81" s="78"/>
      <c r="N81" s="6"/>
      <c r="O81" s="6"/>
      <c r="P81" s="6">
        <v>175500</v>
      </c>
      <c r="Q81" s="39"/>
      <c r="R81" s="39"/>
      <c r="S81" s="45"/>
    </row>
    <row r="82" spans="1:19" ht="49.5" x14ac:dyDescent="0.25">
      <c r="A82" s="74">
        <f>IF(B82="","",SUBTOTAL(3,B$22:$B82))</f>
        <v>57</v>
      </c>
      <c r="B82" s="49">
        <v>57</v>
      </c>
      <c r="C82" s="51"/>
      <c r="D82" s="51" t="s">
        <v>3350</v>
      </c>
      <c r="E82" s="51" t="s">
        <v>3354</v>
      </c>
      <c r="F82" s="49"/>
      <c r="G82" s="57">
        <v>1.5</v>
      </c>
      <c r="H82" s="49">
        <v>2</v>
      </c>
      <c r="I82" s="78"/>
      <c r="J82" s="78"/>
      <c r="K82" s="78">
        <v>175500</v>
      </c>
      <c r="L82" s="78"/>
      <c r="M82" s="78"/>
      <c r="N82" s="6"/>
      <c r="O82" s="6"/>
      <c r="P82" s="6">
        <v>175500</v>
      </c>
      <c r="Q82" s="39"/>
      <c r="R82" s="39"/>
      <c r="S82" s="45"/>
    </row>
    <row r="83" spans="1:19" ht="49.5" x14ac:dyDescent="0.25">
      <c r="A83" s="74">
        <f>IF(B83="","",SUBTOTAL(3,B$22:$B83))</f>
        <v>58</v>
      </c>
      <c r="B83" s="49">
        <v>58</v>
      </c>
      <c r="C83" s="51"/>
      <c r="D83" s="51" t="s">
        <v>3350</v>
      </c>
      <c r="E83" s="51" t="s">
        <v>3355</v>
      </c>
      <c r="F83" s="49"/>
      <c r="G83" s="57">
        <v>1.5</v>
      </c>
      <c r="H83" s="49">
        <v>2</v>
      </c>
      <c r="I83" s="78"/>
      <c r="J83" s="78"/>
      <c r="K83" s="78">
        <v>175500</v>
      </c>
      <c r="L83" s="78"/>
      <c r="M83" s="78"/>
      <c r="N83" s="6"/>
      <c r="O83" s="6"/>
      <c r="P83" s="6">
        <v>175500</v>
      </c>
      <c r="Q83" s="39"/>
      <c r="R83" s="39"/>
      <c r="S83" s="45"/>
    </row>
    <row r="84" spans="1:19" ht="42.75" customHeight="1" x14ac:dyDescent="0.25">
      <c r="A84" s="74" t="str">
        <f>IF(B84="","",SUBTOTAL(3,B$22:$B84))</f>
        <v/>
      </c>
      <c r="B84" s="55"/>
      <c r="C84" s="687" t="s">
        <v>3356</v>
      </c>
      <c r="D84" s="688"/>
      <c r="E84" s="689"/>
      <c r="F84" s="49"/>
      <c r="G84" s="57"/>
      <c r="H84" s="49"/>
      <c r="I84" s="80" t="s">
        <v>935</v>
      </c>
      <c r="J84" s="80" t="s">
        <v>935</v>
      </c>
      <c r="K84" s="80" t="s">
        <v>935</v>
      </c>
      <c r="L84" s="80"/>
      <c r="M84" s="80"/>
      <c r="N84" s="6" t="s">
        <v>935</v>
      </c>
      <c r="O84" s="6" t="s">
        <v>935</v>
      </c>
      <c r="P84" s="6" t="s">
        <v>935</v>
      </c>
      <c r="Q84" s="39"/>
      <c r="R84" s="39"/>
      <c r="S84" s="45"/>
    </row>
    <row r="85" spans="1:19" ht="40.5" customHeight="1" x14ac:dyDescent="0.25">
      <c r="A85" s="74">
        <f>IF(B85="","",SUBTOTAL(3,B$22:$B85))</f>
        <v>59</v>
      </c>
      <c r="B85" s="49">
        <v>59</v>
      </c>
      <c r="C85" s="51"/>
      <c r="D85" s="51" t="s">
        <v>3357</v>
      </c>
      <c r="E85" s="51" t="s">
        <v>3358</v>
      </c>
      <c r="F85" s="49"/>
      <c r="G85" s="57">
        <v>1.5</v>
      </c>
      <c r="H85" s="49">
        <v>2</v>
      </c>
      <c r="I85" s="78">
        <v>321750</v>
      </c>
      <c r="J85" s="78"/>
      <c r="K85" s="78"/>
      <c r="L85" s="78"/>
      <c r="M85" s="78"/>
      <c r="N85" s="6">
        <v>321750</v>
      </c>
      <c r="O85" s="6"/>
      <c r="P85" s="6"/>
      <c r="Q85" s="39"/>
      <c r="R85" s="39"/>
      <c r="S85" s="45"/>
    </row>
    <row r="86" spans="1:19" ht="40.5" customHeight="1" x14ac:dyDescent="0.25">
      <c r="A86" s="74">
        <f>IF(B86="","",SUBTOTAL(3,B$22:$B86))</f>
        <v>60</v>
      </c>
      <c r="B86" s="49">
        <v>60</v>
      </c>
      <c r="C86" s="51"/>
      <c r="D86" s="51" t="s">
        <v>3359</v>
      </c>
      <c r="E86" s="51" t="s">
        <v>3360</v>
      </c>
      <c r="F86" s="49"/>
      <c r="G86" s="57">
        <v>1.5</v>
      </c>
      <c r="H86" s="49">
        <v>2</v>
      </c>
      <c r="I86" s="78">
        <v>321750</v>
      </c>
      <c r="J86" s="78"/>
      <c r="K86" s="78"/>
      <c r="L86" s="78"/>
      <c r="M86" s="78"/>
      <c r="N86" s="6">
        <v>321750</v>
      </c>
      <c r="O86" s="6"/>
      <c r="P86" s="6"/>
      <c r="Q86" s="39"/>
      <c r="R86" s="39"/>
      <c r="S86" s="45"/>
    </row>
    <row r="87" spans="1:19" ht="28.5" customHeight="1" x14ac:dyDescent="0.25">
      <c r="A87" s="74">
        <f>IF(B87="","",SUBTOTAL(3,B$22:$B87))</f>
        <v>61</v>
      </c>
      <c r="B87" s="49">
        <v>61</v>
      </c>
      <c r="C87" s="51"/>
      <c r="D87" s="51" t="s">
        <v>3361</v>
      </c>
      <c r="E87" s="51" t="s">
        <v>3362</v>
      </c>
      <c r="F87" s="49"/>
      <c r="G87" s="57">
        <v>1.5</v>
      </c>
      <c r="H87" s="49">
        <v>2</v>
      </c>
      <c r="I87" s="78">
        <v>321750</v>
      </c>
      <c r="J87" s="78"/>
      <c r="K87" s="78"/>
      <c r="L87" s="78"/>
      <c r="M87" s="78"/>
      <c r="N87" s="6">
        <v>321750</v>
      </c>
      <c r="O87" s="6"/>
      <c r="P87" s="6"/>
      <c r="Q87" s="39"/>
      <c r="R87" s="39"/>
      <c r="S87" s="45"/>
    </row>
    <row r="88" spans="1:19" ht="41.25" customHeight="1" x14ac:dyDescent="0.25">
      <c r="A88" s="74">
        <f>IF(B88="","",SUBTOTAL(3,B$22:$B88))</f>
        <v>62</v>
      </c>
      <c r="B88" s="49">
        <v>62</v>
      </c>
      <c r="C88" s="51"/>
      <c r="D88" s="51" t="s">
        <v>3363</v>
      </c>
      <c r="E88" s="51" t="s">
        <v>3364</v>
      </c>
      <c r="F88" s="49"/>
      <c r="G88" s="57">
        <v>1.5</v>
      </c>
      <c r="H88" s="49">
        <v>2</v>
      </c>
      <c r="I88" s="78">
        <v>321750</v>
      </c>
      <c r="J88" s="78"/>
      <c r="K88" s="78"/>
      <c r="L88" s="78"/>
      <c r="M88" s="78"/>
      <c r="N88" s="6">
        <v>321750</v>
      </c>
      <c r="O88" s="6"/>
      <c r="P88" s="6"/>
      <c r="Q88" s="39"/>
      <c r="R88" s="39"/>
      <c r="S88" s="45"/>
    </row>
    <row r="89" spans="1:19" ht="61.5" customHeight="1" x14ac:dyDescent="0.25">
      <c r="A89" s="74">
        <f>IF(B89="","",SUBTOTAL(3,B$22:$B89))</f>
        <v>63</v>
      </c>
      <c r="B89" s="49">
        <v>63</v>
      </c>
      <c r="C89" s="51"/>
      <c r="D89" s="51" t="s">
        <v>3365</v>
      </c>
      <c r="E89" s="51" t="s">
        <v>3366</v>
      </c>
      <c r="F89" s="49"/>
      <c r="G89" s="57">
        <v>1.5</v>
      </c>
      <c r="H89" s="49">
        <v>2</v>
      </c>
      <c r="I89" s="78">
        <v>321750</v>
      </c>
      <c r="J89" s="78"/>
      <c r="K89" s="78"/>
      <c r="L89" s="78"/>
      <c r="M89" s="78"/>
      <c r="N89" s="6">
        <v>321750</v>
      </c>
      <c r="O89" s="6"/>
      <c r="P89" s="6"/>
      <c r="Q89" s="39"/>
      <c r="R89" s="39"/>
      <c r="S89" s="45"/>
    </row>
    <row r="90" spans="1:19" ht="42.75" customHeight="1" x14ac:dyDescent="0.25">
      <c r="A90" s="74">
        <f>IF(B90="","",SUBTOTAL(3,B$22:$B90))</f>
        <v>64</v>
      </c>
      <c r="B90" s="49">
        <v>64</v>
      </c>
      <c r="C90" s="50"/>
      <c r="D90" s="51" t="s">
        <v>3367</v>
      </c>
      <c r="E90" s="51" t="s">
        <v>3368</v>
      </c>
      <c r="F90" s="49"/>
      <c r="G90" s="57">
        <v>1.5</v>
      </c>
      <c r="H90" s="49">
        <v>2</v>
      </c>
      <c r="I90" s="78"/>
      <c r="J90" s="78">
        <v>234000</v>
      </c>
      <c r="K90" s="78"/>
      <c r="L90" s="78"/>
      <c r="M90" s="78"/>
      <c r="N90" s="6"/>
      <c r="O90" s="6">
        <v>234000</v>
      </c>
      <c r="P90" s="6"/>
      <c r="Q90" s="39"/>
      <c r="R90" s="39"/>
      <c r="S90" s="45"/>
    </row>
    <row r="91" spans="1:19" ht="42.75" customHeight="1" x14ac:dyDescent="0.25">
      <c r="A91" s="74">
        <f>IF(B91="","",SUBTOTAL(3,B$22:$B91))</f>
        <v>65</v>
      </c>
      <c r="B91" s="49">
        <v>65</v>
      </c>
      <c r="C91" s="51"/>
      <c r="D91" s="51" t="s">
        <v>3369</v>
      </c>
      <c r="E91" s="51" t="s">
        <v>3370</v>
      </c>
      <c r="F91" s="49"/>
      <c r="G91" s="57">
        <v>1.5</v>
      </c>
      <c r="H91" s="49">
        <v>2</v>
      </c>
      <c r="I91" s="78"/>
      <c r="J91" s="78">
        <v>234000</v>
      </c>
      <c r="K91" s="78"/>
      <c r="L91" s="78"/>
      <c r="M91" s="78"/>
      <c r="N91" s="6"/>
      <c r="O91" s="6">
        <v>234000</v>
      </c>
      <c r="P91" s="6"/>
      <c r="Q91" s="39"/>
      <c r="R91" s="39"/>
      <c r="S91" s="45"/>
    </row>
    <row r="92" spans="1:19" ht="27" customHeight="1" x14ac:dyDescent="0.25">
      <c r="A92" s="74">
        <f>IF(B92="","",SUBTOTAL(3,B$22:$B92))</f>
        <v>66</v>
      </c>
      <c r="B92" s="49">
        <v>66</v>
      </c>
      <c r="C92" s="51"/>
      <c r="D92" s="51" t="s">
        <v>3371</v>
      </c>
      <c r="E92" s="51" t="s">
        <v>2440</v>
      </c>
      <c r="F92" s="49"/>
      <c r="G92" s="57">
        <v>1.5</v>
      </c>
      <c r="H92" s="49">
        <v>2</v>
      </c>
      <c r="I92" s="78"/>
      <c r="J92" s="78">
        <v>234000</v>
      </c>
      <c r="K92" s="78"/>
      <c r="L92" s="78"/>
      <c r="M92" s="78"/>
      <c r="N92" s="6"/>
      <c r="O92" s="6">
        <v>234000</v>
      </c>
      <c r="P92" s="6"/>
      <c r="Q92" s="39"/>
      <c r="R92" s="39"/>
      <c r="S92" s="45"/>
    </row>
    <row r="93" spans="1:19" ht="54.75" customHeight="1" x14ac:dyDescent="0.25">
      <c r="A93" s="74">
        <f>IF(B93="","",SUBTOTAL(3,B$22:$B93))</f>
        <v>67</v>
      </c>
      <c r="B93" s="49">
        <v>67</v>
      </c>
      <c r="C93" s="51"/>
      <c r="D93" s="51" t="s">
        <v>3372</v>
      </c>
      <c r="E93" s="51" t="s">
        <v>3373</v>
      </c>
      <c r="F93" s="49"/>
      <c r="G93" s="57">
        <v>1.5</v>
      </c>
      <c r="H93" s="49">
        <v>2</v>
      </c>
      <c r="I93" s="78"/>
      <c r="J93" s="78">
        <v>234000</v>
      </c>
      <c r="K93" s="78"/>
      <c r="L93" s="78"/>
      <c r="M93" s="78"/>
      <c r="N93" s="6"/>
      <c r="O93" s="6">
        <v>234000</v>
      </c>
      <c r="P93" s="6"/>
      <c r="Q93" s="39"/>
      <c r="R93" s="39"/>
      <c r="S93" s="45"/>
    </row>
    <row r="94" spans="1:19" ht="40.5" customHeight="1" x14ac:dyDescent="0.25">
      <c r="A94" s="74">
        <f>IF(B94="","",SUBTOTAL(3,B$22:$B94))</f>
        <v>68</v>
      </c>
      <c r="B94" s="49">
        <v>68</v>
      </c>
      <c r="C94" s="51"/>
      <c r="D94" s="51" t="s">
        <v>3374</v>
      </c>
      <c r="E94" s="51" t="s">
        <v>3375</v>
      </c>
      <c r="F94" s="49"/>
      <c r="G94" s="57">
        <v>1.5</v>
      </c>
      <c r="H94" s="49">
        <v>2</v>
      </c>
      <c r="I94" s="78"/>
      <c r="J94" s="78">
        <v>234000</v>
      </c>
      <c r="K94" s="78"/>
      <c r="L94" s="78"/>
      <c r="M94" s="78"/>
      <c r="N94" s="6"/>
      <c r="O94" s="6">
        <v>234000</v>
      </c>
      <c r="P94" s="6"/>
      <c r="Q94" s="39"/>
      <c r="R94" s="39"/>
      <c r="S94" s="45"/>
    </row>
    <row r="95" spans="1:19" ht="40.5" customHeight="1" x14ac:dyDescent="0.25">
      <c r="A95" s="74">
        <f>IF(B95="","",SUBTOTAL(3,B$22:$B95))</f>
        <v>69</v>
      </c>
      <c r="B95" s="49">
        <v>69</v>
      </c>
      <c r="C95" s="51"/>
      <c r="D95" s="51" t="s">
        <v>3376</v>
      </c>
      <c r="E95" s="51" t="s">
        <v>3377</v>
      </c>
      <c r="F95" s="49"/>
      <c r="G95" s="57">
        <v>1.5</v>
      </c>
      <c r="H95" s="49">
        <v>2</v>
      </c>
      <c r="I95" s="78"/>
      <c r="J95" s="78">
        <v>234000</v>
      </c>
      <c r="K95" s="78"/>
      <c r="L95" s="78"/>
      <c r="M95" s="78"/>
      <c r="N95" s="6"/>
      <c r="O95" s="6">
        <v>234000</v>
      </c>
      <c r="P95" s="6"/>
      <c r="Q95" s="39"/>
      <c r="R95" s="39"/>
      <c r="S95" s="45"/>
    </row>
    <row r="96" spans="1:19" ht="40.5" customHeight="1" x14ac:dyDescent="0.25">
      <c r="A96" s="74">
        <f>IF(B96="","",SUBTOTAL(3,B$22:$B96))</f>
        <v>70</v>
      </c>
      <c r="B96" s="49">
        <v>70</v>
      </c>
      <c r="C96" s="51"/>
      <c r="D96" s="51" t="s">
        <v>3378</v>
      </c>
      <c r="E96" s="51" t="s">
        <v>3379</v>
      </c>
      <c r="F96" s="49"/>
      <c r="G96" s="57">
        <v>1.5</v>
      </c>
      <c r="H96" s="49">
        <v>2</v>
      </c>
      <c r="I96" s="78"/>
      <c r="J96" s="78">
        <v>234000</v>
      </c>
      <c r="K96" s="78"/>
      <c r="L96" s="78"/>
      <c r="M96" s="78"/>
      <c r="N96" s="6"/>
      <c r="O96" s="6">
        <v>234000</v>
      </c>
      <c r="P96" s="6"/>
      <c r="Q96" s="39"/>
      <c r="R96" s="39"/>
      <c r="S96" s="45"/>
    </row>
    <row r="97" spans="1:19" ht="40.5" customHeight="1" x14ac:dyDescent="0.25">
      <c r="A97" s="74">
        <f>IF(B97="","",SUBTOTAL(3,B$22:$B97))</f>
        <v>71</v>
      </c>
      <c r="B97" s="49">
        <v>71</v>
      </c>
      <c r="C97" s="51"/>
      <c r="D97" s="51" t="s">
        <v>3380</v>
      </c>
      <c r="E97" s="51" t="s">
        <v>3381</v>
      </c>
      <c r="F97" s="49"/>
      <c r="G97" s="57">
        <v>1.5</v>
      </c>
      <c r="H97" s="49">
        <v>2</v>
      </c>
      <c r="I97" s="78"/>
      <c r="J97" s="78">
        <v>234000</v>
      </c>
      <c r="K97" s="78"/>
      <c r="L97" s="78"/>
      <c r="M97" s="78"/>
      <c r="N97" s="6"/>
      <c r="O97" s="6">
        <v>234000</v>
      </c>
      <c r="P97" s="6"/>
      <c r="Q97" s="39"/>
      <c r="R97" s="39"/>
      <c r="S97" s="45"/>
    </row>
    <row r="98" spans="1:19" ht="30.75" customHeight="1" x14ac:dyDescent="0.25">
      <c r="A98" s="74">
        <f>IF(B98="","",SUBTOTAL(3,B$22:$B98))</f>
        <v>72</v>
      </c>
      <c r="B98" s="49">
        <v>72</v>
      </c>
      <c r="C98" s="51"/>
      <c r="D98" s="51" t="s">
        <v>3382</v>
      </c>
      <c r="E98" s="51" t="s">
        <v>3383</v>
      </c>
      <c r="F98" s="49"/>
      <c r="G98" s="57">
        <v>1.5</v>
      </c>
      <c r="H98" s="49">
        <v>2</v>
      </c>
      <c r="I98" s="78"/>
      <c r="J98" s="78">
        <v>234000</v>
      </c>
      <c r="K98" s="78"/>
      <c r="L98" s="78"/>
      <c r="M98" s="78"/>
      <c r="N98" s="6"/>
      <c r="O98" s="6">
        <v>234000</v>
      </c>
      <c r="P98" s="6"/>
      <c r="Q98" s="39"/>
      <c r="R98" s="39"/>
      <c r="S98" s="45"/>
    </row>
    <row r="99" spans="1:19" ht="42.75" customHeight="1" x14ac:dyDescent="0.25">
      <c r="A99" s="74">
        <f>IF(B99="","",SUBTOTAL(3,B$22:$B99))</f>
        <v>73</v>
      </c>
      <c r="B99" s="49">
        <v>73</v>
      </c>
      <c r="C99" s="51"/>
      <c r="D99" s="51" t="s">
        <v>3384</v>
      </c>
      <c r="E99" s="51" t="s">
        <v>3385</v>
      </c>
      <c r="F99" s="49"/>
      <c r="G99" s="57">
        <v>1.5</v>
      </c>
      <c r="H99" s="49">
        <v>2</v>
      </c>
      <c r="I99" s="78"/>
      <c r="J99" s="78">
        <v>234000</v>
      </c>
      <c r="K99" s="78"/>
      <c r="L99" s="78"/>
      <c r="M99" s="78"/>
      <c r="N99" s="6"/>
      <c r="O99" s="6">
        <v>234000</v>
      </c>
      <c r="P99" s="6"/>
      <c r="Q99" s="39"/>
      <c r="R99" s="39"/>
      <c r="S99" s="45"/>
    </row>
    <row r="100" spans="1:19" ht="27" customHeight="1" x14ac:dyDescent="0.25">
      <c r="A100" s="74">
        <f>IF(B100="","",SUBTOTAL(3,B$22:$B100))</f>
        <v>74</v>
      </c>
      <c r="B100" s="49">
        <v>74</v>
      </c>
      <c r="C100" s="51"/>
      <c r="D100" s="51" t="s">
        <v>3386</v>
      </c>
      <c r="E100" s="51" t="s">
        <v>3387</v>
      </c>
      <c r="F100" s="49"/>
      <c r="G100" s="57">
        <v>1.5</v>
      </c>
      <c r="H100" s="49">
        <v>2</v>
      </c>
      <c r="I100" s="78"/>
      <c r="J100" s="78">
        <v>234000</v>
      </c>
      <c r="K100" s="78"/>
      <c r="L100" s="78"/>
      <c r="M100" s="78"/>
      <c r="N100" s="6"/>
      <c r="O100" s="6">
        <v>234000</v>
      </c>
      <c r="P100" s="6"/>
      <c r="Q100" s="39"/>
      <c r="R100" s="39"/>
      <c r="S100" s="45"/>
    </row>
    <row r="101" spans="1:19" ht="27" customHeight="1" x14ac:dyDescent="0.25">
      <c r="A101" s="74">
        <f>IF(B101="","",SUBTOTAL(3,B$22:$B101))</f>
        <v>75</v>
      </c>
      <c r="B101" s="49">
        <v>75</v>
      </c>
      <c r="C101" s="51"/>
      <c r="D101" s="51" t="s">
        <v>3388</v>
      </c>
      <c r="E101" s="51" t="s">
        <v>3379</v>
      </c>
      <c r="F101" s="49"/>
      <c r="G101" s="57">
        <v>1.5</v>
      </c>
      <c r="H101" s="49">
        <v>2</v>
      </c>
      <c r="I101" s="78"/>
      <c r="J101" s="78">
        <v>234000</v>
      </c>
      <c r="K101" s="78"/>
      <c r="L101" s="78"/>
      <c r="M101" s="78"/>
      <c r="N101" s="6"/>
      <c r="O101" s="6">
        <v>234000</v>
      </c>
      <c r="P101" s="6"/>
      <c r="Q101" s="39"/>
      <c r="R101" s="39"/>
      <c r="S101" s="45"/>
    </row>
    <row r="102" spans="1:19" ht="40.5" customHeight="1" x14ac:dyDescent="0.25">
      <c r="A102" s="74">
        <f>IF(B102="","",SUBTOTAL(3,B$22:$B102))</f>
        <v>76</v>
      </c>
      <c r="B102" s="49">
        <v>76</v>
      </c>
      <c r="C102" s="51"/>
      <c r="D102" s="51" t="s">
        <v>3389</v>
      </c>
      <c r="E102" s="51" t="s">
        <v>3390</v>
      </c>
      <c r="F102" s="49"/>
      <c r="G102" s="57">
        <v>1.5</v>
      </c>
      <c r="H102" s="49">
        <v>2</v>
      </c>
      <c r="I102" s="78"/>
      <c r="J102" s="78">
        <v>234000</v>
      </c>
      <c r="K102" s="78"/>
      <c r="L102" s="78"/>
      <c r="M102" s="78"/>
      <c r="N102" s="6"/>
      <c r="O102" s="6">
        <v>234000</v>
      </c>
      <c r="P102" s="6"/>
      <c r="Q102" s="39"/>
      <c r="R102" s="39"/>
      <c r="S102" s="45"/>
    </row>
    <row r="103" spans="1:19" ht="57" customHeight="1" x14ac:dyDescent="0.25">
      <c r="A103" s="74">
        <f>IF(B103="","",SUBTOTAL(3,B$22:$B103))</f>
        <v>77</v>
      </c>
      <c r="B103" s="49">
        <v>77</v>
      </c>
      <c r="C103" s="51"/>
      <c r="D103" s="51" t="s">
        <v>3391</v>
      </c>
      <c r="E103" s="51" t="s">
        <v>3392</v>
      </c>
      <c r="F103" s="49"/>
      <c r="G103" s="57">
        <v>1.5</v>
      </c>
      <c r="H103" s="49">
        <v>2</v>
      </c>
      <c r="I103" s="78"/>
      <c r="J103" s="78"/>
      <c r="K103" s="78">
        <v>175500</v>
      </c>
      <c r="L103" s="78"/>
      <c r="M103" s="78"/>
      <c r="N103" s="6"/>
      <c r="O103" s="6"/>
      <c r="P103" s="6">
        <v>175500</v>
      </c>
      <c r="Q103" s="39"/>
      <c r="R103" s="39"/>
      <c r="S103" s="45"/>
    </row>
    <row r="104" spans="1:19" ht="42.75" customHeight="1" x14ac:dyDescent="0.25">
      <c r="A104" s="74">
        <f>IF(B104="","",SUBTOTAL(3,B$22:$B104))</f>
        <v>78</v>
      </c>
      <c r="B104" s="49">
        <v>78</v>
      </c>
      <c r="C104" s="51"/>
      <c r="D104" s="51" t="s">
        <v>3393</v>
      </c>
      <c r="E104" s="51" t="s">
        <v>3394</v>
      </c>
      <c r="F104" s="49"/>
      <c r="G104" s="57">
        <v>1.5</v>
      </c>
      <c r="H104" s="49">
        <v>2</v>
      </c>
      <c r="I104" s="78"/>
      <c r="J104" s="78"/>
      <c r="K104" s="78">
        <v>175500</v>
      </c>
      <c r="L104" s="78"/>
      <c r="M104" s="78"/>
      <c r="N104" s="6"/>
      <c r="O104" s="6"/>
      <c r="P104" s="6">
        <v>175500</v>
      </c>
      <c r="Q104" s="39"/>
      <c r="R104" s="39"/>
      <c r="S104" s="45"/>
    </row>
    <row r="105" spans="1:19" ht="42.75" customHeight="1" x14ac:dyDescent="0.25">
      <c r="A105" s="74">
        <f>IF(B105="","",SUBTOTAL(3,B$22:$B105))</f>
        <v>79</v>
      </c>
      <c r="B105" s="49">
        <v>79</v>
      </c>
      <c r="C105" s="51"/>
      <c r="D105" s="51" t="s">
        <v>3395</v>
      </c>
      <c r="E105" s="51" t="s">
        <v>3396</v>
      </c>
      <c r="F105" s="49"/>
      <c r="G105" s="57">
        <v>1.5</v>
      </c>
      <c r="H105" s="49">
        <v>2</v>
      </c>
      <c r="I105" s="78"/>
      <c r="J105" s="78"/>
      <c r="K105" s="78">
        <v>175500</v>
      </c>
      <c r="L105" s="78"/>
      <c r="M105" s="78"/>
      <c r="N105" s="6"/>
      <c r="O105" s="6"/>
      <c r="P105" s="6">
        <v>175500</v>
      </c>
      <c r="Q105" s="39"/>
      <c r="R105" s="39"/>
      <c r="S105" s="45"/>
    </row>
    <row r="106" spans="1:19" ht="42.75" customHeight="1" x14ac:dyDescent="0.25">
      <c r="A106" s="74">
        <f>IF(B106="","",SUBTOTAL(3,B$22:$B106))</f>
        <v>80</v>
      </c>
      <c r="B106" s="49">
        <v>80</v>
      </c>
      <c r="C106" s="51"/>
      <c r="D106" s="51" t="s">
        <v>3397</v>
      </c>
      <c r="E106" s="51" t="s">
        <v>3398</v>
      </c>
      <c r="F106" s="49"/>
      <c r="G106" s="57">
        <v>1.5</v>
      </c>
      <c r="H106" s="49">
        <v>2</v>
      </c>
      <c r="I106" s="78"/>
      <c r="J106" s="78"/>
      <c r="K106" s="78">
        <v>175500</v>
      </c>
      <c r="L106" s="78"/>
      <c r="M106" s="78"/>
      <c r="N106" s="6"/>
      <c r="O106" s="6"/>
      <c r="P106" s="6">
        <v>175500</v>
      </c>
      <c r="Q106" s="39"/>
      <c r="R106" s="39"/>
      <c r="S106" s="45"/>
    </row>
    <row r="107" spans="1:19" ht="42.75" customHeight="1" x14ac:dyDescent="0.25">
      <c r="A107" s="74">
        <f>IF(B107="","",SUBTOTAL(3,B$22:$B107))</f>
        <v>81</v>
      </c>
      <c r="B107" s="49">
        <v>81</v>
      </c>
      <c r="C107" s="51"/>
      <c r="D107" s="51" t="s">
        <v>3399</v>
      </c>
      <c r="E107" s="51" t="s">
        <v>3400</v>
      </c>
      <c r="F107" s="49"/>
      <c r="G107" s="57">
        <v>1.5</v>
      </c>
      <c r="H107" s="49">
        <v>2</v>
      </c>
      <c r="I107" s="78"/>
      <c r="J107" s="78"/>
      <c r="K107" s="78">
        <v>175500</v>
      </c>
      <c r="L107" s="78"/>
      <c r="M107" s="78"/>
      <c r="N107" s="6"/>
      <c r="O107" s="6"/>
      <c r="P107" s="6">
        <v>175500</v>
      </c>
      <c r="Q107" s="39"/>
      <c r="R107" s="39"/>
      <c r="S107" s="45"/>
    </row>
    <row r="108" spans="1:19" ht="42.75" customHeight="1" x14ac:dyDescent="0.25">
      <c r="A108" s="74">
        <f>IF(B108="","",SUBTOTAL(3,B$22:$B108))</f>
        <v>82</v>
      </c>
      <c r="B108" s="49">
        <v>82</v>
      </c>
      <c r="C108" s="51"/>
      <c r="D108" s="51" t="s">
        <v>3401</v>
      </c>
      <c r="E108" s="51" t="s">
        <v>3402</v>
      </c>
      <c r="F108" s="49"/>
      <c r="G108" s="57">
        <v>1.5</v>
      </c>
      <c r="H108" s="49">
        <v>2</v>
      </c>
      <c r="I108" s="78"/>
      <c r="J108" s="78"/>
      <c r="K108" s="78">
        <v>175500</v>
      </c>
      <c r="L108" s="78"/>
      <c r="M108" s="78"/>
      <c r="N108" s="6"/>
      <c r="O108" s="6"/>
      <c r="P108" s="6">
        <v>175500</v>
      </c>
      <c r="Q108" s="39"/>
      <c r="R108" s="39"/>
      <c r="S108" s="45"/>
    </row>
    <row r="109" spans="1:19" ht="35.25" customHeight="1" x14ac:dyDescent="0.25">
      <c r="A109" s="74">
        <f>IF(B109="","",SUBTOTAL(3,B$22:$B109))</f>
        <v>83</v>
      </c>
      <c r="B109" s="49">
        <v>83</v>
      </c>
      <c r="C109" s="693" t="s">
        <v>3403</v>
      </c>
      <c r="D109" s="694"/>
      <c r="E109" s="695"/>
      <c r="F109" s="49"/>
      <c r="G109" s="57">
        <v>1.5</v>
      </c>
      <c r="H109" s="49">
        <v>2</v>
      </c>
      <c r="I109" s="78"/>
      <c r="J109" s="78"/>
      <c r="K109" s="78">
        <v>175500</v>
      </c>
      <c r="L109" s="78"/>
      <c r="M109" s="78"/>
      <c r="N109" s="6"/>
      <c r="O109" s="6"/>
      <c r="P109" s="6">
        <v>175500</v>
      </c>
      <c r="Q109" s="39"/>
      <c r="R109" s="39"/>
      <c r="S109" s="45"/>
    </row>
    <row r="110" spans="1:19" ht="38.25" customHeight="1" x14ac:dyDescent="0.25">
      <c r="A110" s="74">
        <f>IF(B110="","",SUBTOTAL(3,B$22:$B110))</f>
        <v>84</v>
      </c>
      <c r="B110" s="49">
        <v>84</v>
      </c>
      <c r="C110" s="51"/>
      <c r="D110" s="51" t="s">
        <v>3404</v>
      </c>
      <c r="E110" s="51" t="s">
        <v>3405</v>
      </c>
      <c r="F110" s="49"/>
      <c r="G110" s="57">
        <v>1.5</v>
      </c>
      <c r="H110" s="49">
        <v>2</v>
      </c>
      <c r="I110" s="78"/>
      <c r="J110" s="78"/>
      <c r="K110" s="78">
        <v>175500</v>
      </c>
      <c r="L110" s="78"/>
      <c r="M110" s="78"/>
      <c r="N110" s="6"/>
      <c r="O110" s="6"/>
      <c r="P110" s="6">
        <v>175500</v>
      </c>
      <c r="Q110" s="39"/>
      <c r="R110" s="39"/>
      <c r="S110" s="45"/>
    </row>
    <row r="111" spans="1:19" ht="56.25" customHeight="1" x14ac:dyDescent="0.25">
      <c r="A111" s="74">
        <f>IF(B111="","",SUBTOTAL(3,B$22:$B111))</f>
        <v>85</v>
      </c>
      <c r="B111" s="49">
        <v>85</v>
      </c>
      <c r="C111" s="51"/>
      <c r="D111" s="51" t="s">
        <v>3406</v>
      </c>
      <c r="E111" s="51" t="s">
        <v>3407</v>
      </c>
      <c r="F111" s="49"/>
      <c r="G111" s="57">
        <v>1.5</v>
      </c>
      <c r="H111" s="49">
        <v>2</v>
      </c>
      <c r="I111" s="78"/>
      <c r="J111" s="78"/>
      <c r="K111" s="78">
        <v>175500</v>
      </c>
      <c r="L111" s="78"/>
      <c r="M111" s="78"/>
      <c r="N111" s="6"/>
      <c r="O111" s="6"/>
      <c r="P111" s="6">
        <v>175500</v>
      </c>
      <c r="Q111" s="39"/>
      <c r="R111" s="39"/>
      <c r="S111" s="45"/>
    </row>
    <row r="112" spans="1:19" ht="39.75" customHeight="1" x14ac:dyDescent="0.25">
      <c r="A112" s="74">
        <f>IF(B112="","",SUBTOTAL(3,B$22:$B112))</f>
        <v>86</v>
      </c>
      <c r="B112" s="49">
        <v>86</v>
      </c>
      <c r="C112" s="51"/>
      <c r="D112" s="51" t="s">
        <v>3406</v>
      </c>
      <c r="E112" s="51" t="s">
        <v>3408</v>
      </c>
      <c r="F112" s="49"/>
      <c r="G112" s="57">
        <v>1.5</v>
      </c>
      <c r="H112" s="49">
        <v>2</v>
      </c>
      <c r="I112" s="78"/>
      <c r="J112" s="78"/>
      <c r="K112" s="78">
        <v>175500</v>
      </c>
      <c r="L112" s="78"/>
      <c r="M112" s="78"/>
      <c r="N112" s="6"/>
      <c r="O112" s="6"/>
      <c r="P112" s="6">
        <v>175500</v>
      </c>
      <c r="Q112" s="39"/>
      <c r="R112" s="39"/>
      <c r="S112" s="45"/>
    </row>
    <row r="113" spans="1:19" ht="39.75" customHeight="1" x14ac:dyDescent="0.25">
      <c r="A113" s="74">
        <f>IF(B113="","",SUBTOTAL(3,B$22:$B113))</f>
        <v>87</v>
      </c>
      <c r="B113" s="49">
        <v>87</v>
      </c>
      <c r="C113" s="51"/>
      <c r="D113" s="51" t="s">
        <v>3406</v>
      </c>
      <c r="E113" s="51" t="s">
        <v>3409</v>
      </c>
      <c r="F113" s="49"/>
      <c r="G113" s="57">
        <v>1.5</v>
      </c>
      <c r="H113" s="49">
        <v>2</v>
      </c>
      <c r="I113" s="78"/>
      <c r="J113" s="78"/>
      <c r="K113" s="78">
        <v>175500</v>
      </c>
      <c r="L113" s="78"/>
      <c r="M113" s="78"/>
      <c r="N113" s="6"/>
      <c r="O113" s="6"/>
      <c r="P113" s="6">
        <v>175500</v>
      </c>
      <c r="Q113" s="39"/>
      <c r="R113" s="39"/>
      <c r="S113" s="45"/>
    </row>
    <row r="114" spans="1:19" ht="30" customHeight="1" x14ac:dyDescent="0.25">
      <c r="A114" s="74">
        <f>IF(B114="","",SUBTOTAL(3,B$22:$B114))</f>
        <v>88</v>
      </c>
      <c r="B114" s="49">
        <v>88</v>
      </c>
      <c r="C114" s="693" t="s">
        <v>3334</v>
      </c>
      <c r="D114" s="694"/>
      <c r="E114" s="695"/>
      <c r="F114" s="49"/>
      <c r="G114" s="57">
        <v>1.5</v>
      </c>
      <c r="H114" s="49">
        <v>1</v>
      </c>
      <c r="I114" s="78"/>
      <c r="J114" s="78"/>
      <c r="K114" s="78">
        <v>234000</v>
      </c>
      <c r="L114" s="78"/>
      <c r="M114" s="78"/>
      <c r="N114" s="6"/>
      <c r="O114" s="6"/>
      <c r="P114" s="6">
        <v>234000</v>
      </c>
      <c r="Q114" s="39"/>
      <c r="R114" s="39"/>
      <c r="S114" s="45"/>
    </row>
    <row r="115" spans="1:19" ht="30" customHeight="1" x14ac:dyDescent="0.25">
      <c r="A115" s="74">
        <f>IF(B115="","",SUBTOTAL(3,B$22:$B115))</f>
        <v>89</v>
      </c>
      <c r="B115" s="49">
        <v>89</v>
      </c>
      <c r="C115" s="693" t="s">
        <v>3335</v>
      </c>
      <c r="D115" s="694"/>
      <c r="E115" s="695"/>
      <c r="F115" s="49"/>
      <c r="G115" s="57">
        <v>1.5</v>
      </c>
      <c r="H115" s="49">
        <v>2</v>
      </c>
      <c r="I115" s="78"/>
      <c r="J115" s="78"/>
      <c r="K115" s="78">
        <v>175500</v>
      </c>
      <c r="L115" s="78"/>
      <c r="M115" s="78"/>
      <c r="N115" s="6"/>
      <c r="O115" s="6"/>
      <c r="P115" s="6">
        <v>175500</v>
      </c>
      <c r="Q115" s="39"/>
      <c r="R115" s="39"/>
      <c r="S115" s="45"/>
    </row>
    <row r="116" spans="1:19" ht="25.5" customHeight="1" x14ac:dyDescent="0.25">
      <c r="A116" s="74" t="str">
        <f>IF(B116="","",SUBTOTAL(3,B$22:$B116))</f>
        <v/>
      </c>
      <c r="B116" s="71"/>
      <c r="C116" s="152" t="s">
        <v>3229</v>
      </c>
      <c r="D116" s="50"/>
      <c r="E116" s="50"/>
      <c r="F116" s="49"/>
      <c r="G116" s="75"/>
      <c r="H116" s="49"/>
      <c r="I116" s="78"/>
      <c r="J116" s="78"/>
      <c r="K116" s="78"/>
      <c r="L116" s="78"/>
      <c r="M116" s="78"/>
      <c r="N116" s="6"/>
      <c r="O116" s="6"/>
      <c r="P116" s="6"/>
      <c r="Q116" s="39"/>
      <c r="R116" s="39"/>
      <c r="S116" s="45"/>
    </row>
    <row r="117" spans="1:19" ht="32.25" customHeight="1" x14ac:dyDescent="0.25">
      <c r="A117" s="74">
        <f>IF(B117="","",SUBTOTAL(3,B$22:$B117))</f>
        <v>90</v>
      </c>
      <c r="B117" s="49">
        <v>90</v>
      </c>
      <c r="C117" s="687" t="s">
        <v>3410</v>
      </c>
      <c r="D117" s="688"/>
      <c r="E117" s="689"/>
      <c r="F117" s="56"/>
      <c r="G117" s="57"/>
      <c r="H117" s="55"/>
      <c r="I117" s="78"/>
      <c r="J117" s="78"/>
      <c r="K117" s="78"/>
      <c r="L117" s="78"/>
      <c r="M117" s="78"/>
      <c r="N117" s="6"/>
      <c r="O117" s="6"/>
      <c r="P117" s="6"/>
      <c r="Q117" s="39"/>
      <c r="R117" s="39"/>
      <c r="S117" s="45"/>
    </row>
    <row r="118" spans="1:19" ht="28.5" customHeight="1" x14ac:dyDescent="0.25">
      <c r="A118" s="74" t="str">
        <f>IF(B118="","",SUBTOTAL(3,B$22:$B118))</f>
        <v/>
      </c>
      <c r="B118" s="58"/>
      <c r="C118" s="51" t="s">
        <v>3411</v>
      </c>
      <c r="D118" s="51"/>
      <c r="E118" s="51"/>
      <c r="F118" s="56">
        <v>2</v>
      </c>
      <c r="G118" s="57">
        <v>0.6</v>
      </c>
      <c r="H118" s="49"/>
      <c r="I118" s="78">
        <v>956250</v>
      </c>
      <c r="J118" s="78">
        <v>573750</v>
      </c>
      <c r="K118" s="78">
        <v>477360</v>
      </c>
      <c r="L118" s="78"/>
      <c r="M118" s="78"/>
      <c r="N118" s="6">
        <v>956250</v>
      </c>
      <c r="O118" s="6">
        <v>573750</v>
      </c>
      <c r="P118" s="6">
        <v>477360</v>
      </c>
      <c r="Q118" s="39"/>
      <c r="R118" s="39"/>
      <c r="S118" s="45"/>
    </row>
    <row r="119" spans="1:19" ht="28.5" customHeight="1" x14ac:dyDescent="0.25">
      <c r="B119" s="91"/>
      <c r="C119" s="134" t="s">
        <v>2518</v>
      </c>
      <c r="D119" s="63"/>
      <c r="E119" s="63"/>
      <c r="F119" s="62"/>
      <c r="G119" s="92"/>
      <c r="H119" s="62"/>
      <c r="I119" s="79"/>
      <c r="J119" s="79"/>
      <c r="K119" s="79"/>
      <c r="L119" s="79"/>
      <c r="M119" s="79"/>
      <c r="N119" s="12"/>
      <c r="O119" s="65"/>
      <c r="P119" s="65"/>
      <c r="Q119" s="94"/>
      <c r="R119" s="94"/>
      <c r="S119" s="95"/>
    </row>
    <row r="120" spans="1:19" s="448" customFormat="1" ht="26.25" customHeight="1" x14ac:dyDescent="0.25">
      <c r="A120" s="439"/>
      <c r="B120" s="587">
        <v>91</v>
      </c>
      <c r="C120" s="473" t="s">
        <v>4251</v>
      </c>
      <c r="D120" s="467"/>
      <c r="E120" s="474"/>
      <c r="F120" s="475"/>
      <c r="G120" s="449"/>
      <c r="H120" s="476"/>
      <c r="I120" s="435"/>
      <c r="J120" s="435"/>
      <c r="K120" s="435"/>
      <c r="L120" s="435"/>
      <c r="M120" s="435"/>
      <c r="N120" s="445"/>
      <c r="O120" s="446"/>
      <c r="P120" s="446"/>
      <c r="Q120" s="446"/>
      <c r="R120" s="446"/>
      <c r="S120" s="469"/>
    </row>
    <row r="121" spans="1:19" s="448" customFormat="1" ht="31.5" customHeight="1" x14ac:dyDescent="0.25">
      <c r="A121" s="439"/>
      <c r="B121" s="470"/>
      <c r="C121" s="473"/>
      <c r="D121" s="467" t="s">
        <v>4258</v>
      </c>
      <c r="E121" s="474" t="s">
        <v>4259</v>
      </c>
      <c r="F121" s="475"/>
      <c r="G121" s="449"/>
      <c r="H121" s="476"/>
      <c r="I121" s="435">
        <v>2016000</v>
      </c>
      <c r="J121" s="435">
        <v>1008000</v>
      </c>
      <c r="K121" s="435">
        <v>604800</v>
      </c>
      <c r="L121" s="435"/>
      <c r="M121" s="435"/>
      <c r="N121" s="435">
        <v>2016000</v>
      </c>
      <c r="O121" s="435">
        <v>1008000</v>
      </c>
      <c r="P121" s="435">
        <v>604800</v>
      </c>
      <c r="Q121" s="446"/>
      <c r="R121" s="446"/>
      <c r="S121" s="469" t="s">
        <v>6505</v>
      </c>
    </row>
    <row r="122" spans="1:19" ht="31.5" customHeight="1" x14ac:dyDescent="0.25">
      <c r="B122" s="56"/>
      <c r="C122" s="137"/>
      <c r="D122" s="50" t="s">
        <v>4260</v>
      </c>
      <c r="E122" s="137" t="s">
        <v>4261</v>
      </c>
      <c r="F122" s="138">
        <v>2</v>
      </c>
      <c r="G122" s="57">
        <v>1</v>
      </c>
      <c r="H122" s="52"/>
      <c r="I122" s="78">
        <v>1680000</v>
      </c>
      <c r="J122" s="78">
        <v>840000</v>
      </c>
      <c r="K122" s="78">
        <v>503999.99999999994</v>
      </c>
      <c r="L122" s="78"/>
      <c r="M122" s="78"/>
      <c r="N122" s="6">
        <v>1680000</v>
      </c>
      <c r="O122" s="41">
        <v>840000</v>
      </c>
      <c r="P122" s="41">
        <v>503999.99999999994</v>
      </c>
      <c r="Q122" s="41"/>
      <c r="R122" s="41"/>
      <c r="S122" s="45"/>
    </row>
    <row r="123" spans="1:19" ht="31.5" customHeight="1" x14ac:dyDescent="0.25">
      <c r="B123" s="56"/>
      <c r="C123" s="137"/>
      <c r="D123" s="50" t="s">
        <v>4262</v>
      </c>
      <c r="E123" s="137" t="s">
        <v>4263</v>
      </c>
      <c r="F123" s="138">
        <v>2</v>
      </c>
      <c r="G123" s="57">
        <v>0.6</v>
      </c>
      <c r="H123" s="52"/>
      <c r="I123" s="78">
        <v>1007999.9999999999</v>
      </c>
      <c r="J123" s="78">
        <v>503999.99999999994</v>
      </c>
      <c r="K123" s="78">
        <v>302400</v>
      </c>
      <c r="L123" s="78"/>
      <c r="M123" s="78"/>
      <c r="N123" s="6">
        <v>1007999.9999999999</v>
      </c>
      <c r="O123" s="41">
        <v>503999.99999999994</v>
      </c>
      <c r="P123" s="41">
        <v>302400</v>
      </c>
      <c r="Q123" s="41"/>
      <c r="R123" s="41"/>
      <c r="S123" s="45"/>
    </row>
    <row r="124" spans="1:19" ht="37.5" customHeight="1" x14ac:dyDescent="0.25">
      <c r="B124" s="56"/>
      <c r="C124" s="137"/>
      <c r="D124" s="50" t="s">
        <v>4264</v>
      </c>
      <c r="E124" s="137" t="s">
        <v>4265</v>
      </c>
      <c r="F124" s="138">
        <v>3</v>
      </c>
      <c r="G124" s="57">
        <v>0.9</v>
      </c>
      <c r="H124" s="52"/>
      <c r="I124" s="78">
        <v>756000</v>
      </c>
      <c r="J124" s="78">
        <v>378000</v>
      </c>
      <c r="K124" s="78">
        <v>226800</v>
      </c>
      <c r="L124" s="78"/>
      <c r="M124" s="78"/>
      <c r="N124" s="6">
        <v>756000</v>
      </c>
      <c r="O124" s="41">
        <v>378000</v>
      </c>
      <c r="P124" s="41">
        <v>226800</v>
      </c>
      <c r="Q124" s="41"/>
      <c r="R124" s="41"/>
      <c r="S124" s="45"/>
    </row>
    <row r="125" spans="1:19" ht="37.5" customHeight="1" x14ac:dyDescent="0.25">
      <c r="B125" s="56"/>
      <c r="C125" s="50"/>
      <c r="D125" s="50" t="s">
        <v>4266</v>
      </c>
      <c r="E125" s="137" t="s">
        <v>6658</v>
      </c>
      <c r="F125" s="138">
        <v>3</v>
      </c>
      <c r="G125" s="57">
        <v>0.65</v>
      </c>
      <c r="H125" s="52"/>
      <c r="I125" s="78">
        <v>546000</v>
      </c>
      <c r="J125" s="78">
        <v>273000</v>
      </c>
      <c r="K125" s="78">
        <v>163800</v>
      </c>
      <c r="L125" s="78"/>
      <c r="M125" s="78"/>
      <c r="N125" s="6">
        <v>546000</v>
      </c>
      <c r="O125" s="41">
        <v>273000</v>
      </c>
      <c r="P125" s="41">
        <v>163800</v>
      </c>
      <c r="Q125" s="41"/>
      <c r="R125" s="41"/>
      <c r="S125" s="45"/>
    </row>
    <row r="126" spans="1:19" ht="26.25" customHeight="1" x14ac:dyDescent="0.25">
      <c r="B126" s="56">
        <v>92</v>
      </c>
      <c r="C126" s="701" t="s">
        <v>4280</v>
      </c>
      <c r="D126" s="702"/>
      <c r="E126" s="703"/>
      <c r="F126" s="138"/>
      <c r="G126" s="57"/>
      <c r="H126" s="52"/>
      <c r="I126" s="78"/>
      <c r="J126" s="78"/>
      <c r="K126" s="78"/>
      <c r="L126" s="78"/>
      <c r="M126" s="78"/>
      <c r="N126" s="6"/>
      <c r="O126" s="41"/>
      <c r="P126" s="41"/>
      <c r="Q126" s="41"/>
      <c r="R126" s="41"/>
      <c r="S126" s="45"/>
    </row>
    <row r="127" spans="1:19" ht="24.75" customHeight="1" x14ac:dyDescent="0.25">
      <c r="B127" s="56"/>
      <c r="C127" s="136" t="s">
        <v>4284</v>
      </c>
      <c r="D127" s="50"/>
      <c r="E127" s="137"/>
      <c r="F127" s="138">
        <v>2</v>
      </c>
      <c r="G127" s="57">
        <v>0.6</v>
      </c>
      <c r="H127" s="52"/>
      <c r="I127" s="78">
        <v>1007999.9999999999</v>
      </c>
      <c r="J127" s="78">
        <v>503999.99999999994</v>
      </c>
      <c r="K127" s="78">
        <v>302400</v>
      </c>
      <c r="L127" s="78"/>
      <c r="M127" s="78"/>
      <c r="N127" s="6">
        <v>1007999.9999999999</v>
      </c>
      <c r="O127" s="41">
        <v>503999.99999999994</v>
      </c>
      <c r="P127" s="41">
        <v>302400</v>
      </c>
      <c r="Q127" s="41"/>
      <c r="R127" s="41"/>
      <c r="S127" s="45"/>
    </row>
    <row r="128" spans="1:19" ht="24.75" customHeight="1" x14ac:dyDescent="0.25">
      <c r="B128" s="587">
        <v>93</v>
      </c>
      <c r="C128" s="473" t="s">
        <v>3264</v>
      </c>
      <c r="D128" s="50"/>
      <c r="E128" s="137"/>
      <c r="F128" s="140"/>
      <c r="G128" s="57"/>
      <c r="H128" s="52"/>
      <c r="I128" s="78"/>
      <c r="J128" s="78"/>
      <c r="K128" s="78"/>
      <c r="L128" s="78"/>
      <c r="M128" s="78"/>
      <c r="N128" s="6"/>
      <c r="O128" s="41"/>
      <c r="P128" s="41"/>
      <c r="Q128" s="41"/>
      <c r="R128" s="41"/>
      <c r="S128" s="45"/>
    </row>
    <row r="129" spans="2:19" ht="57" customHeight="1" x14ac:dyDescent="0.25">
      <c r="B129" s="56"/>
      <c r="C129" s="136"/>
      <c r="D129" s="50" t="s">
        <v>4303</v>
      </c>
      <c r="E129" s="137" t="s">
        <v>6657</v>
      </c>
      <c r="F129" s="138">
        <v>2</v>
      </c>
      <c r="G129" s="57">
        <v>0.9</v>
      </c>
      <c r="H129" s="52"/>
      <c r="I129" s="78">
        <v>1512000</v>
      </c>
      <c r="J129" s="78">
        <v>756000</v>
      </c>
      <c r="K129" s="78">
        <v>453600</v>
      </c>
      <c r="L129" s="78"/>
      <c r="M129" s="78"/>
      <c r="N129" s="6">
        <v>1512000</v>
      </c>
      <c r="O129" s="41">
        <v>756000</v>
      </c>
      <c r="P129" s="41">
        <v>453600</v>
      </c>
      <c r="Q129" s="41"/>
      <c r="R129" s="41"/>
      <c r="S129" s="45"/>
    </row>
    <row r="130" spans="2:19" ht="42.75" customHeight="1" x14ac:dyDescent="0.25">
      <c r="B130" s="56"/>
      <c r="C130" s="136"/>
      <c r="D130" s="467" t="s">
        <v>4305</v>
      </c>
      <c r="E130" s="474" t="s">
        <v>4306</v>
      </c>
      <c r="F130" s="480"/>
      <c r="G130" s="449"/>
      <c r="H130" s="476"/>
      <c r="I130" s="435">
        <v>1512000</v>
      </c>
      <c r="J130" s="435">
        <v>756000</v>
      </c>
      <c r="K130" s="435">
        <v>453600</v>
      </c>
      <c r="L130" s="435"/>
      <c r="M130" s="435"/>
      <c r="N130" s="445">
        <v>1512000</v>
      </c>
      <c r="O130" s="446">
        <v>756000</v>
      </c>
      <c r="P130" s="446">
        <v>453600</v>
      </c>
      <c r="Q130" s="41"/>
      <c r="R130" s="41"/>
      <c r="S130" s="469" t="s">
        <v>6505</v>
      </c>
    </row>
    <row r="131" spans="2:19" ht="57.75" customHeight="1" x14ac:dyDescent="0.25">
      <c r="B131" s="56"/>
      <c r="D131" s="136" t="s">
        <v>4307</v>
      </c>
      <c r="E131" s="137"/>
      <c r="F131" s="138">
        <v>2</v>
      </c>
      <c r="G131" s="57">
        <v>0.5</v>
      </c>
      <c r="H131" s="52"/>
      <c r="I131" s="78">
        <v>840000</v>
      </c>
      <c r="J131" s="78">
        <v>420000</v>
      </c>
      <c r="K131" s="78">
        <v>251999.99999999997</v>
      </c>
      <c r="L131" s="78"/>
      <c r="M131" s="78"/>
      <c r="N131" s="6">
        <v>840000</v>
      </c>
      <c r="O131" s="41">
        <v>420000</v>
      </c>
      <c r="P131" s="41">
        <v>251999.99999999997</v>
      </c>
      <c r="Q131" s="41"/>
      <c r="R131" s="41"/>
      <c r="S131" s="45"/>
    </row>
    <row r="132" spans="2:19" ht="43.5" customHeight="1" x14ac:dyDescent="0.25">
      <c r="B132" s="56"/>
      <c r="C132" s="136"/>
      <c r="D132" s="50" t="s">
        <v>4308</v>
      </c>
      <c r="E132" s="137" t="s">
        <v>4309</v>
      </c>
      <c r="F132" s="138">
        <v>2</v>
      </c>
      <c r="G132" s="57">
        <v>0.4</v>
      </c>
      <c r="H132" s="52"/>
      <c r="I132" s="78">
        <v>672000</v>
      </c>
      <c r="J132" s="78">
        <v>336000</v>
      </c>
      <c r="K132" s="78">
        <v>201600</v>
      </c>
      <c r="L132" s="78"/>
      <c r="M132" s="78"/>
      <c r="N132" s="6">
        <v>672000</v>
      </c>
      <c r="O132" s="41">
        <v>336000</v>
      </c>
      <c r="P132" s="41">
        <v>201600</v>
      </c>
      <c r="Q132" s="41"/>
      <c r="R132" s="41"/>
      <c r="S132" s="45"/>
    </row>
    <row r="133" spans="2:19" ht="30.75" customHeight="1" x14ac:dyDescent="0.25">
      <c r="B133" s="56">
        <v>94</v>
      </c>
      <c r="C133" s="704" t="s">
        <v>4318</v>
      </c>
      <c r="D133" s="705"/>
      <c r="E133" s="706"/>
      <c r="F133" s="138">
        <v>3</v>
      </c>
      <c r="G133" s="57">
        <v>1</v>
      </c>
      <c r="H133" s="52"/>
      <c r="I133" s="78">
        <v>840000</v>
      </c>
      <c r="J133" s="78">
        <v>420000</v>
      </c>
      <c r="K133" s="78">
        <v>251999.99999999997</v>
      </c>
      <c r="L133" s="78"/>
      <c r="M133" s="78"/>
      <c r="N133" s="6">
        <v>840000</v>
      </c>
      <c r="O133" s="41">
        <v>420000</v>
      </c>
      <c r="P133" s="41">
        <v>251999.99999999997</v>
      </c>
      <c r="Q133" s="41"/>
      <c r="R133" s="41"/>
      <c r="S133" s="45"/>
    </row>
    <row r="134" spans="2:19" ht="30.75" customHeight="1" x14ac:dyDescent="0.25">
      <c r="B134" s="56">
        <v>95</v>
      </c>
      <c r="C134" s="704" t="s">
        <v>4319</v>
      </c>
      <c r="D134" s="705"/>
      <c r="E134" s="706"/>
      <c r="F134" s="138">
        <v>2</v>
      </c>
      <c r="G134" s="57">
        <v>0.6</v>
      </c>
      <c r="H134" s="52"/>
      <c r="I134" s="78">
        <v>1007999.9999999999</v>
      </c>
      <c r="J134" s="78">
        <v>503999.99999999994</v>
      </c>
      <c r="K134" s="78">
        <v>302400</v>
      </c>
      <c r="L134" s="78"/>
      <c r="M134" s="78"/>
      <c r="N134" s="6">
        <v>1007999.9999999999</v>
      </c>
      <c r="O134" s="41">
        <v>503999.99999999994</v>
      </c>
      <c r="P134" s="41">
        <v>302400</v>
      </c>
      <c r="Q134" s="41"/>
      <c r="R134" s="41"/>
      <c r="S134" s="45"/>
    </row>
    <row r="135" spans="2:19" ht="30.75" customHeight="1" x14ac:dyDescent="0.25">
      <c r="B135" s="56">
        <v>96</v>
      </c>
      <c r="C135" s="704" t="s">
        <v>4320</v>
      </c>
      <c r="D135" s="705"/>
      <c r="E135" s="706"/>
      <c r="F135" s="138">
        <v>3</v>
      </c>
      <c r="G135" s="57">
        <v>1</v>
      </c>
      <c r="H135" s="52"/>
      <c r="I135" s="78">
        <v>840000</v>
      </c>
      <c r="J135" s="78">
        <v>420000</v>
      </c>
      <c r="K135" s="78">
        <v>251999.99999999997</v>
      </c>
      <c r="L135" s="78"/>
      <c r="M135" s="78"/>
      <c r="N135" s="6">
        <v>840000</v>
      </c>
      <c r="O135" s="41">
        <v>420000</v>
      </c>
      <c r="P135" s="41">
        <v>251999.99999999997</v>
      </c>
      <c r="Q135" s="41"/>
      <c r="R135" s="41"/>
      <c r="S135" s="45"/>
    </row>
    <row r="137" spans="2:19" ht="24" customHeight="1" x14ac:dyDescent="0.25">
      <c r="C137" s="411" t="s">
        <v>6450</v>
      </c>
      <c r="D137"/>
      <c r="E137"/>
      <c r="F137"/>
      <c r="G137"/>
      <c r="H137"/>
      <c r="I137" s="479"/>
      <c r="J137" s="479"/>
      <c r="K137" s="479"/>
      <c r="L137" s="479"/>
    </row>
    <row r="138" spans="2:19" ht="24" customHeight="1" x14ac:dyDescent="0.25">
      <c r="C138" s="593" t="s">
        <v>6451</v>
      </c>
      <c r="D138" s="593"/>
      <c r="E138" s="593"/>
      <c r="F138" s="593"/>
      <c r="G138" s="593"/>
      <c r="H138" s="593"/>
      <c r="I138" s="593"/>
      <c r="J138" s="593"/>
      <c r="K138" s="593"/>
      <c r="L138" s="593"/>
    </row>
    <row r="139" spans="2:19" ht="24" customHeight="1" x14ac:dyDescent="0.25">
      <c r="C139" s="593" t="s">
        <v>6452</v>
      </c>
      <c r="D139" s="593"/>
      <c r="E139" s="593"/>
      <c r="F139" s="593"/>
      <c r="G139" s="593"/>
      <c r="H139" s="593"/>
      <c r="I139" s="593"/>
      <c r="J139" s="593"/>
      <c r="K139" s="593"/>
      <c r="L139" s="593"/>
      <c r="M139" s="593"/>
    </row>
  </sheetData>
  <autoFilter ref="A21:S135"/>
  <mergeCells count="28">
    <mergeCell ref="C114:E114"/>
    <mergeCell ref="C135:E135"/>
    <mergeCell ref="C115:E115"/>
    <mergeCell ref="C117:E117"/>
    <mergeCell ref="C126:E126"/>
    <mergeCell ref="C133:E133"/>
    <mergeCell ref="C134:E134"/>
    <mergeCell ref="D68:E68"/>
    <mergeCell ref="C70:E70"/>
    <mergeCell ref="C73:E73"/>
    <mergeCell ref="C84:E84"/>
    <mergeCell ref="C109:E109"/>
    <mergeCell ref="E7:F7"/>
    <mergeCell ref="C139:M139"/>
    <mergeCell ref="B4:S4"/>
    <mergeCell ref="B5:S5"/>
    <mergeCell ref="Q17:R17"/>
    <mergeCell ref="B18:B19"/>
    <mergeCell ref="C18:C19"/>
    <mergeCell ref="D18:E18"/>
    <mergeCell ref="F18:M18"/>
    <mergeCell ref="N18:R18"/>
    <mergeCell ref="C138:L138"/>
    <mergeCell ref="C8:C9"/>
    <mergeCell ref="D8:E8"/>
    <mergeCell ref="D48:E48"/>
    <mergeCell ref="D49:E49"/>
    <mergeCell ref="D67:E67"/>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0"/>
  <sheetViews>
    <sheetView view="pageBreakPreview" topLeftCell="B1" zoomScale="70" zoomScaleNormal="70" zoomScaleSheetLayoutView="70" zoomScalePageLayoutView="40" workbookViewId="0">
      <selection activeCell="C7" sqref="C7"/>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5.7109375" style="32" customWidth="1"/>
    <col min="6" max="6" width="7.85546875" style="33" hidden="1" customWidth="1"/>
    <col min="7" max="7" width="7.85546875" style="100" hidden="1" customWidth="1"/>
    <col min="8" max="8" width="9.28515625" style="33" customWidth="1"/>
    <col min="9" max="9" width="14.85546875" style="101" customWidth="1"/>
    <col min="10" max="13" width="13" style="101" customWidth="1"/>
    <col min="14" max="14" width="14.7109375" style="40" bestFit="1" customWidth="1"/>
    <col min="15" max="15" width="15.140625" style="33" bestFit="1" customWidth="1"/>
    <col min="16" max="16" width="15" style="33" bestFit="1" customWidth="1"/>
    <col min="17" max="18" width="15.140625" style="33" customWidth="1"/>
    <col min="19" max="19" width="35.28515625" style="34" customWidth="1"/>
    <col min="20" max="16384" width="8.85546875" style="33"/>
  </cols>
  <sheetData>
    <row r="1" spans="1:19" x14ac:dyDescent="0.25">
      <c r="B1" s="153" t="s">
        <v>6346</v>
      </c>
    </row>
    <row r="2" spans="1:19" x14ac:dyDescent="0.25">
      <c r="B2" s="153" t="s">
        <v>282</v>
      </c>
    </row>
    <row r="3" spans="1:19" s="383" customFormat="1" ht="19.5" x14ac:dyDescent="0.3">
      <c r="A3" s="381"/>
      <c r="B3" s="381"/>
      <c r="C3" s="382"/>
      <c r="D3" s="382"/>
      <c r="E3" s="382"/>
      <c r="G3" s="386"/>
      <c r="I3" s="387"/>
      <c r="J3" s="387"/>
      <c r="K3" s="387"/>
      <c r="L3" s="387"/>
      <c r="M3" s="387"/>
      <c r="N3" s="402"/>
      <c r="S3" s="384"/>
    </row>
    <row r="4" spans="1:19" s="383" customFormat="1" ht="19.5" x14ac:dyDescent="0.3">
      <c r="A4" s="381"/>
      <c r="B4" s="594" t="s">
        <v>6407</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40"/>
      <c r="O7" s="33"/>
      <c r="P7" s="33"/>
      <c r="Q7" s="33"/>
      <c r="R7" s="33"/>
      <c r="S7" s="34"/>
    </row>
    <row r="8" spans="1:19" s="383" customFormat="1" ht="21" customHeight="1" x14ac:dyDescent="0.3">
      <c r="A8" s="381"/>
      <c r="B8" s="407"/>
      <c r="C8" s="645" t="s">
        <v>6453</v>
      </c>
      <c r="D8" s="646" t="s">
        <v>6652</v>
      </c>
      <c r="E8" s="647"/>
      <c r="F8" s="550"/>
      <c r="G8" s="76"/>
      <c r="H8" s="33"/>
      <c r="I8" s="40" t="s">
        <v>6462</v>
      </c>
      <c r="J8" s="33"/>
      <c r="K8" s="33"/>
      <c r="M8" s="101"/>
      <c r="N8" s="40"/>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40"/>
      <c r="O9" s="33"/>
      <c r="P9" s="33"/>
      <c r="Q9" s="33"/>
      <c r="R9" s="33"/>
      <c r="S9" s="34"/>
    </row>
    <row r="10" spans="1:19" s="383" customFormat="1" ht="27" customHeight="1" x14ac:dyDescent="0.3">
      <c r="A10" s="381"/>
      <c r="B10" s="407"/>
      <c r="C10" s="552" t="s">
        <v>6455</v>
      </c>
      <c r="D10" s="551">
        <v>54000</v>
      </c>
      <c r="E10" s="551">
        <v>41400</v>
      </c>
      <c r="F10" s="550"/>
      <c r="G10" s="76"/>
      <c r="H10" s="33"/>
      <c r="I10" s="33"/>
      <c r="J10" s="33"/>
      <c r="K10" s="33"/>
      <c r="L10" s="101"/>
      <c r="M10" s="101"/>
      <c r="N10" s="40"/>
      <c r="O10" s="33"/>
      <c r="P10" s="33"/>
      <c r="Q10" s="33"/>
      <c r="R10" s="33"/>
      <c r="S10" s="34"/>
    </row>
    <row r="11" spans="1:19" s="383" customFormat="1" ht="27" customHeight="1" x14ac:dyDescent="0.3">
      <c r="A11" s="381"/>
      <c r="B11" s="407"/>
      <c r="C11" s="552" t="s">
        <v>6456</v>
      </c>
      <c r="D11" s="551">
        <v>54000</v>
      </c>
      <c r="E11" s="551">
        <v>41400</v>
      </c>
      <c r="F11" s="550"/>
      <c r="G11" s="76"/>
      <c r="H11" s="33"/>
      <c r="I11" s="33"/>
      <c r="J11" s="33"/>
      <c r="K11" s="33"/>
      <c r="L11" s="101"/>
      <c r="M11" s="101"/>
      <c r="N11" s="40"/>
      <c r="O11" s="33"/>
      <c r="P11" s="33"/>
      <c r="Q11" s="33"/>
      <c r="R11" s="33"/>
      <c r="S11" s="34"/>
    </row>
    <row r="12" spans="1:19" s="383" customFormat="1" ht="27" customHeight="1" x14ac:dyDescent="0.3">
      <c r="A12" s="381"/>
      <c r="B12" s="407"/>
      <c r="C12" s="552" t="s">
        <v>6457</v>
      </c>
      <c r="D12" s="551">
        <v>37800</v>
      </c>
      <c r="E12" s="551">
        <v>27000</v>
      </c>
      <c r="F12" s="550"/>
      <c r="G12" s="76"/>
      <c r="H12" s="33"/>
      <c r="I12" s="33"/>
      <c r="J12" s="33"/>
      <c r="K12" s="33"/>
      <c r="L12" s="101"/>
      <c r="M12" s="101"/>
      <c r="N12" s="40"/>
      <c r="O12" s="33"/>
      <c r="P12" s="33"/>
      <c r="Q12" s="33"/>
      <c r="R12" s="33"/>
      <c r="S12" s="34"/>
    </row>
    <row r="13" spans="1:19" s="383" customFormat="1" ht="27" customHeight="1" x14ac:dyDescent="0.3">
      <c r="A13" s="381"/>
      <c r="B13" s="407"/>
      <c r="C13" s="552" t="s">
        <v>6458</v>
      </c>
      <c r="D13" s="551">
        <v>18000</v>
      </c>
      <c r="E13" s="551">
        <v>12600</v>
      </c>
      <c r="F13" s="550"/>
      <c r="G13" s="76"/>
      <c r="H13" s="33"/>
      <c r="I13" s="33"/>
      <c r="J13" s="33"/>
      <c r="K13" s="33"/>
      <c r="L13" s="101"/>
      <c r="M13" s="101"/>
      <c r="N13" s="40"/>
      <c r="O13" s="33"/>
      <c r="P13" s="33"/>
      <c r="Q13" s="33"/>
      <c r="R13" s="33"/>
      <c r="S13" s="34"/>
    </row>
    <row r="14" spans="1:19" s="383" customFormat="1" ht="42" customHeight="1" x14ac:dyDescent="0.3">
      <c r="A14" s="381"/>
      <c r="B14" s="407"/>
      <c r="C14" s="553" t="s">
        <v>6459</v>
      </c>
      <c r="D14" s="551">
        <v>14400</v>
      </c>
      <c r="E14" s="551">
        <v>10800</v>
      </c>
      <c r="F14" s="550"/>
      <c r="G14" s="76"/>
      <c r="H14" s="33"/>
      <c r="I14" s="33"/>
      <c r="J14" s="33"/>
      <c r="K14" s="33"/>
      <c r="L14" s="101"/>
      <c r="M14" s="101"/>
      <c r="N14" s="40"/>
      <c r="O14" s="33"/>
      <c r="P14" s="33"/>
      <c r="Q14" s="33"/>
      <c r="R14" s="33"/>
      <c r="S14" s="34"/>
    </row>
    <row r="15" spans="1:19" ht="23.25" customHeight="1" x14ac:dyDescent="0.25">
      <c r="B15" s="88"/>
      <c r="C15" s="552" t="s">
        <v>6460</v>
      </c>
      <c r="D15" s="551">
        <v>36000</v>
      </c>
      <c r="E15" s="551">
        <v>27000</v>
      </c>
      <c r="F15" s="550"/>
      <c r="G15" s="76"/>
      <c r="I15" s="33"/>
      <c r="J15" s="33"/>
      <c r="K15" s="33"/>
    </row>
    <row r="16" spans="1:19" ht="18.75" x14ac:dyDescent="0.25">
      <c r="B16" s="88"/>
      <c r="C16" s="413"/>
      <c r="D16" s="414"/>
      <c r="E16" s="414"/>
      <c r="F16" s="561"/>
      <c r="G16" s="562"/>
      <c r="H16" s="563"/>
      <c r="I16" s="563"/>
      <c r="J16" s="564"/>
      <c r="K16" s="564"/>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idden="1" x14ac:dyDescent="0.25">
      <c r="A20" s="74">
        <f>IF(B20="","",SUBTOTAL(3,B$20:$B20))</f>
        <v>1</v>
      </c>
      <c r="B20" s="14" t="s">
        <v>5932</v>
      </c>
      <c r="C20" s="12" t="s">
        <v>3675</v>
      </c>
      <c r="D20" s="23"/>
      <c r="E20" s="23"/>
      <c r="F20" s="3"/>
      <c r="G20" s="86"/>
      <c r="H20" s="3"/>
      <c r="I20" s="78"/>
      <c r="J20" s="78"/>
      <c r="K20" s="78"/>
      <c r="L20" s="78"/>
      <c r="M20" s="78"/>
      <c r="N20" s="6"/>
      <c r="O20" s="17"/>
      <c r="P20" s="17"/>
      <c r="Q20" s="17"/>
      <c r="R20" s="17"/>
      <c r="S20" s="17"/>
    </row>
    <row r="21" spans="1:19" ht="23.25" customHeight="1" x14ac:dyDescent="0.25">
      <c r="A21" s="74" t="str">
        <f>IF(B21="","",SUBTOTAL(3,B$20:$B21))</f>
        <v/>
      </c>
      <c r="B21" s="71"/>
      <c r="C21" s="54" t="s">
        <v>3413</v>
      </c>
      <c r="D21" s="50"/>
      <c r="E21" s="50"/>
      <c r="F21" s="49"/>
      <c r="G21" s="75"/>
      <c r="H21" s="49"/>
      <c r="I21" s="78"/>
      <c r="J21" s="78"/>
      <c r="K21" s="78"/>
      <c r="L21" s="78"/>
      <c r="M21" s="78"/>
      <c r="N21" s="6"/>
      <c r="O21" s="39"/>
      <c r="P21" s="39"/>
      <c r="Q21" s="39"/>
      <c r="R21" s="39"/>
      <c r="S21" s="45"/>
    </row>
    <row r="22" spans="1:19" ht="23.25" customHeight="1" x14ac:dyDescent="0.25">
      <c r="A22" s="74">
        <f>IF(B22="","",SUBTOTAL(3,B$22:$B22))</f>
        <v>1</v>
      </c>
      <c r="B22" s="49">
        <v>1</v>
      </c>
      <c r="C22" s="50"/>
      <c r="D22" s="51" t="s">
        <v>3414</v>
      </c>
      <c r="E22" s="51" t="s">
        <v>3415</v>
      </c>
      <c r="F22" s="49"/>
      <c r="G22" s="57">
        <v>1.8</v>
      </c>
      <c r="H22" s="49">
        <v>1</v>
      </c>
      <c r="I22" s="78">
        <v>526500</v>
      </c>
      <c r="J22" s="78"/>
      <c r="K22" s="78"/>
      <c r="L22" s="78"/>
      <c r="M22" s="78"/>
      <c r="N22" s="6">
        <v>526500</v>
      </c>
      <c r="O22" s="6"/>
      <c r="P22" s="6"/>
      <c r="Q22" s="6"/>
      <c r="R22" s="6"/>
      <c r="S22" s="45" t="s">
        <v>6234</v>
      </c>
    </row>
    <row r="23" spans="1:19" ht="23.25" customHeight="1" x14ac:dyDescent="0.25">
      <c r="A23" s="74">
        <f>IF(B23="","",SUBTOTAL(3,B$22:$B23))</f>
        <v>2</v>
      </c>
      <c r="B23" s="49">
        <v>2</v>
      </c>
      <c r="C23" s="50"/>
      <c r="D23" s="51" t="s">
        <v>3416</v>
      </c>
      <c r="E23" s="51" t="s">
        <v>3417</v>
      </c>
      <c r="F23" s="49"/>
      <c r="G23" s="57">
        <v>1.8</v>
      </c>
      <c r="H23" s="49">
        <v>1</v>
      </c>
      <c r="I23" s="78">
        <v>526500</v>
      </c>
      <c r="J23" s="78"/>
      <c r="K23" s="78"/>
      <c r="L23" s="78"/>
      <c r="M23" s="78"/>
      <c r="N23" s="6">
        <v>526500</v>
      </c>
      <c r="O23" s="6"/>
      <c r="P23" s="6"/>
      <c r="Q23" s="6"/>
      <c r="R23" s="6"/>
      <c r="S23" s="45"/>
    </row>
    <row r="24" spans="1:19" ht="23.25" customHeight="1" x14ac:dyDescent="0.25">
      <c r="A24" s="74">
        <f>IF(B24="","",SUBTOTAL(3,B$22:$B24))</f>
        <v>3</v>
      </c>
      <c r="B24" s="49">
        <v>3</v>
      </c>
      <c r="C24" s="50"/>
      <c r="D24" s="51" t="s">
        <v>3418</v>
      </c>
      <c r="E24" s="51" t="s">
        <v>3419</v>
      </c>
      <c r="F24" s="49"/>
      <c r="G24" s="57">
        <v>1.8</v>
      </c>
      <c r="H24" s="49">
        <v>1</v>
      </c>
      <c r="I24" s="78">
        <v>526500</v>
      </c>
      <c r="J24" s="78"/>
      <c r="K24" s="78"/>
      <c r="L24" s="78"/>
      <c r="M24" s="78"/>
      <c r="N24" s="6">
        <v>526500</v>
      </c>
      <c r="O24" s="6"/>
      <c r="P24" s="6"/>
      <c r="Q24" s="6"/>
      <c r="R24" s="6"/>
      <c r="S24" s="45"/>
    </row>
    <row r="25" spans="1:19" ht="23.25" customHeight="1" x14ac:dyDescent="0.25">
      <c r="A25" s="74">
        <f>IF(B25="","",SUBTOTAL(3,B$22:$B25))</f>
        <v>4</v>
      </c>
      <c r="B25" s="49">
        <v>4</v>
      </c>
      <c r="C25" s="50"/>
      <c r="D25" s="51" t="s">
        <v>3420</v>
      </c>
      <c r="E25" s="51" t="s">
        <v>3421</v>
      </c>
      <c r="F25" s="49"/>
      <c r="G25" s="57">
        <v>1.8</v>
      </c>
      <c r="H25" s="49">
        <v>1</v>
      </c>
      <c r="I25" s="78">
        <v>526500</v>
      </c>
      <c r="J25" s="78"/>
      <c r="K25" s="78"/>
      <c r="L25" s="78"/>
      <c r="M25" s="78"/>
      <c r="N25" s="6">
        <v>526500</v>
      </c>
      <c r="O25" s="6"/>
      <c r="P25" s="6"/>
      <c r="Q25" s="6"/>
      <c r="R25" s="6"/>
      <c r="S25" s="45"/>
    </row>
    <row r="26" spans="1:19" ht="57.75" customHeight="1" x14ac:dyDescent="0.25">
      <c r="A26" s="74">
        <f>IF(B26="","",SUBTOTAL(3,B$22:$B26))</f>
        <v>5</v>
      </c>
      <c r="B26" s="49">
        <v>5</v>
      </c>
      <c r="C26" s="50"/>
      <c r="D26" s="51" t="s">
        <v>3422</v>
      </c>
      <c r="E26" s="51" t="s">
        <v>6277</v>
      </c>
      <c r="F26" s="49"/>
      <c r="G26" s="57">
        <v>1.8</v>
      </c>
      <c r="H26" s="49">
        <v>1</v>
      </c>
      <c r="I26" s="78"/>
      <c r="J26" s="78">
        <v>386100</v>
      </c>
      <c r="K26" s="78"/>
      <c r="L26" s="78"/>
      <c r="M26" s="78"/>
      <c r="N26" s="6"/>
      <c r="O26" s="6">
        <v>386100</v>
      </c>
      <c r="P26" s="6"/>
      <c r="Q26" s="6"/>
      <c r="R26" s="6"/>
      <c r="S26" s="45"/>
    </row>
    <row r="27" spans="1:19" ht="40.5" customHeight="1" x14ac:dyDescent="0.25">
      <c r="A27" s="74">
        <f>IF(B27="","",SUBTOTAL(3,B$22:$B27))</f>
        <v>6</v>
      </c>
      <c r="B27" s="49">
        <v>6</v>
      </c>
      <c r="C27" s="50"/>
      <c r="D27" s="51" t="s">
        <v>6278</v>
      </c>
      <c r="E27" s="51" t="s">
        <v>6279</v>
      </c>
      <c r="F27" s="49"/>
      <c r="G27" s="57">
        <v>1.8</v>
      </c>
      <c r="H27" s="49">
        <v>2</v>
      </c>
      <c r="I27" s="78">
        <v>386100</v>
      </c>
      <c r="J27" s="78"/>
      <c r="K27" s="78"/>
      <c r="L27" s="78"/>
      <c r="M27" s="78"/>
      <c r="N27" s="6">
        <v>386100</v>
      </c>
      <c r="O27" s="6"/>
      <c r="P27" s="6"/>
      <c r="Q27" s="6"/>
      <c r="R27" s="6"/>
      <c r="S27" s="45"/>
    </row>
    <row r="28" spans="1:19" ht="24.75" customHeight="1" x14ac:dyDescent="0.25">
      <c r="A28" s="74">
        <f>IF(B28="","",SUBTOTAL(3,B$22:$B28))</f>
        <v>7</v>
      </c>
      <c r="B28" s="49">
        <v>7</v>
      </c>
      <c r="C28" s="50"/>
      <c r="D28" s="51" t="s">
        <v>3423</v>
      </c>
      <c r="E28" s="51" t="s">
        <v>3424</v>
      </c>
      <c r="F28" s="49"/>
      <c r="G28" s="57">
        <v>1.8</v>
      </c>
      <c r="H28" s="49">
        <v>2</v>
      </c>
      <c r="I28" s="78">
        <v>386100</v>
      </c>
      <c r="J28" s="78"/>
      <c r="K28" s="78"/>
      <c r="L28" s="78"/>
      <c r="M28" s="78"/>
      <c r="N28" s="6">
        <v>386100</v>
      </c>
      <c r="O28" s="6"/>
      <c r="P28" s="6"/>
      <c r="Q28" s="6"/>
      <c r="R28" s="6"/>
      <c r="S28" s="45"/>
    </row>
    <row r="29" spans="1:19" ht="24.75" customHeight="1" x14ac:dyDescent="0.25">
      <c r="A29" s="74">
        <f>IF(B29="","",SUBTOTAL(3,B$22:$B29))</f>
        <v>8</v>
      </c>
      <c r="B29" s="49">
        <v>8</v>
      </c>
      <c r="C29" s="50"/>
      <c r="D29" s="51" t="s">
        <v>3425</v>
      </c>
      <c r="E29" s="51" t="s">
        <v>3426</v>
      </c>
      <c r="F29" s="49"/>
      <c r="G29" s="57">
        <v>1.8</v>
      </c>
      <c r="H29" s="49">
        <v>2</v>
      </c>
      <c r="I29" s="78">
        <v>386100</v>
      </c>
      <c r="J29" s="78"/>
      <c r="K29" s="78"/>
      <c r="L29" s="78"/>
      <c r="M29" s="78"/>
      <c r="N29" s="6">
        <v>386100</v>
      </c>
      <c r="O29" s="6"/>
      <c r="P29" s="6"/>
      <c r="Q29" s="6"/>
      <c r="R29" s="6"/>
      <c r="S29" s="45"/>
    </row>
    <row r="30" spans="1:19" ht="24.75" customHeight="1" x14ac:dyDescent="0.25">
      <c r="A30" s="74">
        <f>IF(B30="","",SUBTOTAL(3,B$22:$B30))</f>
        <v>9</v>
      </c>
      <c r="B30" s="49">
        <v>9</v>
      </c>
      <c r="C30" s="50"/>
      <c r="D30" s="51" t="s">
        <v>3427</v>
      </c>
      <c r="E30" s="51" t="s">
        <v>3428</v>
      </c>
      <c r="F30" s="49"/>
      <c r="G30" s="57">
        <v>1.8</v>
      </c>
      <c r="H30" s="49">
        <v>2</v>
      </c>
      <c r="I30" s="78">
        <v>386100</v>
      </c>
      <c r="J30" s="78"/>
      <c r="K30" s="78"/>
      <c r="L30" s="78"/>
      <c r="M30" s="78"/>
      <c r="N30" s="6">
        <v>386100</v>
      </c>
      <c r="O30" s="6"/>
      <c r="P30" s="6"/>
      <c r="Q30" s="6"/>
      <c r="R30" s="6"/>
      <c r="S30" s="45"/>
    </row>
    <row r="31" spans="1:19" ht="24.75" customHeight="1" x14ac:dyDescent="0.25">
      <c r="A31" s="74">
        <f>IF(B31="","",SUBTOTAL(3,B$22:$B31))</f>
        <v>10</v>
      </c>
      <c r="B31" s="49">
        <v>10</v>
      </c>
      <c r="C31" s="50"/>
      <c r="D31" s="51" t="s">
        <v>3429</v>
      </c>
      <c r="E31" s="51" t="s">
        <v>3430</v>
      </c>
      <c r="F31" s="49"/>
      <c r="G31" s="57">
        <v>1.8</v>
      </c>
      <c r="H31" s="49">
        <v>2</v>
      </c>
      <c r="I31" s="78">
        <v>386100</v>
      </c>
      <c r="J31" s="78"/>
      <c r="K31" s="78"/>
      <c r="L31" s="78"/>
      <c r="M31" s="78"/>
      <c r="N31" s="6">
        <v>386100</v>
      </c>
      <c r="O31" s="6"/>
      <c r="P31" s="6"/>
      <c r="Q31" s="6"/>
      <c r="R31" s="6"/>
      <c r="S31" s="45" t="s">
        <v>6234</v>
      </c>
    </row>
    <row r="32" spans="1:19" ht="24.75" customHeight="1" x14ac:dyDescent="0.25">
      <c r="A32" s="74">
        <f>IF(B32="","",SUBTOTAL(3,B$22:$B32))</f>
        <v>11</v>
      </c>
      <c r="B32" s="49">
        <v>11</v>
      </c>
      <c r="C32" s="50"/>
      <c r="D32" s="51" t="s">
        <v>3431</v>
      </c>
      <c r="E32" s="51" t="s">
        <v>3432</v>
      </c>
      <c r="F32" s="49"/>
      <c r="G32" s="57">
        <v>1.8</v>
      </c>
      <c r="H32" s="49">
        <v>2</v>
      </c>
      <c r="I32" s="78">
        <v>386100</v>
      </c>
      <c r="J32" s="78"/>
      <c r="K32" s="78"/>
      <c r="L32" s="78"/>
      <c r="M32" s="78"/>
      <c r="N32" s="6">
        <v>386100</v>
      </c>
      <c r="O32" s="6"/>
      <c r="P32" s="6"/>
      <c r="Q32" s="6"/>
      <c r="R32" s="6"/>
      <c r="S32" s="45"/>
    </row>
    <row r="33" spans="1:19" ht="24.75" customHeight="1" x14ac:dyDescent="0.25">
      <c r="A33" s="74">
        <f>IF(B33="","",SUBTOTAL(3,B$22:$B33))</f>
        <v>12</v>
      </c>
      <c r="B33" s="49">
        <v>12</v>
      </c>
      <c r="C33" s="50"/>
      <c r="D33" s="51" t="s">
        <v>3433</v>
      </c>
      <c r="E33" s="51" t="s">
        <v>3434</v>
      </c>
      <c r="F33" s="49"/>
      <c r="G33" s="57">
        <v>1.8</v>
      </c>
      <c r="H33" s="49">
        <v>2</v>
      </c>
      <c r="I33" s="78">
        <v>386100</v>
      </c>
      <c r="J33" s="78"/>
      <c r="K33" s="78"/>
      <c r="L33" s="78"/>
      <c r="M33" s="78"/>
      <c r="N33" s="6">
        <v>386100</v>
      </c>
      <c r="O33" s="6"/>
      <c r="P33" s="6"/>
      <c r="Q33" s="6"/>
      <c r="R33" s="6"/>
      <c r="S33" s="45"/>
    </row>
    <row r="34" spans="1:19" ht="24.75" customHeight="1" x14ac:dyDescent="0.25">
      <c r="A34" s="74">
        <f>IF(B34="","",SUBTOTAL(3,B$22:$B34))</f>
        <v>13</v>
      </c>
      <c r="B34" s="49">
        <v>13</v>
      </c>
      <c r="C34" s="50"/>
      <c r="D34" s="51" t="s">
        <v>3435</v>
      </c>
      <c r="E34" s="51" t="s">
        <v>3436</v>
      </c>
      <c r="F34" s="49"/>
      <c r="G34" s="57">
        <v>1.8</v>
      </c>
      <c r="H34" s="49">
        <v>2</v>
      </c>
      <c r="I34" s="78">
        <v>386100</v>
      </c>
      <c r="J34" s="78"/>
      <c r="K34" s="78"/>
      <c r="L34" s="78"/>
      <c r="M34" s="78"/>
      <c r="N34" s="6">
        <v>386100</v>
      </c>
      <c r="O34" s="6"/>
      <c r="P34" s="6"/>
      <c r="Q34" s="6"/>
      <c r="R34" s="6"/>
      <c r="S34" s="45"/>
    </row>
    <row r="35" spans="1:19" ht="24.75" customHeight="1" x14ac:dyDescent="0.25">
      <c r="A35" s="74">
        <f>IF(B35="","",SUBTOTAL(3,B$22:$B35))</f>
        <v>14</v>
      </c>
      <c r="B35" s="49">
        <v>14</v>
      </c>
      <c r="C35" s="50"/>
      <c r="D35" s="51" t="s">
        <v>3437</v>
      </c>
      <c r="E35" s="51" t="s">
        <v>3438</v>
      </c>
      <c r="F35" s="49"/>
      <c r="G35" s="57">
        <v>1.8</v>
      </c>
      <c r="H35" s="49">
        <v>2</v>
      </c>
      <c r="I35" s="78">
        <v>386100</v>
      </c>
      <c r="J35" s="78"/>
      <c r="K35" s="78"/>
      <c r="L35" s="78"/>
      <c r="M35" s="78"/>
      <c r="N35" s="6">
        <v>386100</v>
      </c>
      <c r="O35" s="6"/>
      <c r="P35" s="6"/>
      <c r="Q35" s="6"/>
      <c r="R35" s="6"/>
      <c r="S35" s="45"/>
    </row>
    <row r="36" spans="1:19" ht="24.75" customHeight="1" x14ac:dyDescent="0.25">
      <c r="A36" s="74">
        <f>IF(B36="","",SUBTOTAL(3,B$22:$B36))</f>
        <v>15</v>
      </c>
      <c r="B36" s="49">
        <v>15</v>
      </c>
      <c r="C36" s="50"/>
      <c r="D36" s="51" t="s">
        <v>3439</v>
      </c>
      <c r="E36" s="51" t="s">
        <v>3440</v>
      </c>
      <c r="F36" s="49"/>
      <c r="G36" s="57">
        <v>1.8</v>
      </c>
      <c r="H36" s="49">
        <v>2</v>
      </c>
      <c r="I36" s="78">
        <v>386100</v>
      </c>
      <c r="J36" s="78"/>
      <c r="K36" s="78"/>
      <c r="L36" s="78"/>
      <c r="M36" s="78"/>
      <c r="N36" s="6">
        <v>386100</v>
      </c>
      <c r="O36" s="6"/>
      <c r="P36" s="6"/>
      <c r="Q36" s="6"/>
      <c r="R36" s="6"/>
      <c r="S36" s="45"/>
    </row>
    <row r="37" spans="1:19" ht="24.75" customHeight="1" x14ac:dyDescent="0.25">
      <c r="A37" s="74">
        <f>IF(B37="","",SUBTOTAL(3,B$22:$B37))</f>
        <v>16</v>
      </c>
      <c r="B37" s="49">
        <v>16</v>
      </c>
      <c r="C37" s="50"/>
      <c r="D37" s="51" t="s">
        <v>3441</v>
      </c>
      <c r="E37" s="51" t="s">
        <v>3442</v>
      </c>
      <c r="F37" s="49"/>
      <c r="G37" s="57">
        <v>1.8</v>
      </c>
      <c r="H37" s="49">
        <v>2</v>
      </c>
      <c r="I37" s="78">
        <v>386100</v>
      </c>
      <c r="J37" s="78"/>
      <c r="K37" s="78"/>
      <c r="L37" s="78"/>
      <c r="M37" s="78"/>
      <c r="N37" s="6">
        <v>386100</v>
      </c>
      <c r="O37" s="6"/>
      <c r="P37" s="6"/>
      <c r="Q37" s="6"/>
      <c r="R37" s="6"/>
      <c r="S37" s="45"/>
    </row>
    <row r="38" spans="1:19" ht="24.75" customHeight="1" x14ac:dyDescent="0.25">
      <c r="A38" s="74">
        <f>IF(B38="","",SUBTOTAL(3,B$22:$B38))</f>
        <v>17</v>
      </c>
      <c r="B38" s="49">
        <v>17</v>
      </c>
      <c r="C38" s="50"/>
      <c r="D38" s="51" t="s">
        <v>3443</v>
      </c>
      <c r="E38" s="51" t="s">
        <v>2440</v>
      </c>
      <c r="F38" s="49"/>
      <c r="G38" s="57">
        <v>1.8</v>
      </c>
      <c r="H38" s="49">
        <v>2</v>
      </c>
      <c r="I38" s="78">
        <v>386100</v>
      </c>
      <c r="J38" s="78"/>
      <c r="K38" s="78"/>
      <c r="L38" s="78"/>
      <c r="M38" s="78"/>
      <c r="N38" s="6">
        <v>386100</v>
      </c>
      <c r="O38" s="6"/>
      <c r="P38" s="6"/>
      <c r="Q38" s="6"/>
      <c r="R38" s="6"/>
      <c r="S38" s="45"/>
    </row>
    <row r="39" spans="1:19" ht="24.75" customHeight="1" x14ac:dyDescent="0.25">
      <c r="A39" s="74">
        <f>IF(B39="","",SUBTOTAL(3,B$22:$B39))</f>
        <v>18</v>
      </c>
      <c r="B39" s="49">
        <v>18</v>
      </c>
      <c r="C39" s="50"/>
      <c r="D39" s="51" t="s">
        <v>3444</v>
      </c>
      <c r="E39" s="51" t="s">
        <v>3445</v>
      </c>
      <c r="F39" s="49"/>
      <c r="G39" s="57">
        <v>1.8</v>
      </c>
      <c r="H39" s="49">
        <v>2</v>
      </c>
      <c r="I39" s="78">
        <v>386100</v>
      </c>
      <c r="J39" s="78"/>
      <c r="K39" s="78"/>
      <c r="L39" s="78"/>
      <c r="M39" s="78"/>
      <c r="N39" s="6">
        <v>386100</v>
      </c>
      <c r="O39" s="6"/>
      <c r="P39" s="6"/>
      <c r="Q39" s="6"/>
      <c r="R39" s="6"/>
      <c r="S39" s="45"/>
    </row>
    <row r="40" spans="1:19" ht="24.75" customHeight="1" x14ac:dyDescent="0.25">
      <c r="A40" s="74">
        <f>IF(B40="","",SUBTOTAL(3,B$22:$B40))</f>
        <v>19</v>
      </c>
      <c r="B40" s="49">
        <v>19</v>
      </c>
      <c r="C40" s="50"/>
      <c r="D40" s="51" t="s">
        <v>3446</v>
      </c>
      <c r="E40" s="51" t="s">
        <v>3447</v>
      </c>
      <c r="F40" s="49"/>
      <c r="G40" s="57">
        <v>1.8</v>
      </c>
      <c r="H40" s="49">
        <v>2</v>
      </c>
      <c r="I40" s="78">
        <v>386100</v>
      </c>
      <c r="J40" s="78"/>
      <c r="K40" s="78"/>
      <c r="L40" s="78"/>
      <c r="M40" s="78"/>
      <c r="N40" s="6">
        <v>386100</v>
      </c>
      <c r="O40" s="6"/>
      <c r="P40" s="6"/>
      <c r="Q40" s="6"/>
      <c r="R40" s="6"/>
      <c r="S40" s="45"/>
    </row>
    <row r="41" spans="1:19" ht="27.75" customHeight="1" x14ac:dyDescent="0.25">
      <c r="A41" s="74">
        <f>IF(B41="","",SUBTOTAL(3,B$22:$B41))</f>
        <v>20</v>
      </c>
      <c r="B41" s="49">
        <v>20</v>
      </c>
      <c r="C41" s="50"/>
      <c r="D41" s="693" t="s">
        <v>3106</v>
      </c>
      <c r="E41" s="695"/>
      <c r="F41" s="49"/>
      <c r="G41" s="57">
        <v>1.8</v>
      </c>
      <c r="H41" s="49">
        <v>1</v>
      </c>
      <c r="I41" s="78"/>
      <c r="J41" s="78"/>
      <c r="K41" s="78">
        <v>280800</v>
      </c>
      <c r="L41" s="78"/>
      <c r="M41" s="78"/>
      <c r="N41" s="6"/>
      <c r="O41" s="6"/>
      <c r="P41" s="6">
        <v>280800</v>
      </c>
      <c r="Q41" s="6"/>
      <c r="R41" s="6"/>
      <c r="S41" s="45"/>
    </row>
    <row r="42" spans="1:19" ht="27.75" customHeight="1" x14ac:dyDescent="0.25">
      <c r="A42" s="74">
        <f>IF(B42="","",SUBTOTAL(3,B$22:$B42))</f>
        <v>21</v>
      </c>
      <c r="B42" s="49">
        <v>21</v>
      </c>
      <c r="C42" s="50"/>
      <c r="D42" s="693" t="s">
        <v>3448</v>
      </c>
      <c r="E42" s="695"/>
      <c r="F42" s="49"/>
      <c r="G42" s="57">
        <v>1.8</v>
      </c>
      <c r="H42" s="49">
        <v>2</v>
      </c>
      <c r="I42" s="78"/>
      <c r="J42" s="78"/>
      <c r="K42" s="78">
        <v>210600</v>
      </c>
      <c r="L42" s="78"/>
      <c r="M42" s="78"/>
      <c r="N42" s="6"/>
      <c r="O42" s="6"/>
      <c r="P42" s="6">
        <v>210600</v>
      </c>
      <c r="Q42" s="6"/>
      <c r="R42" s="6"/>
      <c r="S42" s="45"/>
    </row>
    <row r="43" spans="1:19" ht="24.75" customHeight="1" x14ac:dyDescent="0.25">
      <c r="A43" s="74" t="str">
        <f>IF(B43="","",SUBTOTAL(3,B$22:$B43))</f>
        <v/>
      </c>
      <c r="B43" s="71"/>
      <c r="C43" s="54" t="s">
        <v>3449</v>
      </c>
      <c r="D43" s="50"/>
      <c r="E43" s="50"/>
      <c r="F43" s="49"/>
      <c r="G43" s="75"/>
      <c r="H43" s="49"/>
      <c r="I43" s="78"/>
      <c r="J43" s="78"/>
      <c r="K43" s="78"/>
      <c r="L43" s="78"/>
      <c r="M43" s="78"/>
      <c r="N43" s="6"/>
      <c r="O43" s="39"/>
      <c r="P43" s="39"/>
      <c r="Q43" s="39"/>
      <c r="R43" s="39"/>
      <c r="S43" s="45"/>
    </row>
    <row r="44" spans="1:19" ht="24.75" customHeight="1" x14ac:dyDescent="0.25">
      <c r="A44" s="74">
        <f>IF(B44="","",SUBTOTAL(3,B$22:$B44))</f>
        <v>22</v>
      </c>
      <c r="B44" s="49">
        <v>22</v>
      </c>
      <c r="C44" s="50"/>
      <c r="D44" s="51" t="s">
        <v>3450</v>
      </c>
      <c r="E44" s="51" t="s">
        <v>3451</v>
      </c>
      <c r="F44" s="49"/>
      <c r="G44" s="57">
        <v>2.2000000000000002</v>
      </c>
      <c r="H44" s="49">
        <v>1</v>
      </c>
      <c r="I44" s="78">
        <v>643500.00000000012</v>
      </c>
      <c r="J44" s="78"/>
      <c r="K44" s="78"/>
      <c r="L44" s="78"/>
      <c r="M44" s="78"/>
      <c r="N44" s="6">
        <v>643500.00000000012</v>
      </c>
      <c r="O44" s="6"/>
      <c r="P44" s="6"/>
      <c r="Q44" s="6"/>
      <c r="R44" s="6"/>
      <c r="S44" s="45"/>
    </row>
    <row r="45" spans="1:19" ht="24.75" customHeight="1" x14ac:dyDescent="0.25">
      <c r="A45" s="74">
        <f>IF(B45="","",SUBTOTAL(3,B$22:$B45))</f>
        <v>23</v>
      </c>
      <c r="B45" s="49">
        <v>23</v>
      </c>
      <c r="C45" s="50"/>
      <c r="D45" s="51" t="s">
        <v>3452</v>
      </c>
      <c r="E45" s="51" t="s">
        <v>3451</v>
      </c>
      <c r="F45" s="49"/>
      <c r="G45" s="57">
        <v>2.2000000000000002</v>
      </c>
      <c r="H45" s="49">
        <v>1</v>
      </c>
      <c r="I45" s="78">
        <v>643500.00000000012</v>
      </c>
      <c r="J45" s="78"/>
      <c r="K45" s="78"/>
      <c r="L45" s="78"/>
      <c r="M45" s="78"/>
      <c r="N45" s="6">
        <v>643500.00000000012</v>
      </c>
      <c r="O45" s="6"/>
      <c r="P45" s="6"/>
      <c r="Q45" s="6"/>
      <c r="R45" s="6"/>
      <c r="S45" s="45"/>
    </row>
    <row r="46" spans="1:19" ht="24.75" customHeight="1" x14ac:dyDescent="0.25">
      <c r="A46" s="74">
        <f>IF(B46="","",SUBTOTAL(3,B$22:$B46))</f>
        <v>24</v>
      </c>
      <c r="B46" s="49">
        <v>24</v>
      </c>
      <c r="C46" s="50"/>
      <c r="D46" s="51" t="s">
        <v>3453</v>
      </c>
      <c r="E46" s="51" t="s">
        <v>3454</v>
      </c>
      <c r="F46" s="49"/>
      <c r="G46" s="57">
        <v>2.2000000000000002</v>
      </c>
      <c r="H46" s="49">
        <v>1</v>
      </c>
      <c r="I46" s="78">
        <v>643500.00000000012</v>
      </c>
      <c r="J46" s="78"/>
      <c r="K46" s="78"/>
      <c r="L46" s="78"/>
      <c r="M46" s="78"/>
      <c r="N46" s="6">
        <v>643500.00000000012</v>
      </c>
      <c r="O46" s="6"/>
      <c r="P46" s="6"/>
      <c r="Q46" s="6"/>
      <c r="R46" s="6"/>
      <c r="S46" s="45"/>
    </row>
    <row r="47" spans="1:19" ht="24.75" customHeight="1" x14ac:dyDescent="0.25">
      <c r="A47" s="74">
        <f>IF(B47="","",SUBTOTAL(3,B$22:$B47))</f>
        <v>25</v>
      </c>
      <c r="B47" s="49">
        <v>25</v>
      </c>
      <c r="C47" s="50"/>
      <c r="D47" s="51" t="s">
        <v>3455</v>
      </c>
      <c r="E47" s="51" t="s">
        <v>3456</v>
      </c>
      <c r="F47" s="49"/>
      <c r="G47" s="57">
        <v>2.2000000000000002</v>
      </c>
      <c r="H47" s="49">
        <v>1</v>
      </c>
      <c r="I47" s="78">
        <v>643500.00000000012</v>
      </c>
      <c r="J47" s="78"/>
      <c r="K47" s="78"/>
      <c r="L47" s="78"/>
      <c r="M47" s="78"/>
      <c r="N47" s="6">
        <v>643500.00000000012</v>
      </c>
      <c r="O47" s="6"/>
      <c r="P47" s="6"/>
      <c r="Q47" s="6"/>
      <c r="R47" s="6"/>
      <c r="S47" s="45"/>
    </row>
    <row r="48" spans="1:19" ht="24.75" customHeight="1" x14ac:dyDescent="0.25">
      <c r="A48" s="74">
        <f>IF(B48="","",SUBTOTAL(3,B$22:$B48))</f>
        <v>26</v>
      </c>
      <c r="B48" s="49">
        <v>26</v>
      </c>
      <c r="C48" s="50"/>
      <c r="D48" s="51" t="s">
        <v>3457</v>
      </c>
      <c r="E48" s="51" t="s">
        <v>3458</v>
      </c>
      <c r="F48" s="49"/>
      <c r="G48" s="57">
        <v>2.2000000000000002</v>
      </c>
      <c r="H48" s="49">
        <v>1</v>
      </c>
      <c r="I48" s="78">
        <v>643500.00000000012</v>
      </c>
      <c r="J48" s="78"/>
      <c r="K48" s="78"/>
      <c r="L48" s="78"/>
      <c r="M48" s="78"/>
      <c r="N48" s="6">
        <v>643500.00000000012</v>
      </c>
      <c r="O48" s="6"/>
      <c r="P48" s="6"/>
      <c r="Q48" s="6"/>
      <c r="R48" s="6"/>
      <c r="S48" s="45"/>
    </row>
    <row r="49" spans="1:19" ht="24.75" customHeight="1" x14ac:dyDescent="0.25">
      <c r="A49" s="74">
        <f>IF(B49="","",SUBTOTAL(3,B$22:$B49))</f>
        <v>27</v>
      </c>
      <c r="B49" s="49">
        <v>27</v>
      </c>
      <c r="D49" s="50" t="s">
        <v>3459</v>
      </c>
      <c r="E49" s="51"/>
      <c r="F49" s="49"/>
      <c r="G49" s="57">
        <v>2.2000000000000002</v>
      </c>
      <c r="H49" s="49">
        <v>1</v>
      </c>
      <c r="I49" s="78">
        <v>643500.00000000012</v>
      </c>
      <c r="J49" s="78"/>
      <c r="K49" s="78"/>
      <c r="L49" s="78"/>
      <c r="M49" s="78"/>
      <c r="N49" s="6">
        <v>643500.00000000012</v>
      </c>
      <c r="O49" s="6"/>
      <c r="P49" s="6"/>
      <c r="Q49" s="6"/>
      <c r="R49" s="6"/>
      <c r="S49" s="45"/>
    </row>
    <row r="50" spans="1:19" ht="37.5" customHeight="1" x14ac:dyDescent="0.25">
      <c r="A50" s="74">
        <f>IF(B50="","",SUBTOTAL(3,B$22:$B50))</f>
        <v>28</v>
      </c>
      <c r="B50" s="49">
        <v>28</v>
      </c>
      <c r="C50" s="50"/>
      <c r="D50" s="51" t="s">
        <v>3460</v>
      </c>
      <c r="E50" s="51" t="s">
        <v>3461</v>
      </c>
      <c r="F50" s="49"/>
      <c r="G50" s="57">
        <v>2.2000000000000002</v>
      </c>
      <c r="H50" s="49">
        <v>1</v>
      </c>
      <c r="I50" s="78">
        <v>643500.00000000012</v>
      </c>
      <c r="J50" s="78"/>
      <c r="K50" s="78"/>
      <c r="L50" s="78"/>
      <c r="M50" s="78"/>
      <c r="N50" s="6">
        <v>643500.00000000012</v>
      </c>
      <c r="O50" s="6"/>
      <c r="P50" s="6"/>
      <c r="Q50" s="6"/>
      <c r="R50" s="6"/>
      <c r="S50" s="45"/>
    </row>
    <row r="51" spans="1:19" ht="25.5" customHeight="1" x14ac:dyDescent="0.25">
      <c r="A51" s="74">
        <f>IF(B51="","",SUBTOTAL(3,B$22:$B51))</f>
        <v>29</v>
      </c>
      <c r="B51" s="49">
        <v>29</v>
      </c>
      <c r="C51" s="50"/>
      <c r="D51" s="51" t="s">
        <v>3462</v>
      </c>
      <c r="E51" s="51" t="s">
        <v>3463</v>
      </c>
      <c r="F51" s="49"/>
      <c r="G51" s="57">
        <v>2.2000000000000002</v>
      </c>
      <c r="H51" s="49">
        <v>1</v>
      </c>
      <c r="I51" s="78">
        <v>643500.00000000012</v>
      </c>
      <c r="J51" s="78"/>
      <c r="K51" s="78"/>
      <c r="L51" s="78"/>
      <c r="M51" s="78"/>
      <c r="N51" s="6">
        <v>643500.00000000012</v>
      </c>
      <c r="O51" s="6"/>
      <c r="P51" s="6"/>
      <c r="Q51" s="6"/>
      <c r="R51" s="6"/>
      <c r="S51" s="45"/>
    </row>
    <row r="52" spans="1:19" ht="25.5" customHeight="1" x14ac:dyDescent="0.25">
      <c r="A52" s="74">
        <f>IF(B52="","",SUBTOTAL(3,B$22:$B52))</f>
        <v>30</v>
      </c>
      <c r="B52" s="49">
        <v>30</v>
      </c>
      <c r="C52" s="50"/>
      <c r="D52" s="51" t="s">
        <v>3464</v>
      </c>
      <c r="E52" s="51" t="s">
        <v>3465</v>
      </c>
      <c r="F52" s="49"/>
      <c r="G52" s="57">
        <v>2.2000000000000002</v>
      </c>
      <c r="H52" s="49">
        <v>1</v>
      </c>
      <c r="I52" s="78">
        <v>643500.00000000012</v>
      </c>
      <c r="J52" s="78"/>
      <c r="K52" s="78"/>
      <c r="L52" s="78"/>
      <c r="M52" s="78"/>
      <c r="N52" s="6">
        <v>643500.00000000012</v>
      </c>
      <c r="O52" s="6"/>
      <c r="P52" s="6"/>
      <c r="Q52" s="6"/>
      <c r="R52" s="6"/>
      <c r="S52" s="45"/>
    </row>
    <row r="53" spans="1:19" ht="25.5" customHeight="1" x14ac:dyDescent="0.25">
      <c r="A53" s="74">
        <f>IF(B53="","",SUBTOTAL(3,B$22:$B53))</f>
        <v>31</v>
      </c>
      <c r="B53" s="49">
        <v>31</v>
      </c>
      <c r="C53" s="50"/>
      <c r="D53" s="51" t="s">
        <v>958</v>
      </c>
      <c r="E53" s="51" t="s">
        <v>3466</v>
      </c>
      <c r="F53" s="49"/>
      <c r="G53" s="57">
        <v>2.2000000000000002</v>
      </c>
      <c r="H53" s="49">
        <v>1</v>
      </c>
      <c r="I53" s="78">
        <v>643500.00000000012</v>
      </c>
      <c r="J53" s="78"/>
      <c r="K53" s="78"/>
      <c r="L53" s="78"/>
      <c r="M53" s="78"/>
      <c r="N53" s="6">
        <v>643500.00000000012</v>
      </c>
      <c r="O53" s="6"/>
      <c r="P53" s="6"/>
      <c r="Q53" s="6"/>
      <c r="R53" s="6"/>
      <c r="S53" s="45"/>
    </row>
    <row r="54" spans="1:19" ht="25.5" customHeight="1" x14ac:dyDescent="0.25">
      <c r="A54" s="74">
        <f>IF(B54="","",SUBTOTAL(3,B$22:$B54))</f>
        <v>32</v>
      </c>
      <c r="B54" s="49">
        <v>32</v>
      </c>
      <c r="C54" s="50"/>
      <c r="D54" s="51" t="s">
        <v>3467</v>
      </c>
      <c r="E54" s="51" t="s">
        <v>3468</v>
      </c>
      <c r="F54" s="49"/>
      <c r="G54" s="57">
        <v>2.2000000000000002</v>
      </c>
      <c r="H54" s="49">
        <v>1</v>
      </c>
      <c r="I54" s="78">
        <v>643500.00000000012</v>
      </c>
      <c r="J54" s="78"/>
      <c r="K54" s="78"/>
      <c r="L54" s="78"/>
      <c r="M54" s="78"/>
      <c r="N54" s="6">
        <v>643500.00000000012</v>
      </c>
      <c r="O54" s="6"/>
      <c r="P54" s="6"/>
      <c r="Q54" s="6"/>
      <c r="R54" s="6"/>
      <c r="S54" s="45"/>
    </row>
    <row r="55" spans="1:19" ht="25.5" customHeight="1" x14ac:dyDescent="0.25">
      <c r="A55" s="74">
        <f>IF(B55="","",SUBTOTAL(3,B$22:$B55))</f>
        <v>33</v>
      </c>
      <c r="B55" s="49">
        <v>33</v>
      </c>
      <c r="C55" s="51"/>
      <c r="D55" s="51" t="s">
        <v>3469</v>
      </c>
      <c r="E55" s="51" t="s">
        <v>3470</v>
      </c>
      <c r="F55" s="49"/>
      <c r="G55" s="57">
        <v>2.2000000000000002</v>
      </c>
      <c r="H55" s="49">
        <v>1</v>
      </c>
      <c r="I55" s="78">
        <v>643500.00000000012</v>
      </c>
      <c r="J55" s="78"/>
      <c r="K55" s="78"/>
      <c r="L55" s="78"/>
      <c r="M55" s="78"/>
      <c r="N55" s="6">
        <v>643500.00000000012</v>
      </c>
      <c r="O55" s="6"/>
      <c r="P55" s="6"/>
      <c r="Q55" s="6"/>
      <c r="R55" s="6"/>
      <c r="S55" s="45"/>
    </row>
    <row r="56" spans="1:19" ht="25.5" customHeight="1" x14ac:dyDescent="0.25">
      <c r="A56" s="74">
        <f>IF(B56="","",SUBTOTAL(3,B$22:$B56))</f>
        <v>34</v>
      </c>
      <c r="B56" s="49">
        <v>34</v>
      </c>
      <c r="C56" s="51"/>
      <c r="D56" s="51" t="s">
        <v>3471</v>
      </c>
      <c r="E56" s="51" t="s">
        <v>3472</v>
      </c>
      <c r="F56" s="49"/>
      <c r="G56" s="57">
        <v>2.2000000000000002</v>
      </c>
      <c r="H56" s="49">
        <v>1</v>
      </c>
      <c r="I56" s="78">
        <v>643500.00000000012</v>
      </c>
      <c r="J56" s="78"/>
      <c r="K56" s="78"/>
      <c r="L56" s="78"/>
      <c r="M56" s="78"/>
      <c r="N56" s="6">
        <v>643500.00000000012</v>
      </c>
      <c r="O56" s="6"/>
      <c r="P56" s="6"/>
      <c r="Q56" s="6"/>
      <c r="R56" s="6"/>
      <c r="S56" s="45"/>
    </row>
    <row r="57" spans="1:19" ht="25.5" customHeight="1" x14ac:dyDescent="0.25">
      <c r="A57" s="74">
        <f>IF(B57="","",SUBTOTAL(3,B$22:$B57))</f>
        <v>35</v>
      </c>
      <c r="B57" s="49">
        <v>35</v>
      </c>
      <c r="C57" s="50"/>
      <c r="D57" s="51" t="s">
        <v>3457</v>
      </c>
      <c r="E57" s="51" t="s">
        <v>6660</v>
      </c>
      <c r="F57" s="49"/>
      <c r="G57" s="57">
        <v>2.2000000000000002</v>
      </c>
      <c r="H57" s="49">
        <v>1</v>
      </c>
      <c r="I57" s="78"/>
      <c r="J57" s="78">
        <v>471900</v>
      </c>
      <c r="K57" s="78"/>
      <c r="L57" s="78"/>
      <c r="M57" s="78"/>
      <c r="N57" s="6"/>
      <c r="O57" s="6">
        <v>471900</v>
      </c>
      <c r="P57" s="6"/>
      <c r="Q57" s="6"/>
      <c r="R57" s="6"/>
      <c r="S57" s="45"/>
    </row>
    <row r="58" spans="1:19" ht="25.5" customHeight="1" x14ac:dyDescent="0.25">
      <c r="A58" s="74">
        <f>IF(B58="","",SUBTOTAL(3,B$22:$B58))</f>
        <v>36</v>
      </c>
      <c r="B58" s="49">
        <v>36</v>
      </c>
      <c r="C58" s="50"/>
      <c r="D58" s="51" t="s">
        <v>958</v>
      </c>
      <c r="E58" s="51" t="s">
        <v>3473</v>
      </c>
      <c r="F58" s="49"/>
      <c r="G58" s="57">
        <v>2.2000000000000002</v>
      </c>
      <c r="H58" s="49">
        <v>1</v>
      </c>
      <c r="I58" s="78"/>
      <c r="J58" s="78">
        <v>471900</v>
      </c>
      <c r="K58" s="78"/>
      <c r="L58" s="78"/>
      <c r="M58" s="78"/>
      <c r="N58" s="6"/>
      <c r="O58" s="6">
        <v>471900</v>
      </c>
      <c r="P58" s="6"/>
      <c r="Q58" s="6"/>
      <c r="R58" s="6"/>
      <c r="S58" s="45"/>
    </row>
    <row r="59" spans="1:19" ht="39.75" customHeight="1" x14ac:dyDescent="0.25">
      <c r="A59" s="74">
        <f>IF(B59="","",SUBTOTAL(3,B$22:$B59))</f>
        <v>37</v>
      </c>
      <c r="B59" s="49">
        <v>37</v>
      </c>
      <c r="C59" s="50"/>
      <c r="D59" s="51" t="s">
        <v>3474</v>
      </c>
      <c r="E59" s="51" t="s">
        <v>3475</v>
      </c>
      <c r="F59" s="49"/>
      <c r="G59" s="57">
        <v>2.2000000000000002</v>
      </c>
      <c r="H59" s="49">
        <v>1</v>
      </c>
      <c r="I59" s="78"/>
      <c r="J59" s="78">
        <v>471900</v>
      </c>
      <c r="K59" s="78"/>
      <c r="L59" s="78"/>
      <c r="M59" s="78"/>
      <c r="N59" s="6"/>
      <c r="O59" s="6">
        <v>471900</v>
      </c>
      <c r="P59" s="6"/>
      <c r="Q59" s="6"/>
      <c r="R59" s="6"/>
      <c r="S59" s="45"/>
    </row>
    <row r="60" spans="1:19" ht="39.75" customHeight="1" x14ac:dyDescent="0.25">
      <c r="A60" s="74">
        <f>IF(B60="","",SUBTOTAL(3,B$22:$B60))</f>
        <v>38</v>
      </c>
      <c r="B60" s="49">
        <v>38</v>
      </c>
      <c r="C60" s="50"/>
      <c r="D60" s="51" t="s">
        <v>3476</v>
      </c>
      <c r="E60" s="51" t="s">
        <v>6659</v>
      </c>
      <c r="F60" s="49"/>
      <c r="G60" s="57">
        <v>2.2000000000000002</v>
      </c>
      <c r="H60" s="49">
        <v>1</v>
      </c>
      <c r="I60" s="78"/>
      <c r="J60" s="78">
        <v>471900</v>
      </c>
      <c r="K60" s="78"/>
      <c r="L60" s="78"/>
      <c r="M60" s="78"/>
      <c r="N60" s="6"/>
      <c r="O60" s="6">
        <v>471900</v>
      </c>
      <c r="P60" s="6"/>
      <c r="Q60" s="6"/>
      <c r="R60" s="6"/>
      <c r="S60" s="45"/>
    </row>
    <row r="61" spans="1:19" ht="39.75" customHeight="1" x14ac:dyDescent="0.25">
      <c r="A61" s="74">
        <f>IF(B61="","",SUBTOTAL(3,B$22:$B61))</f>
        <v>39</v>
      </c>
      <c r="B61" s="49">
        <v>39</v>
      </c>
      <c r="C61" s="50"/>
      <c r="D61" s="51" t="s">
        <v>3477</v>
      </c>
      <c r="E61" s="51" t="s">
        <v>3478</v>
      </c>
      <c r="F61" s="49"/>
      <c r="G61" s="57">
        <v>2.2000000000000002</v>
      </c>
      <c r="H61" s="49">
        <v>1</v>
      </c>
      <c r="I61" s="78"/>
      <c r="J61" s="78">
        <v>471900</v>
      </c>
      <c r="K61" s="78"/>
      <c r="L61" s="78"/>
      <c r="M61" s="78"/>
      <c r="N61" s="6"/>
      <c r="O61" s="6">
        <v>471900</v>
      </c>
      <c r="P61" s="6"/>
      <c r="Q61" s="6"/>
      <c r="R61" s="6"/>
      <c r="S61" s="45"/>
    </row>
    <row r="62" spans="1:19" ht="23.25" customHeight="1" x14ac:dyDescent="0.25">
      <c r="A62" s="74">
        <f>IF(B62="","",SUBTOTAL(3,B$22:$B62))</f>
        <v>40</v>
      </c>
      <c r="B62" s="49">
        <v>40</v>
      </c>
      <c r="C62" s="50"/>
      <c r="D62" s="51" t="s">
        <v>3479</v>
      </c>
      <c r="E62" s="51" t="s">
        <v>3480</v>
      </c>
      <c r="F62" s="49"/>
      <c r="G62" s="57">
        <v>2.2000000000000002</v>
      </c>
      <c r="H62" s="49">
        <v>1</v>
      </c>
      <c r="I62" s="78"/>
      <c r="J62" s="78">
        <v>471900</v>
      </c>
      <c r="K62" s="78"/>
      <c r="L62" s="78"/>
      <c r="M62" s="78"/>
      <c r="N62" s="6"/>
      <c r="O62" s="6">
        <v>471900</v>
      </c>
      <c r="P62" s="6"/>
      <c r="Q62" s="6"/>
      <c r="R62" s="6"/>
      <c r="S62" s="45"/>
    </row>
    <row r="63" spans="1:19" ht="23.25" customHeight="1" x14ac:dyDescent="0.25">
      <c r="A63" s="74">
        <f>IF(B63="","",SUBTOTAL(3,B$22:$B63))</f>
        <v>41</v>
      </c>
      <c r="B63" s="49">
        <v>41</v>
      </c>
      <c r="C63" s="50"/>
      <c r="D63" s="51" t="s">
        <v>3481</v>
      </c>
      <c r="E63" s="51" t="s">
        <v>3482</v>
      </c>
      <c r="F63" s="49"/>
      <c r="G63" s="57">
        <v>2.2000000000000002</v>
      </c>
      <c r="H63" s="49">
        <v>1</v>
      </c>
      <c r="I63" s="78"/>
      <c r="J63" s="78">
        <v>471900</v>
      </c>
      <c r="K63" s="78"/>
      <c r="L63" s="78"/>
      <c r="M63" s="78"/>
      <c r="N63" s="6"/>
      <c r="O63" s="6">
        <v>471900</v>
      </c>
      <c r="P63" s="6"/>
      <c r="Q63" s="6"/>
      <c r="R63" s="6"/>
      <c r="S63" s="45"/>
    </row>
    <row r="64" spans="1:19" ht="23.25" customHeight="1" x14ac:dyDescent="0.25">
      <c r="A64" s="74">
        <f>IF(B64="","",SUBTOTAL(3,B$22:$B64))</f>
        <v>42</v>
      </c>
      <c r="B64" s="49">
        <v>42</v>
      </c>
      <c r="C64" s="50"/>
      <c r="D64" s="51" t="s">
        <v>3483</v>
      </c>
      <c r="E64" s="51" t="s">
        <v>3484</v>
      </c>
      <c r="F64" s="49"/>
      <c r="G64" s="57">
        <v>2.2000000000000002</v>
      </c>
      <c r="H64" s="49">
        <v>1</v>
      </c>
      <c r="I64" s="78"/>
      <c r="J64" s="78">
        <v>471900</v>
      </c>
      <c r="K64" s="78"/>
      <c r="L64" s="78"/>
      <c r="M64" s="78"/>
      <c r="N64" s="6"/>
      <c r="O64" s="6">
        <v>471900</v>
      </c>
      <c r="P64" s="6"/>
      <c r="Q64" s="6"/>
      <c r="R64" s="6"/>
      <c r="S64" s="45"/>
    </row>
    <row r="65" spans="1:19" ht="23.25" customHeight="1" x14ac:dyDescent="0.25">
      <c r="A65" s="74">
        <f>IF(B65="","",SUBTOTAL(3,B$22:$B65))</f>
        <v>43</v>
      </c>
      <c r="B65" s="49">
        <v>43</v>
      </c>
      <c r="C65" s="51"/>
      <c r="D65" s="51" t="s">
        <v>958</v>
      </c>
      <c r="E65" s="51" t="s">
        <v>3485</v>
      </c>
      <c r="F65" s="49"/>
      <c r="G65" s="57">
        <v>2.2000000000000002</v>
      </c>
      <c r="H65" s="49">
        <v>1</v>
      </c>
      <c r="I65" s="78"/>
      <c r="J65" s="78">
        <v>471900</v>
      </c>
      <c r="K65" s="78"/>
      <c r="L65" s="78"/>
      <c r="M65" s="78"/>
      <c r="N65" s="6"/>
      <c r="O65" s="6">
        <v>471900</v>
      </c>
      <c r="P65" s="6"/>
      <c r="Q65" s="6"/>
      <c r="R65" s="6"/>
      <c r="S65" s="45"/>
    </row>
    <row r="66" spans="1:19" ht="41.25" customHeight="1" x14ac:dyDescent="0.25">
      <c r="A66" s="74">
        <f>IF(B66="","",SUBTOTAL(3,B$22:$B66))</f>
        <v>44</v>
      </c>
      <c r="B66" s="49">
        <v>44</v>
      </c>
      <c r="C66" s="51"/>
      <c r="D66" s="51" t="s">
        <v>958</v>
      </c>
      <c r="E66" s="51" t="s">
        <v>3486</v>
      </c>
      <c r="F66" s="49"/>
      <c r="G66" s="57">
        <v>2.2000000000000002</v>
      </c>
      <c r="H66" s="49">
        <v>1</v>
      </c>
      <c r="I66" s="78"/>
      <c r="J66" s="78">
        <v>471900</v>
      </c>
      <c r="K66" s="78"/>
      <c r="L66" s="78"/>
      <c r="M66" s="78"/>
      <c r="N66" s="6"/>
      <c r="O66" s="6">
        <v>471900</v>
      </c>
      <c r="P66" s="6"/>
      <c r="Q66" s="6"/>
      <c r="R66" s="6"/>
      <c r="S66" s="45"/>
    </row>
    <row r="67" spans="1:19" ht="24.75" customHeight="1" x14ac:dyDescent="0.25">
      <c r="A67" s="74">
        <f>IF(B67="","",SUBTOTAL(3,B$22:$B67))</f>
        <v>45</v>
      </c>
      <c r="B67" s="49">
        <v>45</v>
      </c>
      <c r="C67" s="51"/>
      <c r="D67" s="51" t="s">
        <v>3487</v>
      </c>
      <c r="E67" s="51" t="s">
        <v>3488</v>
      </c>
      <c r="F67" s="49"/>
      <c r="G67" s="57">
        <v>2.2000000000000002</v>
      </c>
      <c r="H67" s="49">
        <v>1</v>
      </c>
      <c r="I67" s="78"/>
      <c r="J67" s="78">
        <v>471900</v>
      </c>
      <c r="K67" s="78"/>
      <c r="L67" s="78"/>
      <c r="M67" s="78"/>
      <c r="N67" s="6"/>
      <c r="O67" s="6">
        <v>471900</v>
      </c>
      <c r="P67" s="6"/>
      <c r="Q67" s="6"/>
      <c r="R67" s="6"/>
      <c r="S67" s="45"/>
    </row>
    <row r="68" spans="1:19" ht="39.75" customHeight="1" x14ac:dyDescent="0.25">
      <c r="A68" s="74">
        <f>IF(B68="","",SUBTOTAL(3,B$22:$B68))</f>
        <v>46</v>
      </c>
      <c r="B68" s="49">
        <v>46</v>
      </c>
      <c r="C68" s="51"/>
      <c r="D68" s="51" t="s">
        <v>3489</v>
      </c>
      <c r="E68" s="51" t="s">
        <v>3490</v>
      </c>
      <c r="F68" s="49"/>
      <c r="G68" s="57">
        <v>2.2000000000000002</v>
      </c>
      <c r="H68" s="49">
        <v>1</v>
      </c>
      <c r="I68" s="78"/>
      <c r="J68" s="78">
        <v>471900</v>
      </c>
      <c r="K68" s="78"/>
      <c r="L68" s="78"/>
      <c r="M68" s="78"/>
      <c r="N68" s="6"/>
      <c r="O68" s="6">
        <v>471900</v>
      </c>
      <c r="P68" s="6"/>
      <c r="Q68" s="6"/>
      <c r="R68" s="6"/>
      <c r="S68" s="45"/>
    </row>
    <row r="69" spans="1:19" ht="24.75" customHeight="1" x14ac:dyDescent="0.25">
      <c r="A69" s="74">
        <f>IF(B69="","",SUBTOTAL(3,B$22:$B69))</f>
        <v>47</v>
      </c>
      <c r="B69" s="49">
        <v>47</v>
      </c>
      <c r="C69" s="51"/>
      <c r="D69" s="51" t="s">
        <v>3491</v>
      </c>
      <c r="E69" s="51" t="s">
        <v>3492</v>
      </c>
      <c r="F69" s="49"/>
      <c r="G69" s="57">
        <v>2.2000000000000002</v>
      </c>
      <c r="H69" s="49">
        <v>1</v>
      </c>
      <c r="I69" s="78"/>
      <c r="J69" s="78">
        <v>471900</v>
      </c>
      <c r="K69" s="78"/>
      <c r="L69" s="78"/>
      <c r="M69" s="78"/>
      <c r="N69" s="6"/>
      <c r="O69" s="6">
        <v>471900</v>
      </c>
      <c r="P69" s="6"/>
      <c r="Q69" s="6"/>
      <c r="R69" s="6"/>
      <c r="S69" s="45"/>
    </row>
    <row r="70" spans="1:19" ht="38.25" customHeight="1" x14ac:dyDescent="0.25">
      <c r="A70" s="74">
        <f>IF(B70="","",SUBTOTAL(3,B$22:$B70))</f>
        <v>48</v>
      </c>
      <c r="B70" s="49">
        <v>48</v>
      </c>
      <c r="C70" s="51"/>
      <c r="D70" s="51" t="s">
        <v>3493</v>
      </c>
      <c r="E70" s="51" t="s">
        <v>3494</v>
      </c>
      <c r="F70" s="49"/>
      <c r="G70" s="57">
        <v>2.2000000000000002</v>
      </c>
      <c r="H70" s="49">
        <v>1</v>
      </c>
      <c r="I70" s="78"/>
      <c r="J70" s="78">
        <v>471900</v>
      </c>
      <c r="K70" s="78"/>
      <c r="L70" s="78"/>
      <c r="M70" s="78"/>
      <c r="N70" s="6"/>
      <c r="O70" s="6">
        <v>471900</v>
      </c>
      <c r="P70" s="6"/>
      <c r="Q70" s="6"/>
      <c r="R70" s="6"/>
      <c r="S70" s="45"/>
    </row>
    <row r="71" spans="1:19" ht="38.25" customHeight="1" x14ac:dyDescent="0.25">
      <c r="A71" s="74">
        <f>IF(B71="","",SUBTOTAL(3,B$22:$B71))</f>
        <v>49</v>
      </c>
      <c r="B71" s="49">
        <v>49</v>
      </c>
      <c r="C71" s="51"/>
      <c r="D71" s="51" t="s">
        <v>3495</v>
      </c>
      <c r="E71" s="51" t="s">
        <v>3496</v>
      </c>
      <c r="F71" s="49"/>
      <c r="G71" s="57">
        <v>2.2000000000000002</v>
      </c>
      <c r="H71" s="49">
        <v>1</v>
      </c>
      <c r="I71" s="78"/>
      <c r="J71" s="78">
        <v>471900</v>
      </c>
      <c r="K71" s="78"/>
      <c r="L71" s="78"/>
      <c r="M71" s="78"/>
      <c r="N71" s="6"/>
      <c r="O71" s="6">
        <v>471900</v>
      </c>
      <c r="P71" s="6"/>
      <c r="Q71" s="6"/>
      <c r="R71" s="6"/>
      <c r="S71" s="45"/>
    </row>
    <row r="72" spans="1:19" ht="24" customHeight="1" x14ac:dyDescent="0.25">
      <c r="A72" s="74">
        <f>IF(B72="","",SUBTOTAL(3,B$22:$B72))</f>
        <v>50</v>
      </c>
      <c r="B72" s="49">
        <v>50</v>
      </c>
      <c r="C72" s="51"/>
      <c r="D72" s="51" t="s">
        <v>3497</v>
      </c>
      <c r="E72" s="51" t="s">
        <v>3498</v>
      </c>
      <c r="F72" s="49"/>
      <c r="G72" s="57">
        <v>2.2000000000000002</v>
      </c>
      <c r="H72" s="49">
        <v>1</v>
      </c>
      <c r="I72" s="78"/>
      <c r="J72" s="78">
        <v>471900</v>
      </c>
      <c r="K72" s="78"/>
      <c r="L72" s="78"/>
      <c r="M72" s="78"/>
      <c r="N72" s="6"/>
      <c r="O72" s="6">
        <v>471900</v>
      </c>
      <c r="P72" s="6"/>
      <c r="Q72" s="6"/>
      <c r="R72" s="6"/>
      <c r="S72" s="45"/>
    </row>
    <row r="73" spans="1:19" ht="24" customHeight="1" x14ac:dyDescent="0.25">
      <c r="A73" s="74">
        <f>IF(B73="","",SUBTOTAL(3,B$22:$B73))</f>
        <v>51</v>
      </c>
      <c r="B73" s="49">
        <v>51</v>
      </c>
      <c r="C73" s="51"/>
      <c r="D73" s="51" t="s">
        <v>3499</v>
      </c>
      <c r="E73" s="51" t="s">
        <v>3500</v>
      </c>
      <c r="F73" s="49"/>
      <c r="G73" s="57">
        <v>2.2000000000000002</v>
      </c>
      <c r="H73" s="49">
        <v>1</v>
      </c>
      <c r="I73" s="78"/>
      <c r="J73" s="78">
        <v>471900</v>
      </c>
      <c r="K73" s="78"/>
      <c r="L73" s="78"/>
      <c r="M73" s="78"/>
      <c r="N73" s="6"/>
      <c r="O73" s="6">
        <v>471900</v>
      </c>
      <c r="P73" s="6"/>
      <c r="Q73" s="6"/>
      <c r="R73" s="6"/>
      <c r="S73" s="45"/>
    </row>
    <row r="74" spans="1:19" ht="24" customHeight="1" x14ac:dyDescent="0.25">
      <c r="A74" s="74">
        <f>IF(B74="","",SUBTOTAL(3,B$22:$B74))</f>
        <v>52</v>
      </c>
      <c r="B74" s="49">
        <v>52</v>
      </c>
      <c r="C74" s="51"/>
      <c r="D74" s="51" t="s">
        <v>3501</v>
      </c>
      <c r="E74" s="51" t="s">
        <v>3502</v>
      </c>
      <c r="F74" s="49"/>
      <c r="G74" s="57">
        <v>2.2000000000000002</v>
      </c>
      <c r="H74" s="49">
        <v>1</v>
      </c>
      <c r="I74" s="78"/>
      <c r="J74" s="78">
        <v>471900</v>
      </c>
      <c r="K74" s="78"/>
      <c r="L74" s="78"/>
      <c r="M74" s="78"/>
      <c r="N74" s="6"/>
      <c r="O74" s="6">
        <v>471900</v>
      </c>
      <c r="P74" s="6"/>
      <c r="Q74" s="6"/>
      <c r="R74" s="6"/>
      <c r="S74" s="45"/>
    </row>
    <row r="75" spans="1:19" ht="33" x14ac:dyDescent="0.25">
      <c r="A75" s="74">
        <f>IF(B75="","",SUBTOTAL(3,B$22:$B75))</f>
        <v>53</v>
      </c>
      <c r="B75" s="49">
        <v>53</v>
      </c>
      <c r="C75" s="51"/>
      <c r="D75" s="51" t="s">
        <v>3503</v>
      </c>
      <c r="E75" s="51" t="s">
        <v>3504</v>
      </c>
      <c r="F75" s="49"/>
      <c r="G75" s="57">
        <v>2.2000000000000002</v>
      </c>
      <c r="H75" s="49">
        <v>1</v>
      </c>
      <c r="I75" s="78"/>
      <c r="J75" s="78">
        <v>471900</v>
      </c>
      <c r="K75" s="78"/>
      <c r="L75" s="78"/>
      <c r="M75" s="78"/>
      <c r="N75" s="6"/>
      <c r="O75" s="6">
        <v>471900</v>
      </c>
      <c r="P75" s="6"/>
      <c r="Q75" s="6"/>
      <c r="R75" s="6"/>
      <c r="S75" s="45"/>
    </row>
    <row r="76" spans="1:19" ht="56.25" customHeight="1" x14ac:dyDescent="0.25">
      <c r="A76" s="74">
        <f>IF(B76="","",SUBTOTAL(3,B$22:$B76))</f>
        <v>54</v>
      </c>
      <c r="B76" s="49">
        <v>54</v>
      </c>
      <c r="D76" s="50" t="s">
        <v>3505</v>
      </c>
      <c r="E76" s="51"/>
      <c r="F76" s="49"/>
      <c r="G76" s="57">
        <v>2.2000000000000002</v>
      </c>
      <c r="H76" s="49">
        <v>1</v>
      </c>
      <c r="I76" s="78"/>
      <c r="J76" s="78">
        <v>471900</v>
      </c>
      <c r="K76" s="78"/>
      <c r="L76" s="78"/>
      <c r="M76" s="78"/>
      <c r="N76" s="6"/>
      <c r="O76" s="6">
        <v>471900</v>
      </c>
      <c r="P76" s="6"/>
      <c r="Q76" s="6"/>
      <c r="R76" s="6"/>
      <c r="S76" s="45"/>
    </row>
    <row r="77" spans="1:19" ht="38.25" customHeight="1" x14ac:dyDescent="0.25">
      <c r="A77" s="74">
        <f>IF(B77="","",SUBTOTAL(3,B$22:$B77))</f>
        <v>55</v>
      </c>
      <c r="B77" s="49">
        <v>55</v>
      </c>
      <c r="C77" s="51"/>
      <c r="D77" s="51" t="s">
        <v>3506</v>
      </c>
      <c r="E77" s="51" t="s">
        <v>3507</v>
      </c>
      <c r="F77" s="49"/>
      <c r="G77" s="57">
        <v>2.2000000000000002</v>
      </c>
      <c r="H77" s="49">
        <v>1</v>
      </c>
      <c r="I77" s="78"/>
      <c r="J77" s="78">
        <v>471900</v>
      </c>
      <c r="K77" s="78"/>
      <c r="L77" s="78"/>
      <c r="M77" s="78"/>
      <c r="N77" s="6"/>
      <c r="O77" s="6">
        <v>471900</v>
      </c>
      <c r="P77" s="6"/>
      <c r="Q77" s="6"/>
      <c r="R77" s="6"/>
      <c r="S77" s="45"/>
    </row>
    <row r="78" spans="1:19" ht="24.75" customHeight="1" x14ac:dyDescent="0.25">
      <c r="A78" s="74">
        <f>IF(B78="","",SUBTOTAL(3,B$22:$B78))</f>
        <v>56</v>
      </c>
      <c r="B78" s="49">
        <v>56</v>
      </c>
      <c r="C78" s="51"/>
      <c r="D78" s="51" t="s">
        <v>3508</v>
      </c>
      <c r="E78" s="51" t="s">
        <v>3509</v>
      </c>
      <c r="F78" s="49"/>
      <c r="G78" s="57">
        <v>2.2000000000000002</v>
      </c>
      <c r="H78" s="49">
        <v>1</v>
      </c>
      <c r="I78" s="78"/>
      <c r="J78" s="78">
        <v>471900</v>
      </c>
      <c r="K78" s="78"/>
      <c r="L78" s="78"/>
      <c r="M78" s="78"/>
      <c r="N78" s="6"/>
      <c r="O78" s="6">
        <v>471900</v>
      </c>
      <c r="P78" s="6"/>
      <c r="Q78" s="6"/>
      <c r="R78" s="6"/>
      <c r="S78" s="45"/>
    </row>
    <row r="79" spans="1:19" ht="24.75" customHeight="1" x14ac:dyDescent="0.25">
      <c r="A79" s="74">
        <f>IF(B79="","",SUBTOTAL(3,B$22:$B79))</f>
        <v>57</v>
      </c>
      <c r="B79" s="49">
        <v>57</v>
      </c>
      <c r="C79" s="51"/>
      <c r="D79" s="51" t="s">
        <v>3510</v>
      </c>
      <c r="E79" s="51" t="s">
        <v>3511</v>
      </c>
      <c r="F79" s="49"/>
      <c r="G79" s="57">
        <v>2.2000000000000002</v>
      </c>
      <c r="H79" s="49">
        <v>1</v>
      </c>
      <c r="I79" s="78"/>
      <c r="J79" s="78">
        <v>471900</v>
      </c>
      <c r="K79" s="78"/>
      <c r="L79" s="78"/>
      <c r="M79" s="78"/>
      <c r="N79" s="6"/>
      <c r="O79" s="6">
        <v>471900</v>
      </c>
      <c r="P79" s="6"/>
      <c r="Q79" s="6"/>
      <c r="R79" s="6"/>
      <c r="S79" s="45"/>
    </row>
    <row r="80" spans="1:19" ht="24.75" customHeight="1" x14ac:dyDescent="0.25">
      <c r="A80" s="74">
        <f>IF(B80="","",SUBTOTAL(3,B$22:$B80))</f>
        <v>58</v>
      </c>
      <c r="B80" s="49">
        <v>58</v>
      </c>
      <c r="C80" s="51"/>
      <c r="D80" s="51" t="s">
        <v>3512</v>
      </c>
      <c r="E80" s="51" t="s">
        <v>3513</v>
      </c>
      <c r="F80" s="49"/>
      <c r="G80" s="57">
        <v>2.2000000000000002</v>
      </c>
      <c r="H80" s="49">
        <v>1</v>
      </c>
      <c r="I80" s="78"/>
      <c r="J80" s="78">
        <v>471900</v>
      </c>
      <c r="K80" s="78"/>
      <c r="L80" s="78"/>
      <c r="M80" s="78"/>
      <c r="N80" s="6"/>
      <c r="O80" s="6">
        <v>471900</v>
      </c>
      <c r="P80" s="6"/>
      <c r="Q80" s="6"/>
      <c r="R80" s="6"/>
      <c r="S80" s="45"/>
    </row>
    <row r="81" spans="1:19" ht="42.75" customHeight="1" x14ac:dyDescent="0.25">
      <c r="A81" s="74">
        <f>IF(B81="","",SUBTOTAL(3,B$22:$B81))</f>
        <v>59</v>
      </c>
      <c r="B81" s="49">
        <v>59</v>
      </c>
      <c r="C81" s="51"/>
      <c r="D81" s="51" t="s">
        <v>3514</v>
      </c>
      <c r="E81" s="51" t="s">
        <v>3515</v>
      </c>
      <c r="F81" s="49"/>
      <c r="G81" s="57">
        <v>2.2000000000000002</v>
      </c>
      <c r="H81" s="49">
        <v>1</v>
      </c>
      <c r="I81" s="78"/>
      <c r="J81" s="78">
        <v>471900</v>
      </c>
      <c r="K81" s="78"/>
      <c r="L81" s="78"/>
      <c r="M81" s="78"/>
      <c r="N81" s="6"/>
      <c r="O81" s="6">
        <v>471900</v>
      </c>
      <c r="P81" s="6"/>
      <c r="Q81" s="6"/>
      <c r="R81" s="6"/>
      <c r="S81" s="45"/>
    </row>
    <row r="82" spans="1:19" ht="54.75" customHeight="1" x14ac:dyDescent="0.25">
      <c r="A82" s="74">
        <f>IF(B82="","",SUBTOTAL(3,B$22:$B82))</f>
        <v>60</v>
      </c>
      <c r="B82" s="49">
        <v>60</v>
      </c>
      <c r="C82" s="51"/>
      <c r="D82" s="51" t="s">
        <v>3516</v>
      </c>
      <c r="E82" s="51" t="s">
        <v>3517</v>
      </c>
      <c r="F82" s="49"/>
      <c r="G82" s="57">
        <v>2.2000000000000002</v>
      </c>
      <c r="H82" s="49">
        <v>1</v>
      </c>
      <c r="I82" s="78"/>
      <c r="J82" s="78">
        <v>471900</v>
      </c>
      <c r="K82" s="78"/>
      <c r="L82" s="78"/>
      <c r="M82" s="78"/>
      <c r="N82" s="6"/>
      <c r="O82" s="6">
        <v>471900</v>
      </c>
      <c r="P82" s="6"/>
      <c r="Q82" s="6"/>
      <c r="R82" s="6"/>
      <c r="S82" s="45"/>
    </row>
    <row r="83" spans="1:19" ht="54.75" customHeight="1" x14ac:dyDescent="0.25">
      <c r="A83" s="74">
        <f>IF(B83="","",SUBTOTAL(3,B$22:$B83))</f>
        <v>61</v>
      </c>
      <c r="B83" s="49">
        <v>61</v>
      </c>
      <c r="C83" s="51"/>
      <c r="D83" s="51" t="s">
        <v>3518</v>
      </c>
      <c r="E83" s="51" t="s">
        <v>3519</v>
      </c>
      <c r="F83" s="49"/>
      <c r="G83" s="57">
        <v>2.2000000000000002</v>
      </c>
      <c r="H83" s="49">
        <v>1</v>
      </c>
      <c r="I83" s="78"/>
      <c r="J83" s="78">
        <v>471900</v>
      </c>
      <c r="K83" s="78"/>
      <c r="L83" s="78"/>
      <c r="M83" s="78"/>
      <c r="N83" s="6"/>
      <c r="O83" s="6">
        <v>471900</v>
      </c>
      <c r="P83" s="6"/>
      <c r="Q83" s="6"/>
      <c r="R83" s="6"/>
      <c r="S83" s="45"/>
    </row>
    <row r="84" spans="1:19" ht="39.75" customHeight="1" x14ac:dyDescent="0.25">
      <c r="A84" s="74">
        <f>IF(B84="","",SUBTOTAL(3,B$22:$B84))</f>
        <v>62</v>
      </c>
      <c r="B84" s="49">
        <v>62</v>
      </c>
      <c r="C84" s="51"/>
      <c r="D84" s="51" t="s">
        <v>3520</v>
      </c>
      <c r="E84" s="51" t="s">
        <v>3521</v>
      </c>
      <c r="F84" s="49"/>
      <c r="G84" s="57">
        <v>2.2000000000000002</v>
      </c>
      <c r="H84" s="49">
        <v>1</v>
      </c>
      <c r="I84" s="78"/>
      <c r="J84" s="78">
        <v>471900</v>
      </c>
      <c r="K84" s="78"/>
      <c r="L84" s="78"/>
      <c r="M84" s="78"/>
      <c r="N84" s="6"/>
      <c r="O84" s="6">
        <v>471900</v>
      </c>
      <c r="P84" s="6"/>
      <c r="Q84" s="6"/>
      <c r="R84" s="6"/>
      <c r="S84" s="45"/>
    </row>
    <row r="85" spans="1:19" ht="51.75" customHeight="1" x14ac:dyDescent="0.25">
      <c r="A85" s="74">
        <f>IF(B85="","",SUBTOTAL(3,B$22:$B85))</f>
        <v>63</v>
      </c>
      <c r="B85" s="49">
        <v>63</v>
      </c>
      <c r="C85" s="51"/>
      <c r="D85" s="51" t="s">
        <v>3522</v>
      </c>
      <c r="E85" s="51" t="s">
        <v>3523</v>
      </c>
      <c r="F85" s="49"/>
      <c r="G85" s="57">
        <v>2.2000000000000002</v>
      </c>
      <c r="H85" s="49">
        <v>1</v>
      </c>
      <c r="I85" s="78"/>
      <c r="J85" s="78">
        <v>471900</v>
      </c>
      <c r="K85" s="78"/>
      <c r="L85" s="78"/>
      <c r="M85" s="78"/>
      <c r="N85" s="6"/>
      <c r="O85" s="6">
        <v>471900</v>
      </c>
      <c r="P85" s="6"/>
      <c r="Q85" s="6"/>
      <c r="R85" s="6"/>
      <c r="S85" s="45"/>
    </row>
    <row r="86" spans="1:19" ht="24.75" customHeight="1" x14ac:dyDescent="0.25">
      <c r="A86" s="74">
        <f>IF(B86="","",SUBTOTAL(3,B$22:$B86))</f>
        <v>64</v>
      </c>
      <c r="B86" s="49">
        <v>64</v>
      </c>
      <c r="C86" s="50"/>
      <c r="D86" s="51" t="s">
        <v>3524</v>
      </c>
      <c r="E86" s="51" t="s">
        <v>3525</v>
      </c>
      <c r="F86" s="49"/>
      <c r="G86" s="57">
        <v>2.2000000000000002</v>
      </c>
      <c r="H86" s="49">
        <v>2</v>
      </c>
      <c r="I86" s="78">
        <v>471900</v>
      </c>
      <c r="J86" s="78"/>
      <c r="K86" s="78"/>
      <c r="L86" s="78"/>
      <c r="M86" s="78"/>
      <c r="N86" s="6">
        <v>471900</v>
      </c>
      <c r="O86" s="6"/>
      <c r="P86" s="6"/>
      <c r="Q86" s="6"/>
      <c r="R86" s="6"/>
      <c r="S86" s="45"/>
    </row>
    <row r="87" spans="1:19" ht="24.75" customHeight="1" x14ac:dyDescent="0.25">
      <c r="A87" s="74">
        <f>IF(B87="","",SUBTOTAL(3,B$22:$B87))</f>
        <v>65</v>
      </c>
      <c r="B87" s="49">
        <v>65</v>
      </c>
      <c r="C87" s="51"/>
      <c r="D87" s="51" t="s">
        <v>3526</v>
      </c>
      <c r="E87" s="51" t="s">
        <v>3527</v>
      </c>
      <c r="F87" s="49"/>
      <c r="G87" s="57">
        <v>2.2000000000000002</v>
      </c>
      <c r="H87" s="49">
        <v>2</v>
      </c>
      <c r="I87" s="78">
        <v>471900</v>
      </c>
      <c r="J87" s="78"/>
      <c r="K87" s="78"/>
      <c r="L87" s="78"/>
      <c r="M87" s="78"/>
      <c r="N87" s="6">
        <v>471900</v>
      </c>
      <c r="O87" s="6"/>
      <c r="P87" s="6"/>
      <c r="Q87" s="6"/>
      <c r="R87" s="6"/>
      <c r="S87" s="45"/>
    </row>
    <row r="88" spans="1:19" ht="24.75" customHeight="1" x14ac:dyDescent="0.25">
      <c r="A88" s="74">
        <f>IF(B88="","",SUBTOTAL(3,B$22:$B88))</f>
        <v>66</v>
      </c>
      <c r="B88" s="49">
        <v>66</v>
      </c>
      <c r="C88" s="51"/>
      <c r="D88" s="51" t="s">
        <v>3528</v>
      </c>
      <c r="E88" s="51" t="s">
        <v>3529</v>
      </c>
      <c r="F88" s="49"/>
      <c r="G88" s="57">
        <v>2.2000000000000002</v>
      </c>
      <c r="H88" s="49">
        <v>2</v>
      </c>
      <c r="I88" s="78">
        <v>471900</v>
      </c>
      <c r="J88" s="78"/>
      <c r="K88" s="78"/>
      <c r="L88" s="78"/>
      <c r="M88" s="78"/>
      <c r="N88" s="6">
        <v>471900</v>
      </c>
      <c r="O88" s="6"/>
      <c r="P88" s="6"/>
      <c r="Q88" s="6"/>
      <c r="R88" s="6"/>
      <c r="S88" s="45"/>
    </row>
    <row r="89" spans="1:19" ht="37.5" customHeight="1" x14ac:dyDescent="0.25">
      <c r="A89" s="74">
        <f>IF(B89="","",SUBTOTAL(3,B$22:$B89))</f>
        <v>67</v>
      </c>
      <c r="B89" s="49">
        <v>67</v>
      </c>
      <c r="C89" s="51"/>
      <c r="D89" s="51" t="s">
        <v>3530</v>
      </c>
      <c r="E89" s="51" t="s">
        <v>3531</v>
      </c>
      <c r="F89" s="49"/>
      <c r="G89" s="57">
        <v>2.2000000000000002</v>
      </c>
      <c r="H89" s="49">
        <v>2</v>
      </c>
      <c r="I89" s="78">
        <v>471900</v>
      </c>
      <c r="J89" s="78"/>
      <c r="K89" s="78"/>
      <c r="L89" s="78"/>
      <c r="M89" s="78"/>
      <c r="N89" s="6">
        <v>471900</v>
      </c>
      <c r="O89" s="6"/>
      <c r="P89" s="6"/>
      <c r="Q89" s="6"/>
      <c r="R89" s="6"/>
      <c r="S89" s="45"/>
    </row>
    <row r="90" spans="1:19" ht="24" customHeight="1" x14ac:dyDescent="0.25">
      <c r="A90" s="74">
        <f>IF(B90="","",SUBTOTAL(3,B$22:$B90))</f>
        <v>68</v>
      </c>
      <c r="B90" s="49">
        <v>68</v>
      </c>
      <c r="C90" s="51"/>
      <c r="D90" s="51" t="s">
        <v>3532</v>
      </c>
      <c r="E90" s="51" t="s">
        <v>3533</v>
      </c>
      <c r="F90" s="49"/>
      <c r="G90" s="57">
        <v>2.2000000000000002</v>
      </c>
      <c r="H90" s="49">
        <v>2</v>
      </c>
      <c r="I90" s="78">
        <v>471900</v>
      </c>
      <c r="J90" s="78"/>
      <c r="K90" s="78"/>
      <c r="L90" s="78"/>
      <c r="M90" s="78"/>
      <c r="N90" s="6">
        <v>471900</v>
      </c>
      <c r="O90" s="6"/>
      <c r="P90" s="6"/>
      <c r="Q90" s="6"/>
      <c r="R90" s="6"/>
      <c r="S90" s="45"/>
    </row>
    <row r="91" spans="1:19" ht="24" customHeight="1" x14ac:dyDescent="0.25">
      <c r="A91" s="74">
        <f>IF(B91="","",SUBTOTAL(3,B$22:$B91))</f>
        <v>69</v>
      </c>
      <c r="B91" s="49">
        <v>69</v>
      </c>
      <c r="C91" s="51"/>
      <c r="D91" s="51" t="s">
        <v>3534</v>
      </c>
      <c r="E91" s="51" t="s">
        <v>3535</v>
      </c>
      <c r="F91" s="49"/>
      <c r="G91" s="57">
        <v>2.2000000000000002</v>
      </c>
      <c r="H91" s="49">
        <v>2</v>
      </c>
      <c r="I91" s="78">
        <v>471900</v>
      </c>
      <c r="J91" s="78"/>
      <c r="K91" s="78"/>
      <c r="L91" s="78"/>
      <c r="M91" s="78"/>
      <c r="N91" s="6">
        <v>471900</v>
      </c>
      <c r="O91" s="6"/>
      <c r="P91" s="6"/>
      <c r="Q91" s="6"/>
      <c r="R91" s="6"/>
      <c r="S91" s="45"/>
    </row>
    <row r="92" spans="1:19" ht="24" customHeight="1" x14ac:dyDescent="0.25">
      <c r="A92" s="74">
        <f>IF(B92="","",SUBTOTAL(3,B$22:$B92))</f>
        <v>70</v>
      </c>
      <c r="B92" s="49">
        <v>70</v>
      </c>
      <c r="C92" s="51"/>
      <c r="D92" s="51" t="s">
        <v>3536</v>
      </c>
      <c r="E92" s="51" t="s">
        <v>3537</v>
      </c>
      <c r="F92" s="49"/>
      <c r="G92" s="57">
        <v>2.2000000000000002</v>
      </c>
      <c r="H92" s="49">
        <v>2</v>
      </c>
      <c r="I92" s="78">
        <v>471900</v>
      </c>
      <c r="J92" s="78"/>
      <c r="K92" s="78"/>
      <c r="L92" s="78"/>
      <c r="M92" s="78"/>
      <c r="N92" s="6">
        <v>471900</v>
      </c>
      <c r="O92" s="6"/>
      <c r="P92" s="6"/>
      <c r="Q92" s="6"/>
      <c r="R92" s="6"/>
      <c r="S92" s="45"/>
    </row>
    <row r="93" spans="1:19" ht="24" customHeight="1" x14ac:dyDescent="0.25">
      <c r="A93" s="74">
        <f>IF(B93="","",SUBTOTAL(3,B$22:$B93))</f>
        <v>71</v>
      </c>
      <c r="B93" s="49">
        <v>71</v>
      </c>
      <c r="C93" s="51"/>
      <c r="D93" s="51" t="s">
        <v>3538</v>
      </c>
      <c r="E93" s="51" t="s">
        <v>3539</v>
      </c>
      <c r="F93" s="49"/>
      <c r="G93" s="57">
        <v>2.2000000000000002</v>
      </c>
      <c r="H93" s="49">
        <v>2</v>
      </c>
      <c r="I93" s="78">
        <v>471900</v>
      </c>
      <c r="J93" s="78"/>
      <c r="K93" s="78"/>
      <c r="L93" s="78"/>
      <c r="M93" s="78"/>
      <c r="N93" s="6">
        <v>471900</v>
      </c>
      <c r="O93" s="6"/>
      <c r="P93" s="6"/>
      <c r="Q93" s="6"/>
      <c r="R93" s="6"/>
      <c r="S93" s="45"/>
    </row>
    <row r="94" spans="1:19" ht="39.75" customHeight="1" x14ac:dyDescent="0.25">
      <c r="A94" s="74">
        <f>IF(B94="","",SUBTOTAL(3,B$22:$B94))</f>
        <v>72</v>
      </c>
      <c r="B94" s="49">
        <v>72</v>
      </c>
      <c r="C94" s="51"/>
      <c r="D94" s="51" t="s">
        <v>3540</v>
      </c>
      <c r="E94" s="51" t="s">
        <v>3541</v>
      </c>
      <c r="F94" s="49"/>
      <c r="G94" s="57">
        <v>2.2000000000000002</v>
      </c>
      <c r="H94" s="49">
        <v>2</v>
      </c>
      <c r="I94" s="78">
        <v>471900</v>
      </c>
      <c r="J94" s="78"/>
      <c r="K94" s="78"/>
      <c r="L94" s="78"/>
      <c r="M94" s="78"/>
      <c r="N94" s="6">
        <v>471900</v>
      </c>
      <c r="O94" s="6"/>
      <c r="P94" s="6"/>
      <c r="Q94" s="6"/>
      <c r="R94" s="6"/>
      <c r="S94" s="45"/>
    </row>
    <row r="95" spans="1:19" ht="26.25" customHeight="1" x14ac:dyDescent="0.25">
      <c r="A95" s="74">
        <f>IF(B95="","",SUBTOTAL(3,B$22:$B95))</f>
        <v>73</v>
      </c>
      <c r="B95" s="49">
        <v>73</v>
      </c>
      <c r="C95" s="51"/>
      <c r="D95" s="51" t="s">
        <v>3542</v>
      </c>
      <c r="E95" s="51" t="s">
        <v>3543</v>
      </c>
      <c r="F95" s="49"/>
      <c r="G95" s="57">
        <v>2.2000000000000002</v>
      </c>
      <c r="H95" s="49">
        <v>2</v>
      </c>
      <c r="I95" s="78">
        <v>471900</v>
      </c>
      <c r="J95" s="78"/>
      <c r="K95" s="78"/>
      <c r="L95" s="78"/>
      <c r="M95" s="78"/>
      <c r="N95" s="6">
        <v>471900</v>
      </c>
      <c r="O95" s="6"/>
      <c r="P95" s="6"/>
      <c r="Q95" s="6"/>
      <c r="R95" s="6"/>
      <c r="S95" s="45"/>
    </row>
    <row r="96" spans="1:19" ht="41.25" customHeight="1" x14ac:dyDescent="0.25">
      <c r="A96" s="74">
        <f>IF(B96="","",SUBTOTAL(3,B$22:$B96))</f>
        <v>74</v>
      </c>
      <c r="B96" s="49">
        <v>74</v>
      </c>
      <c r="C96" s="51"/>
      <c r="D96" s="51" t="s">
        <v>3544</v>
      </c>
      <c r="E96" s="51" t="s">
        <v>3545</v>
      </c>
      <c r="F96" s="49"/>
      <c r="G96" s="57">
        <v>2.2000000000000002</v>
      </c>
      <c r="H96" s="49">
        <v>2</v>
      </c>
      <c r="I96" s="78">
        <v>471900</v>
      </c>
      <c r="J96" s="78"/>
      <c r="K96" s="78"/>
      <c r="L96" s="78"/>
      <c r="M96" s="78"/>
      <c r="N96" s="6">
        <v>471900</v>
      </c>
      <c r="O96" s="6"/>
      <c r="P96" s="6"/>
      <c r="Q96" s="6"/>
      <c r="R96" s="6"/>
      <c r="S96" s="45"/>
    </row>
    <row r="97" spans="1:19" ht="24.75" customHeight="1" x14ac:dyDescent="0.25">
      <c r="A97" s="74">
        <f>IF(B97="","",SUBTOTAL(3,B$22:$B97))</f>
        <v>75</v>
      </c>
      <c r="B97" s="49">
        <v>75</v>
      </c>
      <c r="C97" s="51"/>
      <c r="D97" s="51" t="s">
        <v>3546</v>
      </c>
      <c r="E97" s="51" t="s">
        <v>3547</v>
      </c>
      <c r="F97" s="49"/>
      <c r="G97" s="57">
        <v>2.2000000000000002</v>
      </c>
      <c r="H97" s="49">
        <v>2</v>
      </c>
      <c r="I97" s="78">
        <v>471900</v>
      </c>
      <c r="J97" s="78"/>
      <c r="K97" s="78"/>
      <c r="L97" s="78"/>
      <c r="M97" s="78"/>
      <c r="N97" s="6">
        <v>471900</v>
      </c>
      <c r="O97" s="6"/>
      <c r="P97" s="6"/>
      <c r="Q97" s="6"/>
      <c r="R97" s="6"/>
      <c r="S97" s="45"/>
    </row>
    <row r="98" spans="1:19" ht="26.25" customHeight="1" x14ac:dyDescent="0.25">
      <c r="A98" s="74">
        <f>IF(B98="","",SUBTOTAL(3,B$22:$B98))</f>
        <v>76</v>
      </c>
      <c r="B98" s="49">
        <v>76</v>
      </c>
      <c r="D98" s="50" t="s">
        <v>3548</v>
      </c>
      <c r="E98" s="51"/>
      <c r="F98" s="49"/>
      <c r="G98" s="57">
        <v>2.2000000000000002</v>
      </c>
      <c r="H98" s="49">
        <v>2</v>
      </c>
      <c r="I98" s="78">
        <v>471900</v>
      </c>
      <c r="J98" s="78"/>
      <c r="K98" s="78"/>
      <c r="L98" s="78"/>
      <c r="M98" s="78"/>
      <c r="N98" s="6">
        <v>471900</v>
      </c>
      <c r="O98" s="6"/>
      <c r="P98" s="6"/>
      <c r="Q98" s="6"/>
      <c r="R98" s="6"/>
      <c r="S98" s="45"/>
    </row>
    <row r="99" spans="1:19" ht="26.25" customHeight="1" x14ac:dyDescent="0.25">
      <c r="A99" s="74">
        <f>IF(B99="","",SUBTOTAL(3,B$22:$B99))</f>
        <v>77</v>
      </c>
      <c r="B99" s="49">
        <v>77</v>
      </c>
      <c r="C99" s="51"/>
      <c r="D99" s="51" t="s">
        <v>3549</v>
      </c>
      <c r="E99" s="51" t="s">
        <v>3550</v>
      </c>
      <c r="F99" s="49"/>
      <c r="G99" s="57">
        <v>2.2000000000000002</v>
      </c>
      <c r="H99" s="49">
        <v>2</v>
      </c>
      <c r="I99" s="78"/>
      <c r="J99" s="78">
        <v>343200.00000000006</v>
      </c>
      <c r="K99" s="78"/>
      <c r="L99" s="78"/>
      <c r="M99" s="78"/>
      <c r="N99" s="6"/>
      <c r="O99" s="6">
        <v>343200.00000000006</v>
      </c>
      <c r="P99" s="6"/>
      <c r="Q99" s="6"/>
      <c r="R99" s="6"/>
      <c r="S99" s="45"/>
    </row>
    <row r="100" spans="1:19" ht="33" x14ac:dyDescent="0.25">
      <c r="A100" s="74">
        <f>IF(B100="","",SUBTOTAL(3,B$22:$B100))</f>
        <v>78</v>
      </c>
      <c r="B100" s="49">
        <v>78</v>
      </c>
      <c r="C100" s="51"/>
      <c r="D100" s="51" t="s">
        <v>3551</v>
      </c>
      <c r="E100" s="51" t="s">
        <v>3552</v>
      </c>
      <c r="F100" s="49"/>
      <c r="G100" s="57">
        <v>2.2000000000000002</v>
      </c>
      <c r="H100" s="49">
        <v>2</v>
      </c>
      <c r="I100" s="78"/>
      <c r="J100" s="78">
        <v>343200.00000000006</v>
      </c>
      <c r="K100" s="78"/>
      <c r="L100" s="78"/>
      <c r="M100" s="78"/>
      <c r="N100" s="6"/>
      <c r="O100" s="6">
        <v>343200.00000000006</v>
      </c>
      <c r="P100" s="6"/>
      <c r="Q100" s="6"/>
      <c r="R100" s="6"/>
      <c r="S100" s="45"/>
    </row>
    <row r="101" spans="1:19" ht="26.25" customHeight="1" x14ac:dyDescent="0.25">
      <c r="A101" s="74">
        <f>IF(B101="","",SUBTOTAL(3,B$22:$B101))</f>
        <v>79</v>
      </c>
      <c r="B101" s="49">
        <v>79</v>
      </c>
      <c r="C101" s="51"/>
      <c r="D101" s="51" t="s">
        <v>3553</v>
      </c>
      <c r="E101" s="51" t="s">
        <v>3554</v>
      </c>
      <c r="F101" s="49"/>
      <c r="G101" s="57">
        <v>2.2000000000000002</v>
      </c>
      <c r="H101" s="49">
        <v>2</v>
      </c>
      <c r="I101" s="78"/>
      <c r="J101" s="78">
        <v>343200.00000000006</v>
      </c>
      <c r="K101" s="78"/>
      <c r="L101" s="78"/>
      <c r="M101" s="78"/>
      <c r="N101" s="6"/>
      <c r="O101" s="6">
        <v>343200.00000000006</v>
      </c>
      <c r="P101" s="6"/>
      <c r="Q101" s="6"/>
      <c r="R101" s="6"/>
      <c r="S101" s="45"/>
    </row>
    <row r="102" spans="1:19" ht="27.75" customHeight="1" x14ac:dyDescent="0.25">
      <c r="A102" s="74">
        <f>IF(B102="","",SUBTOTAL(3,B$22:$B102))</f>
        <v>80</v>
      </c>
      <c r="B102" s="49">
        <v>80</v>
      </c>
      <c r="C102" s="51"/>
      <c r="D102" s="51" t="s">
        <v>3555</v>
      </c>
      <c r="E102" s="51" t="s">
        <v>3556</v>
      </c>
      <c r="F102" s="49"/>
      <c r="G102" s="57">
        <v>2.2000000000000002</v>
      </c>
      <c r="H102" s="49">
        <v>2</v>
      </c>
      <c r="I102" s="78"/>
      <c r="J102" s="78">
        <v>343200.00000000006</v>
      </c>
      <c r="K102" s="78"/>
      <c r="L102" s="78"/>
      <c r="M102" s="78"/>
      <c r="N102" s="6"/>
      <c r="O102" s="6">
        <v>343200.00000000006</v>
      </c>
      <c r="P102" s="6"/>
      <c r="Q102" s="6"/>
      <c r="R102" s="6"/>
      <c r="S102" s="45"/>
    </row>
    <row r="103" spans="1:19" ht="24" customHeight="1" x14ac:dyDescent="0.25">
      <c r="A103" s="74">
        <f>IF(B103="","",SUBTOTAL(3,B$22:$B103))</f>
        <v>81</v>
      </c>
      <c r="B103" s="49">
        <v>81</v>
      </c>
      <c r="C103" s="51"/>
      <c r="D103" s="51" t="s">
        <v>3557</v>
      </c>
      <c r="E103" s="51" t="s">
        <v>3558</v>
      </c>
      <c r="F103" s="49"/>
      <c r="G103" s="57">
        <v>2.2000000000000002</v>
      </c>
      <c r="H103" s="49">
        <v>2</v>
      </c>
      <c r="I103" s="78"/>
      <c r="J103" s="78">
        <v>343200.00000000006</v>
      </c>
      <c r="K103" s="78"/>
      <c r="L103" s="78"/>
      <c r="M103" s="78"/>
      <c r="N103" s="6"/>
      <c r="O103" s="6">
        <v>343200.00000000006</v>
      </c>
      <c r="P103" s="6"/>
      <c r="Q103" s="6"/>
      <c r="R103" s="6"/>
      <c r="S103" s="45"/>
    </row>
    <row r="104" spans="1:19" ht="42.75" customHeight="1" x14ac:dyDescent="0.25">
      <c r="A104" s="74">
        <f>IF(B104="","",SUBTOTAL(3,B$22:$B104))</f>
        <v>82</v>
      </c>
      <c r="B104" s="49">
        <v>82</v>
      </c>
      <c r="C104" s="51"/>
      <c r="D104" s="51" t="s">
        <v>3559</v>
      </c>
      <c r="E104" s="51" t="s">
        <v>3560</v>
      </c>
      <c r="F104" s="49"/>
      <c r="G104" s="57">
        <v>2.2000000000000002</v>
      </c>
      <c r="H104" s="49">
        <v>2</v>
      </c>
      <c r="I104" s="78"/>
      <c r="J104" s="78">
        <v>343200.00000000006</v>
      </c>
      <c r="K104" s="78"/>
      <c r="L104" s="78"/>
      <c r="M104" s="78"/>
      <c r="N104" s="6"/>
      <c r="O104" s="6">
        <v>343200.00000000006</v>
      </c>
      <c r="P104" s="6"/>
      <c r="Q104" s="6"/>
      <c r="R104" s="6"/>
      <c r="S104" s="45"/>
    </row>
    <row r="105" spans="1:19" ht="27" customHeight="1" x14ac:dyDescent="0.25">
      <c r="A105" s="74">
        <f>IF(B105="","",SUBTOTAL(3,B$22:$B105))</f>
        <v>83</v>
      </c>
      <c r="B105" s="49">
        <v>83</v>
      </c>
      <c r="C105" s="51"/>
      <c r="D105" s="51" t="s">
        <v>3561</v>
      </c>
      <c r="E105" s="51" t="s">
        <v>3562</v>
      </c>
      <c r="F105" s="49"/>
      <c r="G105" s="57">
        <v>2.2000000000000002</v>
      </c>
      <c r="H105" s="49">
        <v>2</v>
      </c>
      <c r="I105" s="78"/>
      <c r="J105" s="78">
        <v>343200.00000000006</v>
      </c>
      <c r="K105" s="78"/>
      <c r="L105" s="78"/>
      <c r="M105" s="78"/>
      <c r="N105" s="6"/>
      <c r="O105" s="6">
        <v>343200.00000000006</v>
      </c>
      <c r="P105" s="6"/>
      <c r="Q105" s="6"/>
      <c r="R105" s="6"/>
      <c r="S105" s="45"/>
    </row>
    <row r="106" spans="1:19" ht="27" customHeight="1" x14ac:dyDescent="0.25">
      <c r="A106" s="74">
        <f>IF(B106="","",SUBTOTAL(3,B$22:$B106))</f>
        <v>84</v>
      </c>
      <c r="B106" s="49">
        <v>84</v>
      </c>
      <c r="C106" s="50"/>
      <c r="D106" s="693" t="s">
        <v>3300</v>
      </c>
      <c r="E106" s="695"/>
      <c r="F106" s="49"/>
      <c r="G106" s="57">
        <v>2.2000000000000002</v>
      </c>
      <c r="H106" s="49">
        <v>1</v>
      </c>
      <c r="I106" s="78"/>
      <c r="J106" s="78"/>
      <c r="K106" s="78">
        <v>343200.00000000006</v>
      </c>
      <c r="L106" s="78"/>
      <c r="M106" s="78"/>
      <c r="N106" s="6"/>
      <c r="O106" s="6"/>
      <c r="P106" s="6">
        <v>343200.00000000006</v>
      </c>
      <c r="Q106" s="6"/>
      <c r="R106" s="6"/>
      <c r="S106" s="45"/>
    </row>
    <row r="107" spans="1:19" ht="27" customHeight="1" x14ac:dyDescent="0.25">
      <c r="A107" s="74">
        <f>IF(B107="","",SUBTOTAL(3,B$22:$B107))</f>
        <v>85</v>
      </c>
      <c r="B107" s="49">
        <v>85</v>
      </c>
      <c r="C107" s="50"/>
      <c r="D107" s="693" t="s">
        <v>3301</v>
      </c>
      <c r="E107" s="695"/>
      <c r="F107" s="49"/>
      <c r="G107" s="57">
        <v>2.2000000000000002</v>
      </c>
      <c r="H107" s="49">
        <v>2</v>
      </c>
      <c r="I107" s="78"/>
      <c r="J107" s="78"/>
      <c r="K107" s="78">
        <v>257399.99999999997</v>
      </c>
      <c r="L107" s="78"/>
      <c r="M107" s="78"/>
      <c r="N107" s="6"/>
      <c r="O107" s="6"/>
      <c r="P107" s="6">
        <v>257399.99999999997</v>
      </c>
      <c r="Q107" s="6"/>
      <c r="R107" s="6"/>
      <c r="S107" s="45"/>
    </row>
    <row r="108" spans="1:19" ht="27" customHeight="1" x14ac:dyDescent="0.25">
      <c r="A108" s="74">
        <f>IF(B108="","",SUBTOTAL(3,B$22:$B108))</f>
        <v>86</v>
      </c>
      <c r="B108" s="49">
        <v>86</v>
      </c>
      <c r="C108" s="50"/>
      <c r="D108" s="693" t="s">
        <v>3563</v>
      </c>
      <c r="E108" s="695"/>
      <c r="F108" s="49"/>
      <c r="G108" s="57">
        <v>2.2000000000000002</v>
      </c>
      <c r="H108" s="49">
        <v>2</v>
      </c>
      <c r="I108" s="78"/>
      <c r="J108" s="78">
        <v>343200.00000000006</v>
      </c>
      <c r="K108" s="78"/>
      <c r="L108" s="78"/>
      <c r="M108" s="78"/>
      <c r="N108" s="6"/>
      <c r="O108" s="6">
        <v>343200.00000000006</v>
      </c>
      <c r="P108" s="6"/>
      <c r="Q108" s="6"/>
      <c r="R108" s="6"/>
      <c r="S108" s="45"/>
    </row>
    <row r="109" spans="1:19" ht="26.25" customHeight="1" x14ac:dyDescent="0.25">
      <c r="A109" s="74" t="str">
        <f>IF(B109="","",SUBTOTAL(3,B$22:$B109))</f>
        <v/>
      </c>
      <c r="B109" s="71"/>
      <c r="C109" s="54" t="s">
        <v>3564</v>
      </c>
      <c r="D109" s="50"/>
      <c r="E109" s="50"/>
      <c r="F109" s="49"/>
      <c r="G109" s="75"/>
      <c r="H109" s="49"/>
      <c r="I109" s="78"/>
      <c r="J109" s="78"/>
      <c r="K109" s="78"/>
      <c r="L109" s="78"/>
      <c r="M109" s="78"/>
      <c r="N109" s="6"/>
      <c r="O109" s="39"/>
      <c r="P109" s="39"/>
      <c r="Q109" s="39"/>
      <c r="R109" s="39"/>
      <c r="S109" s="45"/>
    </row>
    <row r="110" spans="1:19" ht="39.75" customHeight="1" x14ac:dyDescent="0.25">
      <c r="A110" s="74">
        <f>IF(B110="","",SUBTOTAL(3,B$22:$B110))</f>
        <v>87</v>
      </c>
      <c r="B110" s="49">
        <v>87</v>
      </c>
      <c r="C110" s="50"/>
      <c r="D110" s="51" t="s">
        <v>3565</v>
      </c>
      <c r="E110" s="51" t="s">
        <v>3566</v>
      </c>
      <c r="F110" s="49"/>
      <c r="G110" s="57">
        <v>1.8</v>
      </c>
      <c r="H110" s="49">
        <v>1</v>
      </c>
      <c r="I110" s="78">
        <v>526500</v>
      </c>
      <c r="J110" s="78"/>
      <c r="K110" s="78"/>
      <c r="L110" s="78"/>
      <c r="M110" s="78"/>
      <c r="N110" s="6">
        <v>526500</v>
      </c>
      <c r="O110" s="6"/>
      <c r="P110" s="6"/>
      <c r="Q110" s="6"/>
      <c r="R110" s="6"/>
      <c r="S110" s="31" t="s">
        <v>6234</v>
      </c>
    </row>
    <row r="111" spans="1:19" ht="39.75" customHeight="1" x14ac:dyDescent="0.25">
      <c r="A111" s="74">
        <f>IF(B111="","",SUBTOTAL(3,B$22:$B111))</f>
        <v>88</v>
      </c>
      <c r="B111" s="49">
        <v>88</v>
      </c>
      <c r="C111" s="50"/>
      <c r="D111" s="51" t="s">
        <v>3567</v>
      </c>
      <c r="E111" s="51" t="s">
        <v>3568</v>
      </c>
      <c r="F111" s="49"/>
      <c r="G111" s="57">
        <v>1.8</v>
      </c>
      <c r="H111" s="49">
        <v>1</v>
      </c>
      <c r="I111" s="78">
        <v>526500</v>
      </c>
      <c r="J111" s="78"/>
      <c r="K111" s="78"/>
      <c r="L111" s="78"/>
      <c r="M111" s="78"/>
      <c r="N111" s="6">
        <v>526500</v>
      </c>
      <c r="O111" s="6"/>
      <c r="P111" s="6"/>
      <c r="Q111" s="6"/>
      <c r="R111" s="6"/>
      <c r="S111" s="45"/>
    </row>
    <row r="112" spans="1:19" ht="39.75" customHeight="1" x14ac:dyDescent="0.25">
      <c r="A112" s="74">
        <f>IF(B112="","",SUBTOTAL(3,B$22:$B112))</f>
        <v>89</v>
      </c>
      <c r="B112" s="49">
        <v>89</v>
      </c>
      <c r="C112" s="50"/>
      <c r="D112" s="51" t="s">
        <v>3569</v>
      </c>
      <c r="E112" s="51" t="s">
        <v>3570</v>
      </c>
      <c r="F112" s="49"/>
      <c r="G112" s="57">
        <v>1.8</v>
      </c>
      <c r="H112" s="49">
        <v>1</v>
      </c>
      <c r="I112" s="78">
        <v>526500</v>
      </c>
      <c r="J112" s="78"/>
      <c r="K112" s="78"/>
      <c r="L112" s="78"/>
      <c r="M112" s="78"/>
      <c r="N112" s="6">
        <v>526500</v>
      </c>
      <c r="O112" s="6"/>
      <c r="P112" s="6"/>
      <c r="Q112" s="6"/>
      <c r="R112" s="6"/>
      <c r="S112" s="45"/>
    </row>
    <row r="113" spans="1:19" ht="39.75" customHeight="1" x14ac:dyDescent="0.25">
      <c r="A113" s="74">
        <f>IF(B113="","",SUBTOTAL(3,B$22:$B113))</f>
        <v>90</v>
      </c>
      <c r="B113" s="49">
        <v>90</v>
      </c>
      <c r="C113" s="50"/>
      <c r="D113" s="51" t="s">
        <v>3571</v>
      </c>
      <c r="E113" s="51" t="s">
        <v>3572</v>
      </c>
      <c r="F113" s="49"/>
      <c r="G113" s="57">
        <v>1.8</v>
      </c>
      <c r="H113" s="49">
        <v>1</v>
      </c>
      <c r="I113" s="78">
        <v>526500</v>
      </c>
      <c r="J113" s="78"/>
      <c r="K113" s="78"/>
      <c r="L113" s="78"/>
      <c r="M113" s="78"/>
      <c r="N113" s="6">
        <v>526500</v>
      </c>
      <c r="O113" s="6"/>
      <c r="P113" s="6"/>
      <c r="Q113" s="6"/>
      <c r="R113" s="6"/>
      <c r="S113" s="45"/>
    </row>
    <row r="114" spans="1:19" ht="26.25" customHeight="1" x14ac:dyDescent="0.25">
      <c r="A114" s="74">
        <f>IF(B114="","",SUBTOTAL(3,B$22:$B114))</f>
        <v>91</v>
      </c>
      <c r="B114" s="49">
        <v>91</v>
      </c>
      <c r="C114" s="50"/>
      <c r="D114" s="51" t="s">
        <v>3573</v>
      </c>
      <c r="E114" s="51" t="s">
        <v>3574</v>
      </c>
      <c r="F114" s="49"/>
      <c r="G114" s="57">
        <v>1.8</v>
      </c>
      <c r="H114" s="49">
        <v>1</v>
      </c>
      <c r="I114" s="78">
        <v>526500</v>
      </c>
      <c r="J114" s="78"/>
      <c r="K114" s="78"/>
      <c r="L114" s="78"/>
      <c r="M114" s="78"/>
      <c r="N114" s="6">
        <v>526500</v>
      </c>
      <c r="O114" s="6"/>
      <c r="P114" s="6"/>
      <c r="Q114" s="6"/>
      <c r="R114" s="6"/>
      <c r="S114" s="45"/>
    </row>
    <row r="115" spans="1:19" ht="26.25" customHeight="1" x14ac:dyDescent="0.25">
      <c r="A115" s="74">
        <f>IF(B115="","",SUBTOTAL(3,B$22:$B115))</f>
        <v>92</v>
      </c>
      <c r="B115" s="49">
        <v>92</v>
      </c>
      <c r="C115" s="50"/>
      <c r="D115" s="51" t="s">
        <v>3575</v>
      </c>
      <c r="E115" s="51" t="s">
        <v>3576</v>
      </c>
      <c r="F115" s="49"/>
      <c r="G115" s="57">
        <v>1.8</v>
      </c>
      <c r="H115" s="49">
        <v>1</v>
      </c>
      <c r="I115" s="78">
        <v>526500</v>
      </c>
      <c r="J115" s="78"/>
      <c r="K115" s="78"/>
      <c r="L115" s="78"/>
      <c r="M115" s="78"/>
      <c r="N115" s="6">
        <v>526500</v>
      </c>
      <c r="O115" s="6"/>
      <c r="P115" s="6"/>
      <c r="Q115" s="6"/>
      <c r="R115" s="6"/>
      <c r="S115" s="45"/>
    </row>
    <row r="116" spans="1:19" ht="26.25" customHeight="1" x14ac:dyDescent="0.25">
      <c r="A116" s="74">
        <f>IF(B116="","",SUBTOTAL(3,B$22:$B116))</f>
        <v>93</v>
      </c>
      <c r="B116" s="49">
        <v>93</v>
      </c>
      <c r="C116" s="50"/>
      <c r="D116" s="51" t="s">
        <v>3577</v>
      </c>
      <c r="E116" s="51" t="s">
        <v>3578</v>
      </c>
      <c r="F116" s="49"/>
      <c r="G116" s="57">
        <v>1.8</v>
      </c>
      <c r="H116" s="49">
        <v>1</v>
      </c>
      <c r="I116" s="78">
        <v>526500</v>
      </c>
      <c r="J116" s="78"/>
      <c r="K116" s="78"/>
      <c r="L116" s="78"/>
      <c r="M116" s="78"/>
      <c r="N116" s="6">
        <v>526500</v>
      </c>
      <c r="O116" s="6"/>
      <c r="P116" s="6"/>
      <c r="Q116" s="6"/>
      <c r="R116" s="6"/>
      <c r="S116" s="45"/>
    </row>
    <row r="117" spans="1:19" ht="26.25" customHeight="1" x14ac:dyDescent="0.25">
      <c r="A117" s="74">
        <f>IF(B117="","",SUBTOTAL(3,B$22:$B117))</f>
        <v>94</v>
      </c>
      <c r="B117" s="49">
        <v>94</v>
      </c>
      <c r="C117" s="50"/>
      <c r="D117" s="51" t="s">
        <v>3579</v>
      </c>
      <c r="E117" s="51" t="s">
        <v>3580</v>
      </c>
      <c r="F117" s="49"/>
      <c r="G117" s="57">
        <v>1.8</v>
      </c>
      <c r="H117" s="49">
        <v>1</v>
      </c>
      <c r="I117" s="78"/>
      <c r="J117" s="78">
        <v>386100</v>
      </c>
      <c r="K117" s="78"/>
      <c r="L117" s="78"/>
      <c r="M117" s="78"/>
      <c r="N117" s="6"/>
      <c r="O117" s="6">
        <v>386100</v>
      </c>
      <c r="P117" s="6"/>
      <c r="Q117" s="6"/>
      <c r="R117" s="6"/>
      <c r="S117" s="45"/>
    </row>
    <row r="118" spans="1:19" ht="37.5" customHeight="1" x14ac:dyDescent="0.25">
      <c r="A118" s="74">
        <f>IF(B118="","",SUBTOTAL(3,B$22:$B118))</f>
        <v>95</v>
      </c>
      <c r="B118" s="49">
        <v>95</v>
      </c>
      <c r="C118" s="50"/>
      <c r="D118" s="51" t="s">
        <v>3581</v>
      </c>
      <c r="E118" s="51" t="s">
        <v>3582</v>
      </c>
      <c r="F118" s="49"/>
      <c r="G118" s="57">
        <v>1.8</v>
      </c>
      <c r="H118" s="49">
        <v>1</v>
      </c>
      <c r="I118" s="78"/>
      <c r="J118" s="78">
        <v>386100</v>
      </c>
      <c r="K118" s="78"/>
      <c r="L118" s="78"/>
      <c r="M118" s="78"/>
      <c r="N118" s="6"/>
      <c r="O118" s="6">
        <v>386100</v>
      </c>
      <c r="P118" s="6"/>
      <c r="Q118" s="6"/>
      <c r="R118" s="6"/>
      <c r="S118" s="45"/>
    </row>
    <row r="119" spans="1:19" ht="24" customHeight="1" x14ac:dyDescent="0.25">
      <c r="A119" s="74">
        <f>IF(B119="","",SUBTOTAL(3,B$22:$B119))</f>
        <v>96</v>
      </c>
      <c r="B119" s="49">
        <v>96</v>
      </c>
      <c r="C119" s="50"/>
      <c r="D119" s="51" t="s">
        <v>3583</v>
      </c>
      <c r="E119" s="51" t="s">
        <v>3584</v>
      </c>
      <c r="F119" s="49"/>
      <c r="G119" s="57">
        <v>1.8</v>
      </c>
      <c r="H119" s="49">
        <v>1</v>
      </c>
      <c r="I119" s="78"/>
      <c r="J119" s="78">
        <v>386100</v>
      </c>
      <c r="K119" s="78"/>
      <c r="L119" s="78"/>
      <c r="M119" s="78"/>
      <c r="N119" s="6"/>
      <c r="O119" s="6">
        <v>386100</v>
      </c>
      <c r="P119" s="6"/>
      <c r="Q119" s="6"/>
      <c r="R119" s="6"/>
      <c r="S119" s="45"/>
    </row>
    <row r="120" spans="1:19" ht="24" customHeight="1" x14ac:dyDescent="0.25">
      <c r="A120" s="74">
        <f>IF(B120="","",SUBTOTAL(3,B$22:$B120))</f>
        <v>97</v>
      </c>
      <c r="B120" s="49">
        <v>97</v>
      </c>
      <c r="C120" s="51"/>
      <c r="D120" s="51" t="s">
        <v>3446</v>
      </c>
      <c r="E120" s="51" t="s">
        <v>3585</v>
      </c>
      <c r="F120" s="49"/>
      <c r="G120" s="57">
        <v>1.8</v>
      </c>
      <c r="H120" s="49">
        <v>1</v>
      </c>
      <c r="I120" s="78"/>
      <c r="J120" s="78">
        <v>386100</v>
      </c>
      <c r="K120" s="78"/>
      <c r="L120" s="78"/>
      <c r="M120" s="78"/>
      <c r="N120" s="6"/>
      <c r="O120" s="6">
        <v>386100</v>
      </c>
      <c r="P120" s="6"/>
      <c r="Q120" s="6"/>
      <c r="R120" s="6"/>
      <c r="S120" s="45"/>
    </row>
    <row r="121" spans="1:19" ht="24" customHeight="1" x14ac:dyDescent="0.25">
      <c r="A121" s="74">
        <f>IF(B121="","",SUBTOTAL(3,B$22:$B121))</f>
        <v>98</v>
      </c>
      <c r="B121" s="49">
        <v>98</v>
      </c>
      <c r="C121" s="50"/>
      <c r="D121" s="51" t="s">
        <v>3586</v>
      </c>
      <c r="E121" s="51" t="s">
        <v>3587</v>
      </c>
      <c r="F121" s="49"/>
      <c r="G121" s="57">
        <v>1.8</v>
      </c>
      <c r="H121" s="49">
        <v>1</v>
      </c>
      <c r="I121" s="78"/>
      <c r="J121" s="78">
        <v>386100</v>
      </c>
      <c r="K121" s="78"/>
      <c r="L121" s="78"/>
      <c r="M121" s="78"/>
      <c r="N121" s="6"/>
      <c r="O121" s="6">
        <v>386100</v>
      </c>
      <c r="P121" s="6"/>
      <c r="Q121" s="6"/>
      <c r="R121" s="6"/>
      <c r="S121" s="45"/>
    </row>
    <row r="122" spans="1:19" ht="42.75" customHeight="1" x14ac:dyDescent="0.25">
      <c r="A122" s="74">
        <f>IF(B122="","",SUBTOTAL(3,B$22:$B122))</f>
        <v>99</v>
      </c>
      <c r="B122" s="49">
        <v>99</v>
      </c>
      <c r="C122" s="50"/>
      <c r="D122" s="51" t="s">
        <v>3588</v>
      </c>
      <c r="E122" s="51" t="s">
        <v>3589</v>
      </c>
      <c r="F122" s="49"/>
      <c r="G122" s="57">
        <v>1.8</v>
      </c>
      <c r="H122" s="49">
        <v>1</v>
      </c>
      <c r="I122" s="78"/>
      <c r="J122" s="78">
        <v>386100</v>
      </c>
      <c r="K122" s="78"/>
      <c r="L122" s="78"/>
      <c r="M122" s="78"/>
      <c r="N122" s="6"/>
      <c r="O122" s="6">
        <v>386100</v>
      </c>
      <c r="P122" s="6"/>
      <c r="Q122" s="6"/>
      <c r="R122" s="6"/>
      <c r="S122" s="45"/>
    </row>
    <row r="123" spans="1:19" ht="26.25" customHeight="1" x14ac:dyDescent="0.25">
      <c r="A123" s="74">
        <f>IF(B123="","",SUBTOTAL(3,B$22:$B123))</f>
        <v>100</v>
      </c>
      <c r="B123" s="49">
        <v>100</v>
      </c>
      <c r="C123" s="50"/>
      <c r="D123" s="51" t="s">
        <v>3590</v>
      </c>
      <c r="E123" s="51" t="s">
        <v>3591</v>
      </c>
      <c r="F123" s="49"/>
      <c r="G123" s="57">
        <v>1.8</v>
      </c>
      <c r="H123" s="49">
        <v>1</v>
      </c>
      <c r="I123" s="78"/>
      <c r="J123" s="78">
        <v>386100</v>
      </c>
      <c r="K123" s="78"/>
      <c r="L123" s="78"/>
      <c r="M123" s="78"/>
      <c r="N123" s="6"/>
      <c r="O123" s="6">
        <v>386100</v>
      </c>
      <c r="P123" s="6"/>
      <c r="Q123" s="6"/>
      <c r="R123" s="6"/>
      <c r="S123" s="45"/>
    </row>
    <row r="124" spans="1:19" ht="26.25" customHeight="1" x14ac:dyDescent="0.25">
      <c r="A124" s="74">
        <f>IF(B124="","",SUBTOTAL(3,B$22:$B124))</f>
        <v>101</v>
      </c>
      <c r="B124" s="49">
        <v>101</v>
      </c>
      <c r="C124" s="50"/>
      <c r="D124" s="51" t="s">
        <v>3592</v>
      </c>
      <c r="E124" s="51" t="s">
        <v>3593</v>
      </c>
      <c r="F124" s="49"/>
      <c r="G124" s="57">
        <v>1.8</v>
      </c>
      <c r="H124" s="49">
        <v>1</v>
      </c>
      <c r="I124" s="78"/>
      <c r="J124" s="78">
        <v>386100</v>
      </c>
      <c r="K124" s="78"/>
      <c r="L124" s="78"/>
      <c r="M124" s="78"/>
      <c r="N124" s="6"/>
      <c r="O124" s="6">
        <v>386100</v>
      </c>
      <c r="P124" s="6"/>
      <c r="Q124" s="6"/>
      <c r="R124" s="6"/>
      <c r="S124" s="45"/>
    </row>
    <row r="125" spans="1:19" ht="40.5" customHeight="1" x14ac:dyDescent="0.25">
      <c r="A125" s="74">
        <f>IF(B125="","",SUBTOTAL(3,B$22:$B125))</f>
        <v>102</v>
      </c>
      <c r="B125" s="49">
        <v>102</v>
      </c>
      <c r="C125" s="50"/>
      <c r="D125" s="51" t="s">
        <v>3573</v>
      </c>
      <c r="E125" s="51" t="s">
        <v>3594</v>
      </c>
      <c r="F125" s="49"/>
      <c r="G125" s="57">
        <v>1.8</v>
      </c>
      <c r="H125" s="49">
        <v>1</v>
      </c>
      <c r="I125" s="78"/>
      <c r="J125" s="78">
        <v>386100</v>
      </c>
      <c r="K125" s="78"/>
      <c r="L125" s="78"/>
      <c r="M125" s="78"/>
      <c r="N125" s="6"/>
      <c r="O125" s="6">
        <v>386100</v>
      </c>
      <c r="P125" s="6"/>
      <c r="Q125" s="6"/>
      <c r="R125" s="6"/>
      <c r="S125" s="45"/>
    </row>
    <row r="126" spans="1:19" ht="24.75" customHeight="1" x14ac:dyDescent="0.25">
      <c r="A126" s="74">
        <f>IF(B126="","",SUBTOTAL(3,B$22:$B126))</f>
        <v>103</v>
      </c>
      <c r="B126" s="49">
        <v>103</v>
      </c>
      <c r="C126" s="50"/>
      <c r="D126" s="51" t="s">
        <v>3595</v>
      </c>
      <c r="E126" s="51" t="s">
        <v>3596</v>
      </c>
      <c r="F126" s="49"/>
      <c r="G126" s="57">
        <v>1.8</v>
      </c>
      <c r="H126" s="49">
        <v>1</v>
      </c>
      <c r="I126" s="78"/>
      <c r="J126" s="78">
        <v>386100</v>
      </c>
      <c r="K126" s="78"/>
      <c r="L126" s="78"/>
      <c r="M126" s="78"/>
      <c r="N126" s="6"/>
      <c r="O126" s="6">
        <v>386100</v>
      </c>
      <c r="P126" s="6"/>
      <c r="Q126" s="6"/>
      <c r="R126" s="6"/>
      <c r="S126" s="45"/>
    </row>
    <row r="127" spans="1:19" ht="38.25" customHeight="1" x14ac:dyDescent="0.25">
      <c r="A127" s="74">
        <f>IF(B127="","",SUBTOTAL(3,B$22:$B127))</f>
        <v>104</v>
      </c>
      <c r="B127" s="49">
        <v>104</v>
      </c>
      <c r="C127" s="50"/>
      <c r="D127" s="51" t="s">
        <v>3597</v>
      </c>
      <c r="E127" s="51" t="s">
        <v>3598</v>
      </c>
      <c r="F127" s="49"/>
      <c r="G127" s="57">
        <v>1.8</v>
      </c>
      <c r="H127" s="49">
        <v>1</v>
      </c>
      <c r="I127" s="78"/>
      <c r="J127" s="78">
        <v>386100</v>
      </c>
      <c r="K127" s="78"/>
      <c r="L127" s="78"/>
      <c r="M127" s="78"/>
      <c r="N127" s="6"/>
      <c r="O127" s="6">
        <v>386100</v>
      </c>
      <c r="P127" s="6"/>
      <c r="Q127" s="6"/>
      <c r="R127" s="6"/>
      <c r="S127" s="45"/>
    </row>
    <row r="128" spans="1:19" ht="27" customHeight="1" x14ac:dyDescent="0.25">
      <c r="A128" s="74">
        <f>IF(B128="","",SUBTOTAL(3,B$22:$B128))</f>
        <v>105</v>
      </c>
      <c r="B128" s="49">
        <v>105</v>
      </c>
      <c r="C128" s="50"/>
      <c r="D128" s="51" t="s">
        <v>3599</v>
      </c>
      <c r="E128" s="51" t="s">
        <v>3600</v>
      </c>
      <c r="F128" s="49"/>
      <c r="G128" s="57">
        <v>1.8</v>
      </c>
      <c r="H128" s="49">
        <v>1</v>
      </c>
      <c r="I128" s="78"/>
      <c r="J128" s="78">
        <v>386100</v>
      </c>
      <c r="K128" s="78"/>
      <c r="L128" s="78"/>
      <c r="M128" s="78"/>
      <c r="N128" s="6"/>
      <c r="O128" s="6">
        <v>386100</v>
      </c>
      <c r="P128" s="6"/>
      <c r="Q128" s="6"/>
      <c r="R128" s="6"/>
      <c r="S128" s="45"/>
    </row>
    <row r="129" spans="1:19" ht="27" customHeight="1" x14ac:dyDescent="0.25">
      <c r="A129" s="74">
        <f>IF(B129="","",SUBTOTAL(3,B$22:$B129))</f>
        <v>106</v>
      </c>
      <c r="B129" s="49">
        <v>106</v>
      </c>
      <c r="C129" s="50"/>
      <c r="D129" s="51" t="s">
        <v>3601</v>
      </c>
      <c r="E129" s="51" t="s">
        <v>3602</v>
      </c>
      <c r="F129" s="49"/>
      <c r="G129" s="57">
        <v>1.8</v>
      </c>
      <c r="H129" s="49">
        <v>1</v>
      </c>
      <c r="I129" s="78"/>
      <c r="J129" s="78">
        <v>386100</v>
      </c>
      <c r="K129" s="78"/>
      <c r="L129" s="78"/>
      <c r="M129" s="78"/>
      <c r="N129" s="6"/>
      <c r="O129" s="6">
        <v>386100</v>
      </c>
      <c r="P129" s="6"/>
      <c r="Q129" s="6"/>
      <c r="R129" s="6"/>
      <c r="S129" s="45"/>
    </row>
    <row r="130" spans="1:19" ht="27" customHeight="1" x14ac:dyDescent="0.25">
      <c r="A130" s="74">
        <f>IF(B130="","",SUBTOTAL(3,B$22:$B130))</f>
        <v>107</v>
      </c>
      <c r="B130" s="49">
        <v>107</v>
      </c>
      <c r="C130" s="50"/>
      <c r="D130" s="51" t="s">
        <v>3603</v>
      </c>
      <c r="E130" s="51" t="s">
        <v>3604</v>
      </c>
      <c r="F130" s="49"/>
      <c r="G130" s="57">
        <v>1.8</v>
      </c>
      <c r="H130" s="49">
        <v>1</v>
      </c>
      <c r="I130" s="78"/>
      <c r="J130" s="78">
        <v>386100</v>
      </c>
      <c r="K130" s="78"/>
      <c r="L130" s="78"/>
      <c r="M130" s="78"/>
      <c r="N130" s="6"/>
      <c r="O130" s="6">
        <v>386100</v>
      </c>
      <c r="P130" s="6"/>
      <c r="Q130" s="6"/>
      <c r="R130" s="6"/>
      <c r="S130" s="45"/>
    </row>
    <row r="131" spans="1:19" ht="27" customHeight="1" x14ac:dyDescent="0.25">
      <c r="A131" s="74">
        <f>IF(B131="","",SUBTOTAL(3,B$22:$B131))</f>
        <v>108</v>
      </c>
      <c r="B131" s="49">
        <v>108</v>
      </c>
      <c r="C131" s="50"/>
      <c r="D131" s="51" t="s">
        <v>3605</v>
      </c>
      <c r="E131" s="51" t="s">
        <v>3606</v>
      </c>
      <c r="F131" s="49"/>
      <c r="G131" s="57">
        <v>1.8</v>
      </c>
      <c r="H131" s="49">
        <v>1</v>
      </c>
      <c r="I131" s="78"/>
      <c r="J131" s="78">
        <v>386100</v>
      </c>
      <c r="K131" s="78"/>
      <c r="L131" s="78"/>
      <c r="M131" s="78"/>
      <c r="N131" s="6"/>
      <c r="O131" s="6">
        <v>386100</v>
      </c>
      <c r="P131" s="6"/>
      <c r="Q131" s="6"/>
      <c r="R131" s="6"/>
      <c r="S131" s="45"/>
    </row>
    <row r="132" spans="1:19" ht="27" customHeight="1" x14ac:dyDescent="0.25">
      <c r="A132" s="74">
        <f>IF(B132="","",SUBTOTAL(3,B$22:$B132))</f>
        <v>109</v>
      </c>
      <c r="B132" s="49">
        <v>109</v>
      </c>
      <c r="C132" s="50"/>
      <c r="D132" s="51" t="s">
        <v>3607</v>
      </c>
      <c r="E132" s="51" t="s">
        <v>3608</v>
      </c>
      <c r="F132" s="49"/>
      <c r="G132" s="57">
        <v>1.8</v>
      </c>
      <c r="H132" s="49">
        <v>1</v>
      </c>
      <c r="I132" s="78"/>
      <c r="J132" s="78">
        <v>386100</v>
      </c>
      <c r="K132" s="78"/>
      <c r="L132" s="78"/>
      <c r="M132" s="78"/>
      <c r="N132" s="6"/>
      <c r="O132" s="6">
        <v>386100</v>
      </c>
      <c r="P132" s="6"/>
      <c r="Q132" s="6"/>
      <c r="R132" s="6"/>
      <c r="S132" s="45"/>
    </row>
    <row r="133" spans="1:19" ht="27" customHeight="1" x14ac:dyDescent="0.25">
      <c r="A133" s="74">
        <f>IF(B133="","",SUBTOTAL(3,B$22:$B133))</f>
        <v>110</v>
      </c>
      <c r="B133" s="49">
        <v>110</v>
      </c>
      <c r="C133" s="50"/>
      <c r="D133" s="51" t="s">
        <v>3607</v>
      </c>
      <c r="E133" s="51" t="s">
        <v>3609</v>
      </c>
      <c r="F133" s="49"/>
      <c r="G133" s="57">
        <v>1.8</v>
      </c>
      <c r="H133" s="49">
        <v>1</v>
      </c>
      <c r="I133" s="78"/>
      <c r="J133" s="78">
        <v>386100</v>
      </c>
      <c r="K133" s="78"/>
      <c r="L133" s="78"/>
      <c r="M133" s="78"/>
      <c r="N133" s="6"/>
      <c r="O133" s="6">
        <v>386100</v>
      </c>
      <c r="P133" s="6"/>
      <c r="Q133" s="6"/>
      <c r="R133" s="6"/>
      <c r="S133" s="45"/>
    </row>
    <row r="134" spans="1:19" ht="38.25" customHeight="1" x14ac:dyDescent="0.25">
      <c r="A134" s="74">
        <f>IF(B134="","",SUBTOTAL(3,B$22:$B134))</f>
        <v>111</v>
      </c>
      <c r="B134" s="49">
        <v>111</v>
      </c>
      <c r="C134" s="50"/>
      <c r="D134" s="51" t="s">
        <v>3610</v>
      </c>
      <c r="E134" s="51" t="s">
        <v>3611</v>
      </c>
      <c r="F134" s="49"/>
      <c r="G134" s="57">
        <v>1.8</v>
      </c>
      <c r="H134" s="49">
        <v>1</v>
      </c>
      <c r="I134" s="78"/>
      <c r="J134" s="78">
        <v>386100</v>
      </c>
      <c r="K134" s="78"/>
      <c r="L134" s="78"/>
      <c r="M134" s="78"/>
      <c r="N134" s="6"/>
      <c r="O134" s="6">
        <v>386100</v>
      </c>
      <c r="P134" s="6"/>
      <c r="Q134" s="6"/>
      <c r="R134" s="6"/>
      <c r="S134" s="45"/>
    </row>
    <row r="135" spans="1:19" ht="38.25" customHeight="1" x14ac:dyDescent="0.25">
      <c r="A135" s="74">
        <f>IF(B135="","",SUBTOTAL(3,B$22:$B135))</f>
        <v>112</v>
      </c>
      <c r="B135" s="49">
        <v>112</v>
      </c>
      <c r="C135" s="50"/>
      <c r="D135" s="51" t="s">
        <v>3612</v>
      </c>
      <c r="E135" s="51" t="s">
        <v>3613</v>
      </c>
      <c r="F135" s="49"/>
      <c r="G135" s="57">
        <v>1.8</v>
      </c>
      <c r="H135" s="49">
        <v>1</v>
      </c>
      <c r="I135" s="78"/>
      <c r="J135" s="78">
        <v>386100</v>
      </c>
      <c r="K135" s="78"/>
      <c r="L135" s="78"/>
      <c r="M135" s="78"/>
      <c r="N135" s="6"/>
      <c r="O135" s="6">
        <v>386100</v>
      </c>
      <c r="P135" s="6"/>
      <c r="Q135" s="6"/>
      <c r="R135" s="6"/>
      <c r="S135" s="45"/>
    </row>
    <row r="136" spans="1:19" ht="56.25" customHeight="1" x14ac:dyDescent="0.25">
      <c r="A136" s="74">
        <f>IF(B136="","",SUBTOTAL(3,B$22:$B136))</f>
        <v>113</v>
      </c>
      <c r="B136" s="49">
        <v>113</v>
      </c>
      <c r="C136" s="50"/>
      <c r="D136" s="51" t="s">
        <v>3614</v>
      </c>
      <c r="E136" s="51" t="s">
        <v>3615</v>
      </c>
      <c r="F136" s="49"/>
      <c r="G136" s="57">
        <v>1.8</v>
      </c>
      <c r="H136" s="49">
        <v>1</v>
      </c>
      <c r="I136" s="78"/>
      <c r="J136" s="78">
        <v>386100</v>
      </c>
      <c r="K136" s="78"/>
      <c r="L136" s="78"/>
      <c r="M136" s="78"/>
      <c r="N136" s="6"/>
      <c r="O136" s="6">
        <v>386100</v>
      </c>
      <c r="P136" s="6"/>
      <c r="Q136" s="6"/>
      <c r="R136" s="6"/>
      <c r="S136" s="45"/>
    </row>
    <row r="137" spans="1:19" ht="40.5" customHeight="1" x14ac:dyDescent="0.25">
      <c r="A137" s="74">
        <f>IF(B137="","",SUBTOTAL(3,B$22:$B137))</f>
        <v>114</v>
      </c>
      <c r="B137" s="49">
        <v>114</v>
      </c>
      <c r="C137" s="50"/>
      <c r="D137" s="51" t="s">
        <v>3616</v>
      </c>
      <c r="E137" s="51" t="s">
        <v>3617</v>
      </c>
      <c r="F137" s="49"/>
      <c r="G137" s="57">
        <v>1.8</v>
      </c>
      <c r="H137" s="49">
        <v>1</v>
      </c>
      <c r="I137" s="78"/>
      <c r="J137" s="78">
        <v>386100</v>
      </c>
      <c r="K137" s="78"/>
      <c r="L137" s="78"/>
      <c r="M137" s="78"/>
      <c r="N137" s="6"/>
      <c r="O137" s="6">
        <v>386100</v>
      </c>
      <c r="P137" s="6"/>
      <c r="Q137" s="6"/>
      <c r="R137" s="6"/>
      <c r="S137" s="45"/>
    </row>
    <row r="138" spans="1:19" ht="40.5" customHeight="1" x14ac:dyDescent="0.25">
      <c r="A138" s="74">
        <f>IF(B138="","",SUBTOTAL(3,B$22:$B138))</f>
        <v>115</v>
      </c>
      <c r="B138" s="49">
        <v>115</v>
      </c>
      <c r="C138" s="50"/>
      <c r="D138" s="51" t="s">
        <v>3618</v>
      </c>
      <c r="E138" s="51" t="s">
        <v>3619</v>
      </c>
      <c r="F138" s="49"/>
      <c r="G138" s="57">
        <v>1.8</v>
      </c>
      <c r="H138" s="49">
        <v>1</v>
      </c>
      <c r="I138" s="78"/>
      <c r="J138" s="78">
        <v>386100</v>
      </c>
      <c r="K138" s="78"/>
      <c r="L138" s="78"/>
      <c r="M138" s="78"/>
      <c r="N138" s="6"/>
      <c r="O138" s="6">
        <v>386100</v>
      </c>
      <c r="P138" s="6"/>
      <c r="Q138" s="6"/>
      <c r="R138" s="6"/>
      <c r="S138" s="45"/>
    </row>
    <row r="139" spans="1:19" ht="40.5" customHeight="1" x14ac:dyDescent="0.25">
      <c r="A139" s="74">
        <f>IF(B139="","",SUBTOTAL(3,B$22:$B139))</f>
        <v>116</v>
      </c>
      <c r="B139" s="49">
        <v>116</v>
      </c>
      <c r="C139" s="50"/>
      <c r="D139" s="51" t="s">
        <v>3620</v>
      </c>
      <c r="E139" s="51" t="s">
        <v>3621</v>
      </c>
      <c r="F139" s="49"/>
      <c r="G139" s="57">
        <v>1.8</v>
      </c>
      <c r="H139" s="49">
        <v>1</v>
      </c>
      <c r="I139" s="78"/>
      <c r="J139" s="78"/>
      <c r="K139" s="78">
        <v>280800</v>
      </c>
      <c r="L139" s="78"/>
      <c r="M139" s="78"/>
      <c r="N139" s="6"/>
      <c r="O139" s="6"/>
      <c r="P139" s="6">
        <v>280800</v>
      </c>
      <c r="Q139" s="6"/>
      <c r="R139" s="6"/>
      <c r="S139" s="45"/>
    </row>
    <row r="140" spans="1:19" ht="40.5" customHeight="1" x14ac:dyDescent="0.25">
      <c r="A140" s="74">
        <f>IF(B140="","",SUBTOTAL(3,B$22:$B140))</f>
        <v>117</v>
      </c>
      <c r="B140" s="49">
        <v>117</v>
      </c>
      <c r="C140" s="50"/>
      <c r="D140" s="51" t="s">
        <v>3622</v>
      </c>
      <c r="E140" s="51" t="s">
        <v>3623</v>
      </c>
      <c r="F140" s="49"/>
      <c r="G140" s="57">
        <v>1.8</v>
      </c>
      <c r="H140" s="49">
        <v>1</v>
      </c>
      <c r="I140" s="78"/>
      <c r="J140" s="78"/>
      <c r="K140" s="78">
        <v>280800</v>
      </c>
      <c r="L140" s="78"/>
      <c r="M140" s="78"/>
      <c r="N140" s="6"/>
      <c r="O140" s="6"/>
      <c r="P140" s="6">
        <v>280800</v>
      </c>
      <c r="Q140" s="6"/>
      <c r="R140" s="6"/>
      <c r="S140" s="45"/>
    </row>
    <row r="141" spans="1:19" ht="27" customHeight="1" x14ac:dyDescent="0.25">
      <c r="A141" s="74">
        <f>IF(B141="","",SUBTOTAL(3,B$22:$B141))</f>
        <v>118</v>
      </c>
      <c r="B141" s="49">
        <v>118</v>
      </c>
      <c r="C141" s="50"/>
      <c r="D141" s="51" t="s">
        <v>3624</v>
      </c>
      <c r="E141" s="51" t="s">
        <v>3625</v>
      </c>
      <c r="F141" s="49"/>
      <c r="G141" s="57">
        <v>1.8</v>
      </c>
      <c r="H141" s="49">
        <v>1</v>
      </c>
      <c r="I141" s="78"/>
      <c r="J141" s="78"/>
      <c r="K141" s="78">
        <v>280800</v>
      </c>
      <c r="L141" s="78"/>
      <c r="M141" s="78"/>
      <c r="N141" s="6"/>
      <c r="O141" s="6"/>
      <c r="P141" s="6">
        <v>280800</v>
      </c>
      <c r="Q141" s="6"/>
      <c r="R141" s="6"/>
      <c r="S141" s="45"/>
    </row>
    <row r="142" spans="1:19" ht="38.25" customHeight="1" x14ac:dyDescent="0.25">
      <c r="A142" s="74">
        <f>IF(B142="","",SUBTOTAL(3,B$22:$B142))</f>
        <v>119</v>
      </c>
      <c r="B142" s="49">
        <v>119</v>
      </c>
      <c r="C142" s="50"/>
      <c r="D142" s="51" t="s">
        <v>3626</v>
      </c>
      <c r="E142" s="51" t="s">
        <v>3627</v>
      </c>
      <c r="F142" s="49"/>
      <c r="G142" s="57">
        <v>1.8</v>
      </c>
      <c r="H142" s="49">
        <v>1</v>
      </c>
      <c r="I142" s="78"/>
      <c r="J142" s="78"/>
      <c r="K142" s="78">
        <v>280800</v>
      </c>
      <c r="L142" s="78"/>
      <c r="M142" s="78"/>
      <c r="N142" s="6"/>
      <c r="O142" s="6"/>
      <c r="P142" s="6">
        <v>280800</v>
      </c>
      <c r="Q142" s="6"/>
      <c r="R142" s="6"/>
      <c r="S142" s="45"/>
    </row>
    <row r="143" spans="1:19" ht="38.25" customHeight="1" x14ac:dyDescent="0.25">
      <c r="A143" s="74">
        <f>IF(B143="","",SUBTOTAL(3,B$22:$B143))</f>
        <v>120</v>
      </c>
      <c r="B143" s="49">
        <v>120</v>
      </c>
      <c r="C143" s="50"/>
      <c r="D143" s="51" t="s">
        <v>3628</v>
      </c>
      <c r="E143" s="51" t="s">
        <v>3629</v>
      </c>
      <c r="F143" s="49"/>
      <c r="G143" s="57">
        <v>1.8</v>
      </c>
      <c r="H143" s="49">
        <v>1</v>
      </c>
      <c r="I143" s="78"/>
      <c r="J143" s="78"/>
      <c r="K143" s="78">
        <v>280800</v>
      </c>
      <c r="L143" s="78"/>
      <c r="M143" s="78"/>
      <c r="N143" s="6"/>
      <c r="O143" s="6"/>
      <c r="P143" s="6">
        <v>280800</v>
      </c>
      <c r="Q143" s="6"/>
      <c r="R143" s="6"/>
      <c r="S143" s="45"/>
    </row>
    <row r="144" spans="1:19" ht="26.25" customHeight="1" x14ac:dyDescent="0.25">
      <c r="A144" s="74">
        <f>IF(B144="","",SUBTOTAL(3,B$22:$B144))</f>
        <v>121</v>
      </c>
      <c r="B144" s="49">
        <v>121</v>
      </c>
      <c r="C144" s="50"/>
      <c r="D144" s="51" t="s">
        <v>3630</v>
      </c>
      <c r="E144" s="51" t="s">
        <v>3383</v>
      </c>
      <c r="F144" s="49"/>
      <c r="G144" s="57">
        <v>1.8</v>
      </c>
      <c r="H144" s="49">
        <v>1</v>
      </c>
      <c r="I144" s="78"/>
      <c r="J144" s="78"/>
      <c r="K144" s="78">
        <v>280800</v>
      </c>
      <c r="L144" s="78"/>
      <c r="M144" s="78"/>
      <c r="N144" s="6"/>
      <c r="O144" s="6"/>
      <c r="P144" s="6">
        <v>280800</v>
      </c>
      <c r="Q144" s="6"/>
      <c r="R144" s="6"/>
      <c r="S144" s="45"/>
    </row>
    <row r="145" spans="1:19" ht="39.75" customHeight="1" x14ac:dyDescent="0.25">
      <c r="A145" s="74">
        <f>IF(B145="","",SUBTOTAL(3,B$22:$B145))</f>
        <v>122</v>
      </c>
      <c r="B145" s="49">
        <v>122</v>
      </c>
      <c r="C145" s="50"/>
      <c r="D145" s="51" t="s">
        <v>3631</v>
      </c>
      <c r="E145" s="51" t="s">
        <v>3632</v>
      </c>
      <c r="F145" s="49"/>
      <c r="G145" s="57">
        <v>1.8</v>
      </c>
      <c r="H145" s="49">
        <v>1</v>
      </c>
      <c r="I145" s="78"/>
      <c r="J145" s="78"/>
      <c r="K145" s="78">
        <v>280800</v>
      </c>
      <c r="L145" s="78"/>
      <c r="M145" s="78"/>
      <c r="N145" s="6"/>
      <c r="O145" s="6"/>
      <c r="P145" s="6">
        <v>280800</v>
      </c>
      <c r="Q145" s="6"/>
      <c r="R145" s="6"/>
      <c r="S145" s="45"/>
    </row>
    <row r="146" spans="1:19" ht="26.25" customHeight="1" x14ac:dyDescent="0.25">
      <c r="A146" s="74">
        <f>IF(B146="","",SUBTOTAL(3,B$22:$B146))</f>
        <v>123</v>
      </c>
      <c r="B146" s="49">
        <v>123</v>
      </c>
      <c r="C146" s="51"/>
      <c r="D146" s="51" t="s">
        <v>3633</v>
      </c>
      <c r="E146" s="51" t="s">
        <v>3634</v>
      </c>
      <c r="F146" s="49"/>
      <c r="G146" s="57">
        <v>1.8</v>
      </c>
      <c r="H146" s="49">
        <v>1</v>
      </c>
      <c r="I146" s="78"/>
      <c r="J146" s="78"/>
      <c r="K146" s="78">
        <v>280800</v>
      </c>
      <c r="L146" s="78"/>
      <c r="M146" s="78"/>
      <c r="N146" s="6"/>
      <c r="O146" s="6"/>
      <c r="P146" s="6">
        <v>280800</v>
      </c>
      <c r="Q146" s="6"/>
      <c r="R146" s="6"/>
      <c r="S146" s="45"/>
    </row>
    <row r="147" spans="1:19" ht="26.25" customHeight="1" x14ac:dyDescent="0.25">
      <c r="A147" s="74">
        <f>IF(B147="","",SUBTOTAL(3,B$22:$B147))</f>
        <v>124</v>
      </c>
      <c r="B147" s="49">
        <v>124</v>
      </c>
      <c r="C147" s="50"/>
      <c r="D147" s="51" t="s">
        <v>3635</v>
      </c>
      <c r="E147" s="51" t="s">
        <v>3636</v>
      </c>
      <c r="F147" s="49"/>
      <c r="G147" s="57">
        <v>1.8</v>
      </c>
      <c r="H147" s="49">
        <v>1</v>
      </c>
      <c r="I147" s="78"/>
      <c r="J147" s="78"/>
      <c r="K147" s="78">
        <v>280800</v>
      </c>
      <c r="L147" s="78"/>
      <c r="M147" s="78"/>
      <c r="N147" s="6"/>
      <c r="O147" s="6"/>
      <c r="P147" s="6">
        <v>280800</v>
      </c>
      <c r="Q147" s="6"/>
      <c r="R147" s="6"/>
      <c r="S147" s="45"/>
    </row>
    <row r="148" spans="1:19" ht="26.25" customHeight="1" x14ac:dyDescent="0.25">
      <c r="A148" s="74">
        <f>IF(B148="","",SUBTOTAL(3,B$22:$B148))</f>
        <v>125</v>
      </c>
      <c r="B148" s="49">
        <v>125</v>
      </c>
      <c r="C148" s="50"/>
      <c r="D148" s="51" t="s">
        <v>3637</v>
      </c>
      <c r="E148" s="51" t="s">
        <v>3545</v>
      </c>
      <c r="F148" s="49"/>
      <c r="G148" s="57">
        <v>1.8</v>
      </c>
      <c r="H148" s="49">
        <v>1</v>
      </c>
      <c r="I148" s="78"/>
      <c r="J148" s="78"/>
      <c r="K148" s="78">
        <v>280800</v>
      </c>
      <c r="L148" s="78"/>
      <c r="M148" s="78"/>
      <c r="N148" s="6"/>
      <c r="O148" s="6"/>
      <c r="P148" s="6">
        <v>280800</v>
      </c>
      <c r="Q148" s="6"/>
      <c r="R148" s="6"/>
      <c r="S148" s="45"/>
    </row>
    <row r="149" spans="1:19" ht="41.25" customHeight="1" x14ac:dyDescent="0.25">
      <c r="A149" s="74">
        <f>IF(B149="","",SUBTOTAL(3,B$22:$B149))</f>
        <v>126</v>
      </c>
      <c r="B149" s="49">
        <v>126</v>
      </c>
      <c r="C149" s="50"/>
      <c r="D149" s="51" t="s">
        <v>3638</v>
      </c>
      <c r="E149" s="51" t="s">
        <v>3639</v>
      </c>
      <c r="F149" s="49"/>
      <c r="G149" s="57">
        <v>1.8</v>
      </c>
      <c r="H149" s="49">
        <v>1</v>
      </c>
      <c r="I149" s="78"/>
      <c r="J149" s="78"/>
      <c r="K149" s="78">
        <v>280800</v>
      </c>
      <c r="L149" s="78"/>
      <c r="M149" s="78"/>
      <c r="N149" s="6"/>
      <c r="O149" s="6"/>
      <c r="P149" s="6">
        <v>280800</v>
      </c>
      <c r="Q149" s="6"/>
      <c r="R149" s="6"/>
      <c r="S149" s="45"/>
    </row>
    <row r="150" spans="1:19" ht="24" customHeight="1" x14ac:dyDescent="0.25">
      <c r="A150" s="74">
        <f>IF(B150="","",SUBTOTAL(3,B$22:$B150))</f>
        <v>127</v>
      </c>
      <c r="B150" s="49">
        <v>127</v>
      </c>
      <c r="C150" s="50"/>
      <c r="D150" s="51" t="s">
        <v>3640</v>
      </c>
      <c r="E150" s="51" t="s">
        <v>3641</v>
      </c>
      <c r="F150" s="49"/>
      <c r="G150" s="57">
        <v>1.8</v>
      </c>
      <c r="H150" s="49">
        <v>1</v>
      </c>
      <c r="I150" s="78"/>
      <c r="J150" s="78"/>
      <c r="K150" s="78">
        <v>280800</v>
      </c>
      <c r="L150" s="78"/>
      <c r="M150" s="78"/>
      <c r="N150" s="6"/>
      <c r="O150" s="6"/>
      <c r="P150" s="6">
        <v>280800</v>
      </c>
      <c r="Q150" s="6"/>
      <c r="R150" s="6"/>
      <c r="S150" s="45"/>
    </row>
    <row r="151" spans="1:19" ht="24" customHeight="1" x14ac:dyDescent="0.25">
      <c r="A151" s="74">
        <f>IF(B151="","",SUBTOTAL(3,B$22:$B151))</f>
        <v>128</v>
      </c>
      <c r="B151" s="49">
        <v>128</v>
      </c>
      <c r="C151" s="50"/>
      <c r="D151" s="51" t="s">
        <v>3642</v>
      </c>
      <c r="E151" s="51" t="s">
        <v>3643</v>
      </c>
      <c r="F151" s="49"/>
      <c r="G151" s="57">
        <v>1.8</v>
      </c>
      <c r="H151" s="49">
        <v>1</v>
      </c>
      <c r="I151" s="78"/>
      <c r="J151" s="78"/>
      <c r="K151" s="78">
        <v>280800</v>
      </c>
      <c r="L151" s="78"/>
      <c r="M151" s="78"/>
      <c r="N151" s="6"/>
      <c r="O151" s="6"/>
      <c r="P151" s="6">
        <v>280800</v>
      </c>
      <c r="Q151" s="6"/>
      <c r="R151" s="6"/>
      <c r="S151" s="45"/>
    </row>
    <row r="152" spans="1:19" ht="40.5" customHeight="1" x14ac:dyDescent="0.25">
      <c r="A152" s="74">
        <f>IF(B152="","",SUBTOTAL(3,B$22:$B152))</f>
        <v>129</v>
      </c>
      <c r="B152" s="49">
        <v>129</v>
      </c>
      <c r="C152" s="50"/>
      <c r="D152" s="51" t="s">
        <v>3644</v>
      </c>
      <c r="E152" s="51" t="s">
        <v>3645</v>
      </c>
      <c r="F152" s="49"/>
      <c r="G152" s="57">
        <v>1.8</v>
      </c>
      <c r="H152" s="49">
        <v>1</v>
      </c>
      <c r="I152" s="78"/>
      <c r="J152" s="78"/>
      <c r="K152" s="78">
        <v>280800</v>
      </c>
      <c r="L152" s="78"/>
      <c r="M152" s="78"/>
      <c r="N152" s="6"/>
      <c r="O152" s="6"/>
      <c r="P152" s="6">
        <v>280800</v>
      </c>
      <c r="Q152" s="6"/>
      <c r="R152" s="6"/>
      <c r="S152" s="45"/>
    </row>
    <row r="153" spans="1:19" ht="24.75" customHeight="1" x14ac:dyDescent="0.25">
      <c r="A153" s="74">
        <f>IF(B153="","",SUBTOTAL(3,B$22:$B153))</f>
        <v>130</v>
      </c>
      <c r="B153" s="49">
        <v>130</v>
      </c>
      <c r="C153" s="50"/>
      <c r="D153" s="51" t="s">
        <v>3646</v>
      </c>
      <c r="E153" s="51" t="s">
        <v>3647</v>
      </c>
      <c r="F153" s="49"/>
      <c r="G153" s="57">
        <v>1.8</v>
      </c>
      <c r="H153" s="49">
        <v>1</v>
      </c>
      <c r="I153" s="78"/>
      <c r="J153" s="78"/>
      <c r="K153" s="78">
        <v>280800</v>
      </c>
      <c r="L153" s="78"/>
      <c r="M153" s="78"/>
      <c r="N153" s="6"/>
      <c r="O153" s="6"/>
      <c r="P153" s="6">
        <v>280800</v>
      </c>
      <c r="Q153" s="6"/>
      <c r="R153" s="6"/>
      <c r="S153" s="45"/>
    </row>
    <row r="154" spans="1:19" ht="24.75" customHeight="1" x14ac:dyDescent="0.25">
      <c r="A154" s="74">
        <f>IF(B154="","",SUBTOTAL(3,B$22:$B154))</f>
        <v>131</v>
      </c>
      <c r="B154" s="49">
        <v>131</v>
      </c>
      <c r="C154" s="50"/>
      <c r="D154" s="51" t="s">
        <v>3648</v>
      </c>
      <c r="E154" s="51" t="s">
        <v>3649</v>
      </c>
      <c r="F154" s="49"/>
      <c r="G154" s="57">
        <v>1.8</v>
      </c>
      <c r="H154" s="49">
        <v>1</v>
      </c>
      <c r="I154" s="78"/>
      <c r="J154" s="78"/>
      <c r="K154" s="78">
        <v>280800</v>
      </c>
      <c r="L154" s="78"/>
      <c r="M154" s="78"/>
      <c r="N154" s="6"/>
      <c r="O154" s="6"/>
      <c r="P154" s="6">
        <v>280800</v>
      </c>
      <c r="Q154" s="6"/>
      <c r="R154" s="6"/>
      <c r="S154" s="45"/>
    </row>
    <row r="155" spans="1:19" ht="24.75" customHeight="1" x14ac:dyDescent="0.25">
      <c r="A155" s="74">
        <f>IF(B155="","",SUBTOTAL(3,B$22:$B155))</f>
        <v>132</v>
      </c>
      <c r="B155" s="49">
        <v>132</v>
      </c>
      <c r="C155" s="50"/>
      <c r="D155" s="51" t="s">
        <v>3650</v>
      </c>
      <c r="E155" s="51" t="s">
        <v>3651</v>
      </c>
      <c r="F155" s="49"/>
      <c r="G155" s="57">
        <v>1.8</v>
      </c>
      <c r="H155" s="49">
        <v>1</v>
      </c>
      <c r="I155" s="78"/>
      <c r="J155" s="78"/>
      <c r="K155" s="78">
        <v>280800</v>
      </c>
      <c r="L155" s="78"/>
      <c r="M155" s="78"/>
      <c r="N155" s="6"/>
      <c r="O155" s="6"/>
      <c r="P155" s="6">
        <v>280800</v>
      </c>
      <c r="Q155" s="6"/>
      <c r="R155" s="6"/>
      <c r="S155" s="45"/>
    </row>
    <row r="156" spans="1:19" ht="24.75" customHeight="1" x14ac:dyDescent="0.25">
      <c r="A156" s="74">
        <f>IF(B156="","",SUBTOTAL(3,B$22:$B156))</f>
        <v>133</v>
      </c>
      <c r="B156" s="49">
        <v>133</v>
      </c>
      <c r="C156" s="50"/>
      <c r="D156" s="51" t="s">
        <v>3652</v>
      </c>
      <c r="E156" s="51" t="s">
        <v>3653</v>
      </c>
      <c r="F156" s="49"/>
      <c r="G156" s="57">
        <v>1.8</v>
      </c>
      <c r="H156" s="49">
        <v>1</v>
      </c>
      <c r="I156" s="78"/>
      <c r="J156" s="78"/>
      <c r="K156" s="78">
        <v>280800</v>
      </c>
      <c r="L156" s="78"/>
      <c r="M156" s="78"/>
      <c r="N156" s="6"/>
      <c r="O156" s="6"/>
      <c r="P156" s="6">
        <v>280800</v>
      </c>
      <c r="Q156" s="6"/>
      <c r="R156" s="6"/>
      <c r="S156" s="45"/>
    </row>
    <row r="157" spans="1:19" ht="24.75" customHeight="1" x14ac:dyDescent="0.25">
      <c r="A157" s="74">
        <f>IF(B157="","",SUBTOTAL(3,B$22:$B157))</f>
        <v>134</v>
      </c>
      <c r="B157" s="49">
        <v>134</v>
      </c>
      <c r="C157" s="50"/>
      <c r="D157" s="51" t="s">
        <v>3654</v>
      </c>
      <c r="E157" s="51" t="s">
        <v>3655</v>
      </c>
      <c r="F157" s="49"/>
      <c r="G157" s="57">
        <v>1.8</v>
      </c>
      <c r="H157" s="49">
        <v>1</v>
      </c>
      <c r="I157" s="78"/>
      <c r="J157" s="78"/>
      <c r="K157" s="78">
        <v>280800</v>
      </c>
      <c r="L157" s="78"/>
      <c r="M157" s="78"/>
      <c r="N157" s="6"/>
      <c r="O157" s="6"/>
      <c r="P157" s="6">
        <v>280800</v>
      </c>
      <c r="Q157" s="6"/>
      <c r="R157" s="6"/>
      <c r="S157" s="45"/>
    </row>
    <row r="158" spans="1:19" ht="24.75" customHeight="1" x14ac:dyDescent="0.25">
      <c r="A158" s="74">
        <f>IF(B158="","",SUBTOTAL(3,B$22:$B158))</f>
        <v>135</v>
      </c>
      <c r="B158" s="49">
        <v>135</v>
      </c>
      <c r="C158" s="50"/>
      <c r="D158" s="51" t="s">
        <v>3656</v>
      </c>
      <c r="E158" s="51" t="s">
        <v>3657</v>
      </c>
      <c r="F158" s="49"/>
      <c r="G158" s="57">
        <v>1.8</v>
      </c>
      <c r="H158" s="49">
        <v>1</v>
      </c>
      <c r="I158" s="78"/>
      <c r="J158" s="78"/>
      <c r="K158" s="78">
        <v>280800</v>
      </c>
      <c r="L158" s="78"/>
      <c r="M158" s="78"/>
      <c r="N158" s="6"/>
      <c r="O158" s="6"/>
      <c r="P158" s="6">
        <v>280800</v>
      </c>
      <c r="Q158" s="6"/>
      <c r="R158" s="6"/>
      <c r="S158" s="45"/>
    </row>
    <row r="159" spans="1:19" ht="24.75" customHeight="1" x14ac:dyDescent="0.25">
      <c r="A159" s="74">
        <f>IF(B159="","",SUBTOTAL(3,B$22:$B159))</f>
        <v>136</v>
      </c>
      <c r="B159" s="49">
        <v>136</v>
      </c>
      <c r="C159" s="50"/>
      <c r="D159" s="51" t="s">
        <v>3096</v>
      </c>
      <c r="E159" s="51" t="s">
        <v>3658</v>
      </c>
      <c r="F159" s="49"/>
      <c r="G159" s="57">
        <v>1.8</v>
      </c>
      <c r="H159" s="49">
        <v>1</v>
      </c>
      <c r="I159" s="78"/>
      <c r="J159" s="78"/>
      <c r="K159" s="78">
        <v>280800</v>
      </c>
      <c r="L159" s="78"/>
      <c r="M159" s="78"/>
      <c r="N159" s="6"/>
      <c r="O159" s="6"/>
      <c r="P159" s="6">
        <v>280800</v>
      </c>
      <c r="Q159" s="6"/>
      <c r="R159" s="6"/>
      <c r="S159" s="45"/>
    </row>
    <row r="160" spans="1:19" ht="24.75" customHeight="1" x14ac:dyDescent="0.25">
      <c r="A160" s="74">
        <f>IF(B160="","",SUBTOTAL(3,B$22:$B160))</f>
        <v>137</v>
      </c>
      <c r="B160" s="49">
        <v>137</v>
      </c>
      <c r="C160" s="50"/>
      <c r="D160" s="51" t="s">
        <v>3659</v>
      </c>
      <c r="E160" s="51" t="s">
        <v>3660</v>
      </c>
      <c r="F160" s="49"/>
      <c r="G160" s="57">
        <v>1.8</v>
      </c>
      <c r="H160" s="49">
        <v>1</v>
      </c>
      <c r="I160" s="78"/>
      <c r="J160" s="78"/>
      <c r="K160" s="78">
        <v>280800</v>
      </c>
      <c r="L160" s="78"/>
      <c r="M160" s="78"/>
      <c r="N160" s="6"/>
      <c r="O160" s="6"/>
      <c r="P160" s="6">
        <v>280800</v>
      </c>
      <c r="Q160" s="6"/>
      <c r="R160" s="6"/>
      <c r="S160" s="45"/>
    </row>
    <row r="161" spans="1:19" ht="24.75" customHeight="1" x14ac:dyDescent="0.25">
      <c r="A161" s="74">
        <f>IF(B161="","",SUBTOTAL(3,B$22:$B161))</f>
        <v>138</v>
      </c>
      <c r="B161" s="49">
        <v>138</v>
      </c>
      <c r="C161" s="50"/>
      <c r="D161" s="51" t="s">
        <v>3661</v>
      </c>
      <c r="E161" s="51" t="s">
        <v>3662</v>
      </c>
      <c r="F161" s="49"/>
      <c r="G161" s="57">
        <v>1.8</v>
      </c>
      <c r="H161" s="49">
        <v>1</v>
      </c>
      <c r="I161" s="78"/>
      <c r="J161" s="78"/>
      <c r="K161" s="78">
        <v>280800</v>
      </c>
      <c r="L161" s="78"/>
      <c r="M161" s="78"/>
      <c r="N161" s="6"/>
      <c r="O161" s="6"/>
      <c r="P161" s="6">
        <v>280800</v>
      </c>
      <c r="Q161" s="6"/>
      <c r="R161" s="6"/>
      <c r="S161" s="45"/>
    </row>
    <row r="162" spans="1:19" ht="24.75" customHeight="1" x14ac:dyDescent="0.25">
      <c r="A162" s="74">
        <f>IF(B162="","",SUBTOTAL(3,B$22:$B162))</f>
        <v>139</v>
      </c>
      <c r="B162" s="49">
        <v>139</v>
      </c>
      <c r="C162" s="50"/>
      <c r="D162" s="51" t="s">
        <v>3663</v>
      </c>
      <c r="E162" s="51" t="s">
        <v>3664</v>
      </c>
      <c r="F162" s="49"/>
      <c r="G162" s="57">
        <v>1.8</v>
      </c>
      <c r="H162" s="49">
        <v>1</v>
      </c>
      <c r="I162" s="78"/>
      <c r="J162" s="78"/>
      <c r="K162" s="78">
        <v>280800</v>
      </c>
      <c r="L162" s="78"/>
      <c r="M162" s="78"/>
      <c r="N162" s="6"/>
      <c r="O162" s="6"/>
      <c r="P162" s="6">
        <v>280800</v>
      </c>
      <c r="Q162" s="6"/>
      <c r="R162" s="6"/>
      <c r="S162" s="45"/>
    </row>
    <row r="163" spans="1:19" ht="24.75" customHeight="1" x14ac:dyDescent="0.25">
      <c r="A163" s="74">
        <f>IF(B163="","",SUBTOTAL(3,B$22:$B163))</f>
        <v>140</v>
      </c>
      <c r="B163" s="49">
        <v>140</v>
      </c>
      <c r="C163" s="50"/>
      <c r="D163" s="51" t="s">
        <v>3665</v>
      </c>
      <c r="E163" s="51" t="s">
        <v>3666</v>
      </c>
      <c r="F163" s="49"/>
      <c r="G163" s="57">
        <v>1.8</v>
      </c>
      <c r="H163" s="49">
        <v>1</v>
      </c>
      <c r="I163" s="78"/>
      <c r="J163" s="78"/>
      <c r="K163" s="78">
        <v>280800</v>
      </c>
      <c r="L163" s="78"/>
      <c r="M163" s="78"/>
      <c r="N163" s="6"/>
      <c r="O163" s="6"/>
      <c r="P163" s="6">
        <v>280800</v>
      </c>
      <c r="Q163" s="6"/>
      <c r="R163" s="6"/>
      <c r="S163" s="45"/>
    </row>
    <row r="164" spans="1:19" ht="21" customHeight="1" x14ac:dyDescent="0.25">
      <c r="A164" s="74">
        <f>IF(B164="","",SUBTOTAL(3,B$22:$B164))</f>
        <v>141</v>
      </c>
      <c r="B164" s="49">
        <v>141</v>
      </c>
      <c r="D164" s="693" t="s">
        <v>3300</v>
      </c>
      <c r="E164" s="695"/>
      <c r="F164" s="49"/>
      <c r="G164" s="57">
        <v>1.8</v>
      </c>
      <c r="H164" s="49">
        <v>1</v>
      </c>
      <c r="I164" s="78"/>
      <c r="J164" s="78"/>
      <c r="K164" s="78">
        <v>280800</v>
      </c>
      <c r="L164" s="78"/>
      <c r="M164" s="78"/>
      <c r="N164" s="6"/>
      <c r="O164" s="6"/>
      <c r="P164" s="6">
        <v>280800</v>
      </c>
      <c r="Q164" s="6"/>
      <c r="R164" s="6"/>
      <c r="S164" s="45"/>
    </row>
    <row r="165" spans="1:19" s="448" customFormat="1" ht="24" customHeight="1" x14ac:dyDescent="0.25">
      <c r="A165" s="439" t="str">
        <f>IF(B165="","",SUBTOTAL(3,B$22:$B165))</f>
        <v/>
      </c>
      <c r="B165" s="497"/>
      <c r="C165" s="498" t="s">
        <v>3229</v>
      </c>
      <c r="D165" s="499"/>
      <c r="E165" s="499"/>
      <c r="F165" s="466"/>
      <c r="G165" s="454"/>
      <c r="H165" s="466"/>
      <c r="I165" s="435"/>
      <c r="J165" s="435"/>
      <c r="K165" s="435"/>
      <c r="L165" s="435"/>
      <c r="M165" s="435"/>
      <c r="N165" s="466"/>
      <c r="O165" s="466"/>
      <c r="P165" s="466"/>
      <c r="Q165" s="466"/>
      <c r="R165" s="466"/>
      <c r="S165" s="500"/>
    </row>
    <row r="166" spans="1:19" ht="41.25" customHeight="1" x14ac:dyDescent="0.25">
      <c r="B166" s="49">
        <v>142</v>
      </c>
      <c r="C166" s="71"/>
      <c r="D166" s="468" t="s">
        <v>6239</v>
      </c>
      <c r="E166" s="468" t="s">
        <v>6259</v>
      </c>
      <c r="F166" s="49"/>
      <c r="G166" s="75"/>
      <c r="H166" s="466">
        <v>1</v>
      </c>
      <c r="I166" s="435"/>
      <c r="J166" s="435"/>
      <c r="K166" s="435"/>
      <c r="L166" s="435"/>
      <c r="M166" s="435"/>
      <c r="N166" s="466"/>
      <c r="O166" s="466"/>
      <c r="P166" s="445">
        <v>386100</v>
      </c>
      <c r="Q166" s="49"/>
      <c r="R166" s="49"/>
      <c r="S166" s="500" t="s">
        <v>6524</v>
      </c>
    </row>
    <row r="167" spans="1:19" ht="41.25" customHeight="1" x14ac:dyDescent="0.25">
      <c r="B167" s="49">
        <v>89</v>
      </c>
      <c r="C167" s="71"/>
      <c r="D167" s="468" t="s">
        <v>6240</v>
      </c>
      <c r="E167" s="468" t="s">
        <v>6260</v>
      </c>
      <c r="F167" s="49"/>
      <c r="G167" s="75"/>
      <c r="H167" s="466">
        <v>1</v>
      </c>
      <c r="I167" s="435"/>
      <c r="J167" s="435"/>
      <c r="K167" s="435"/>
      <c r="L167" s="435"/>
      <c r="M167" s="435"/>
      <c r="N167" s="466"/>
      <c r="O167" s="466"/>
      <c r="P167" s="445">
        <v>386100</v>
      </c>
      <c r="Q167" s="49"/>
      <c r="R167" s="49"/>
      <c r="S167" s="500" t="s">
        <v>6524</v>
      </c>
    </row>
    <row r="168" spans="1:19" ht="41.25" customHeight="1" x14ac:dyDescent="0.25">
      <c r="B168" s="49">
        <v>90</v>
      </c>
      <c r="C168" s="71"/>
      <c r="D168" s="468" t="s">
        <v>6241</v>
      </c>
      <c r="E168" s="468" t="s">
        <v>6261</v>
      </c>
      <c r="F168" s="49"/>
      <c r="G168" s="75"/>
      <c r="H168" s="466">
        <v>1</v>
      </c>
      <c r="I168" s="435"/>
      <c r="J168" s="435"/>
      <c r="K168" s="435"/>
      <c r="L168" s="435"/>
      <c r="M168" s="435"/>
      <c r="N168" s="466"/>
      <c r="O168" s="466"/>
      <c r="P168" s="445">
        <v>386100</v>
      </c>
      <c r="Q168" s="49"/>
      <c r="R168" s="49"/>
      <c r="S168" s="500" t="s">
        <v>6524</v>
      </c>
    </row>
    <row r="169" spans="1:19" ht="41.25" customHeight="1" x14ac:dyDescent="0.25">
      <c r="B169" s="49">
        <v>91</v>
      </c>
      <c r="C169" s="71"/>
      <c r="D169" s="468" t="s">
        <v>6242</v>
      </c>
      <c r="E169" s="468" t="s">
        <v>6262</v>
      </c>
      <c r="F169" s="49"/>
      <c r="G169" s="75"/>
      <c r="H169" s="466">
        <v>1</v>
      </c>
      <c r="I169" s="435"/>
      <c r="J169" s="435"/>
      <c r="K169" s="435"/>
      <c r="L169" s="435"/>
      <c r="M169" s="435"/>
      <c r="N169" s="466"/>
      <c r="O169" s="466"/>
      <c r="P169" s="445">
        <v>386100</v>
      </c>
      <c r="Q169" s="49"/>
      <c r="R169" s="49"/>
      <c r="S169" s="500" t="s">
        <v>6524</v>
      </c>
    </row>
    <row r="170" spans="1:19" ht="30.75" customHeight="1" x14ac:dyDescent="0.25">
      <c r="B170" s="49">
        <v>92</v>
      </c>
      <c r="C170" s="71"/>
      <c r="D170" s="468" t="s">
        <v>6243</v>
      </c>
      <c r="E170" s="468" t="s">
        <v>6263</v>
      </c>
      <c r="F170" s="49"/>
      <c r="G170" s="75"/>
      <c r="H170" s="466">
        <v>1</v>
      </c>
      <c r="I170" s="435"/>
      <c r="J170" s="435"/>
      <c r="K170" s="435"/>
      <c r="L170" s="435"/>
      <c r="M170" s="435"/>
      <c r="N170" s="466"/>
      <c r="O170" s="466"/>
      <c r="P170" s="445">
        <v>386100</v>
      </c>
      <c r="Q170" s="49"/>
      <c r="R170" s="49"/>
      <c r="S170" s="500" t="s">
        <v>6524</v>
      </c>
    </row>
    <row r="171" spans="1:19" ht="41.25" customHeight="1" x14ac:dyDescent="0.25">
      <c r="B171" s="49">
        <v>93</v>
      </c>
      <c r="C171" s="71"/>
      <c r="D171" s="468" t="s">
        <v>6244</v>
      </c>
      <c r="E171" s="468" t="s">
        <v>6264</v>
      </c>
      <c r="F171" s="49"/>
      <c r="G171" s="75"/>
      <c r="H171" s="466">
        <v>1</v>
      </c>
      <c r="I171" s="435"/>
      <c r="J171" s="435"/>
      <c r="K171" s="435"/>
      <c r="L171" s="435"/>
      <c r="M171" s="435"/>
      <c r="N171" s="466"/>
      <c r="O171" s="466"/>
      <c r="P171" s="445">
        <v>386100</v>
      </c>
      <c r="Q171" s="49"/>
      <c r="R171" s="49"/>
      <c r="S171" s="500" t="s">
        <v>6524</v>
      </c>
    </row>
    <row r="172" spans="1:19" ht="41.25" customHeight="1" x14ac:dyDescent="0.25">
      <c r="B172" s="49">
        <v>94</v>
      </c>
      <c r="C172" s="71"/>
      <c r="D172" s="468" t="s">
        <v>6245</v>
      </c>
      <c r="E172" s="468" t="s">
        <v>6265</v>
      </c>
      <c r="F172" s="49"/>
      <c r="G172" s="75"/>
      <c r="H172" s="466">
        <v>1</v>
      </c>
      <c r="I172" s="435"/>
      <c r="J172" s="435"/>
      <c r="K172" s="435"/>
      <c r="L172" s="435"/>
      <c r="M172" s="435"/>
      <c r="N172" s="466"/>
      <c r="O172" s="466"/>
      <c r="P172" s="445">
        <v>386100</v>
      </c>
      <c r="Q172" s="49"/>
      <c r="R172" s="49"/>
      <c r="S172" s="500" t="s">
        <v>6524</v>
      </c>
    </row>
    <row r="173" spans="1:19" ht="29.25" customHeight="1" x14ac:dyDescent="0.25">
      <c r="B173" s="49">
        <v>95</v>
      </c>
      <c r="C173" s="71"/>
      <c r="D173" s="468" t="s">
        <v>6246</v>
      </c>
      <c r="E173" s="468" t="s">
        <v>6266</v>
      </c>
      <c r="F173" s="49"/>
      <c r="G173" s="75"/>
      <c r="H173" s="466">
        <v>1</v>
      </c>
      <c r="I173" s="435"/>
      <c r="J173" s="435"/>
      <c r="K173" s="435"/>
      <c r="L173" s="435"/>
      <c r="M173" s="435"/>
      <c r="N173" s="466"/>
      <c r="O173" s="466"/>
      <c r="P173" s="445">
        <v>386100</v>
      </c>
      <c r="Q173" s="49"/>
      <c r="R173" s="49"/>
      <c r="S173" s="500" t="s">
        <v>6524</v>
      </c>
    </row>
    <row r="174" spans="1:19" ht="41.25" customHeight="1" x14ac:dyDescent="0.25">
      <c r="B174" s="49">
        <v>96</v>
      </c>
      <c r="C174" s="71"/>
      <c r="D174" s="468" t="s">
        <v>6247</v>
      </c>
      <c r="E174" s="468" t="s">
        <v>6267</v>
      </c>
      <c r="F174" s="49"/>
      <c r="G174" s="75"/>
      <c r="H174" s="466">
        <v>1</v>
      </c>
      <c r="I174" s="435"/>
      <c r="J174" s="435"/>
      <c r="K174" s="435"/>
      <c r="L174" s="435"/>
      <c r="M174" s="435"/>
      <c r="N174" s="466"/>
      <c r="O174" s="466"/>
      <c r="P174" s="445">
        <v>386100</v>
      </c>
      <c r="Q174" s="49"/>
      <c r="R174" s="49"/>
      <c r="S174" s="500" t="s">
        <v>6524</v>
      </c>
    </row>
    <row r="175" spans="1:19" ht="41.25" customHeight="1" x14ac:dyDescent="0.25">
      <c r="B175" s="49">
        <v>97</v>
      </c>
      <c r="C175" s="71"/>
      <c r="D175" s="468" t="s">
        <v>6248</v>
      </c>
      <c r="E175" s="468" t="s">
        <v>6268</v>
      </c>
      <c r="F175" s="49"/>
      <c r="G175" s="75"/>
      <c r="H175" s="466">
        <v>1</v>
      </c>
      <c r="I175" s="435"/>
      <c r="J175" s="435"/>
      <c r="K175" s="435"/>
      <c r="L175" s="435"/>
      <c r="M175" s="435"/>
      <c r="N175" s="466"/>
      <c r="O175" s="466"/>
      <c r="P175" s="445">
        <v>386100</v>
      </c>
      <c r="Q175" s="49"/>
      <c r="R175" s="49"/>
      <c r="S175" s="500" t="s">
        <v>6524</v>
      </c>
    </row>
    <row r="176" spans="1:19" ht="41.25" customHeight="1" x14ac:dyDescent="0.25">
      <c r="B176" s="49">
        <v>98</v>
      </c>
      <c r="C176" s="71"/>
      <c r="D176" s="468" t="s">
        <v>6249</v>
      </c>
      <c r="E176" s="468" t="s">
        <v>6269</v>
      </c>
      <c r="F176" s="49"/>
      <c r="G176" s="75"/>
      <c r="H176" s="466">
        <v>1</v>
      </c>
      <c r="I176" s="435"/>
      <c r="J176" s="435"/>
      <c r="K176" s="435"/>
      <c r="L176" s="435"/>
      <c r="M176" s="435"/>
      <c r="N176" s="466"/>
      <c r="O176" s="466"/>
      <c r="P176" s="445">
        <v>386100</v>
      </c>
      <c r="Q176" s="49"/>
      <c r="R176" s="49"/>
      <c r="S176" s="500" t="s">
        <v>6524</v>
      </c>
    </row>
    <row r="177" spans="1:19" ht="33" customHeight="1" x14ac:dyDescent="0.25">
      <c r="B177" s="49">
        <v>99</v>
      </c>
      <c r="C177" s="71"/>
      <c r="D177" s="468" t="s">
        <v>6250</v>
      </c>
      <c r="E177" s="468" t="s">
        <v>6270</v>
      </c>
      <c r="F177" s="49"/>
      <c r="G177" s="75"/>
      <c r="H177" s="466">
        <v>1</v>
      </c>
      <c r="I177" s="435"/>
      <c r="J177" s="435"/>
      <c r="K177" s="435"/>
      <c r="L177" s="435"/>
      <c r="M177" s="435"/>
      <c r="N177" s="466"/>
      <c r="O177" s="466"/>
      <c r="P177" s="445">
        <v>386100</v>
      </c>
      <c r="Q177" s="49"/>
      <c r="R177" s="49"/>
      <c r="S177" s="500" t="s">
        <v>6524</v>
      </c>
    </row>
    <row r="178" spans="1:19" ht="33" customHeight="1" x14ac:dyDescent="0.25">
      <c r="B178" s="49">
        <v>100</v>
      </c>
      <c r="C178" s="71"/>
      <c r="D178" s="468" t="s">
        <v>6251</v>
      </c>
      <c r="E178" s="468" t="s">
        <v>6271</v>
      </c>
      <c r="F178" s="49"/>
      <c r="G178" s="75"/>
      <c r="H178" s="466">
        <v>1</v>
      </c>
      <c r="I178" s="435"/>
      <c r="J178" s="435"/>
      <c r="K178" s="435"/>
      <c r="L178" s="435"/>
      <c r="M178" s="435"/>
      <c r="N178" s="466"/>
      <c r="O178" s="466"/>
      <c r="P178" s="445">
        <v>386100</v>
      </c>
      <c r="Q178" s="49"/>
      <c r="R178" s="49"/>
      <c r="S178" s="500" t="s">
        <v>6524</v>
      </c>
    </row>
    <row r="179" spans="1:19" ht="59.25" customHeight="1" x14ac:dyDescent="0.25">
      <c r="B179" s="49">
        <v>101</v>
      </c>
      <c r="C179" s="71"/>
      <c r="D179" s="468" t="s">
        <v>6252</v>
      </c>
      <c r="E179" s="468" t="s">
        <v>6272</v>
      </c>
      <c r="F179" s="49"/>
      <c r="G179" s="75"/>
      <c r="H179" s="466">
        <v>1</v>
      </c>
      <c r="I179" s="435"/>
      <c r="J179" s="435"/>
      <c r="K179" s="435"/>
      <c r="L179" s="435"/>
      <c r="M179" s="435"/>
      <c r="N179" s="466"/>
      <c r="O179" s="466"/>
      <c r="P179" s="445">
        <v>386100</v>
      </c>
      <c r="Q179" s="49"/>
      <c r="R179" s="49"/>
      <c r="S179" s="500" t="s">
        <v>6524</v>
      </c>
    </row>
    <row r="180" spans="1:19" ht="33" x14ac:dyDescent="0.25">
      <c r="B180" s="49">
        <v>102</v>
      </c>
      <c r="C180" s="71"/>
      <c r="D180" s="468" t="s">
        <v>6253</v>
      </c>
      <c r="E180" s="468" t="s">
        <v>6273</v>
      </c>
      <c r="F180" s="49"/>
      <c r="G180" s="75"/>
      <c r="H180" s="466">
        <v>1</v>
      </c>
      <c r="I180" s="435"/>
      <c r="J180" s="435"/>
      <c r="K180" s="435"/>
      <c r="L180" s="435"/>
      <c r="M180" s="435"/>
      <c r="N180" s="466"/>
      <c r="O180" s="466"/>
      <c r="P180" s="445">
        <v>386100</v>
      </c>
      <c r="Q180" s="49"/>
      <c r="R180" s="49"/>
      <c r="S180" s="500" t="s">
        <v>6524</v>
      </c>
    </row>
    <row r="181" spans="1:19" ht="33" x14ac:dyDescent="0.25">
      <c r="B181" s="49">
        <v>103</v>
      </c>
      <c r="C181" s="71"/>
      <c r="D181" s="468" t="s">
        <v>6254</v>
      </c>
      <c r="E181" s="468" t="s">
        <v>6274</v>
      </c>
      <c r="F181" s="49"/>
      <c r="G181" s="75"/>
      <c r="H181" s="466">
        <v>1</v>
      </c>
      <c r="I181" s="435"/>
      <c r="J181" s="435"/>
      <c r="K181" s="435"/>
      <c r="L181" s="435"/>
      <c r="M181" s="435"/>
      <c r="N181" s="466"/>
      <c r="O181" s="466"/>
      <c r="P181" s="445">
        <v>386100</v>
      </c>
      <c r="Q181" s="49"/>
      <c r="R181" s="49"/>
      <c r="S181" s="500" t="s">
        <v>6524</v>
      </c>
    </row>
    <row r="182" spans="1:19" ht="33" x14ac:dyDescent="0.25">
      <c r="B182" s="49">
        <v>104</v>
      </c>
      <c r="C182" s="71"/>
      <c r="D182" s="468" t="s">
        <v>6255</v>
      </c>
      <c r="E182" s="468" t="s">
        <v>6275</v>
      </c>
      <c r="F182" s="49"/>
      <c r="G182" s="75"/>
      <c r="H182" s="466">
        <v>1</v>
      </c>
      <c r="I182" s="435"/>
      <c r="J182" s="435"/>
      <c r="K182" s="435"/>
      <c r="L182" s="435"/>
      <c r="M182" s="435"/>
      <c r="N182" s="466"/>
      <c r="O182" s="466"/>
      <c r="P182" s="445">
        <v>386100</v>
      </c>
      <c r="Q182" s="49"/>
      <c r="R182" s="49"/>
      <c r="S182" s="500" t="s">
        <v>6524</v>
      </c>
    </row>
    <row r="183" spans="1:19" ht="33" x14ac:dyDescent="0.25">
      <c r="B183" s="49">
        <v>105</v>
      </c>
      <c r="C183" s="71"/>
      <c r="D183" s="468" t="s">
        <v>6256</v>
      </c>
      <c r="E183" s="468" t="s">
        <v>6276</v>
      </c>
      <c r="F183" s="49"/>
      <c r="G183" s="75"/>
      <c r="H183" s="466">
        <v>1</v>
      </c>
      <c r="I183" s="435"/>
      <c r="J183" s="435"/>
      <c r="K183" s="435"/>
      <c r="L183" s="435"/>
      <c r="M183" s="435"/>
      <c r="N183" s="466"/>
      <c r="O183" s="466"/>
      <c r="P183" s="445">
        <v>386100</v>
      </c>
      <c r="Q183" s="49"/>
      <c r="R183" s="49"/>
      <c r="S183" s="500" t="s">
        <v>6524</v>
      </c>
    </row>
    <row r="184" spans="1:19" ht="28.5" customHeight="1" x14ac:dyDescent="0.25">
      <c r="B184" s="58">
        <v>106</v>
      </c>
      <c r="C184" s="690" t="s">
        <v>6257</v>
      </c>
      <c r="D184" s="692"/>
      <c r="E184" s="499"/>
      <c r="F184" s="49"/>
      <c r="G184" s="75"/>
      <c r="H184" s="466">
        <v>1</v>
      </c>
      <c r="I184" s="78"/>
      <c r="J184" s="78"/>
      <c r="K184" s="78"/>
      <c r="L184" s="78"/>
      <c r="M184" s="78"/>
      <c r="N184" s="49"/>
      <c r="O184" s="445">
        <v>526500</v>
      </c>
      <c r="P184" s="49"/>
      <c r="Q184" s="49"/>
      <c r="R184" s="49"/>
      <c r="S184" s="500" t="s">
        <v>6524</v>
      </c>
    </row>
    <row r="185" spans="1:19" ht="33" x14ac:dyDescent="0.25">
      <c r="B185" s="58">
        <v>107</v>
      </c>
      <c r="C185" s="690" t="s">
        <v>6258</v>
      </c>
      <c r="D185" s="692"/>
      <c r="E185" s="499"/>
      <c r="F185" s="49"/>
      <c r="G185" s="75"/>
      <c r="H185" s="466">
        <v>1</v>
      </c>
      <c r="I185" s="78"/>
      <c r="J185" s="78"/>
      <c r="K185" s="78"/>
      <c r="L185" s="78"/>
      <c r="M185" s="78"/>
      <c r="N185" s="49"/>
      <c r="O185" s="445">
        <v>526500</v>
      </c>
      <c r="P185" s="49"/>
      <c r="Q185" s="49"/>
      <c r="R185" s="49"/>
      <c r="S185" s="500" t="s">
        <v>6524</v>
      </c>
    </row>
    <row r="186" spans="1:19" ht="30" customHeight="1" x14ac:dyDescent="0.25">
      <c r="A186" s="74">
        <f>IF(B186="","",SUBTOTAL(3,B$22:$B186))</f>
        <v>162</v>
      </c>
      <c r="B186" s="49">
        <v>108</v>
      </c>
      <c r="C186" s="687" t="s">
        <v>3667</v>
      </c>
      <c r="D186" s="688"/>
      <c r="E186" s="689"/>
      <c r="F186" s="56"/>
      <c r="G186" s="57"/>
      <c r="H186" s="55"/>
      <c r="I186" s="78"/>
      <c r="J186" s="78"/>
      <c r="K186" s="78"/>
      <c r="L186" s="78"/>
      <c r="M186" s="78"/>
      <c r="N186" s="6"/>
      <c r="O186" s="6"/>
      <c r="P186" s="6"/>
      <c r="Q186" s="6"/>
      <c r="R186" s="6"/>
      <c r="S186" s="45"/>
    </row>
    <row r="187" spans="1:19" ht="27" customHeight="1" x14ac:dyDescent="0.25">
      <c r="A187" s="74" t="str">
        <f>IF(B187="","",SUBTOTAL(3,B$187:$B187))</f>
        <v/>
      </c>
      <c r="B187" s="58"/>
      <c r="C187" s="693" t="s">
        <v>3668</v>
      </c>
      <c r="D187" s="695"/>
      <c r="E187" s="51"/>
      <c r="F187" s="56">
        <v>2</v>
      </c>
      <c r="G187" s="57">
        <v>0.7</v>
      </c>
      <c r="H187" s="49"/>
      <c r="I187" s="78">
        <v>1115625</v>
      </c>
      <c r="J187" s="78">
        <v>669375</v>
      </c>
      <c r="K187" s="78">
        <v>556920</v>
      </c>
      <c r="L187" s="78"/>
      <c r="M187" s="78"/>
      <c r="N187" s="6">
        <v>1115625</v>
      </c>
      <c r="O187" s="6">
        <v>669375</v>
      </c>
      <c r="P187" s="6">
        <v>556920</v>
      </c>
      <c r="Q187" s="6"/>
      <c r="R187" s="6"/>
      <c r="S187" s="45"/>
    </row>
    <row r="188" spans="1:19" ht="27" customHeight="1" x14ac:dyDescent="0.25">
      <c r="A188" s="74" t="str">
        <f>IF(B188="","",SUBTOTAL(3,B$187:$B188))</f>
        <v/>
      </c>
      <c r="B188" s="58"/>
      <c r="C188" s="693" t="s">
        <v>3669</v>
      </c>
      <c r="D188" s="695"/>
      <c r="E188" s="51"/>
      <c r="F188" s="56">
        <v>3</v>
      </c>
      <c r="G188" s="57">
        <v>0.7</v>
      </c>
      <c r="H188" s="49"/>
      <c r="I188" s="78">
        <v>669375</v>
      </c>
      <c r="J188" s="78">
        <v>401625</v>
      </c>
      <c r="K188" s="78">
        <v>334687.5</v>
      </c>
      <c r="L188" s="78"/>
      <c r="M188" s="78"/>
      <c r="N188" s="6">
        <v>669375</v>
      </c>
      <c r="O188" s="6">
        <v>401625</v>
      </c>
      <c r="P188" s="6">
        <v>334687.5</v>
      </c>
      <c r="Q188" s="6"/>
      <c r="R188" s="6"/>
      <c r="S188" s="45"/>
    </row>
    <row r="189" spans="1:19" ht="27" customHeight="1" x14ac:dyDescent="0.25">
      <c r="A189" s="74" t="str">
        <f>IF(B189="","",SUBTOTAL(3,B$187:$B189))</f>
        <v/>
      </c>
      <c r="B189" s="58"/>
      <c r="C189" s="693" t="s">
        <v>3670</v>
      </c>
      <c r="D189" s="695"/>
      <c r="E189" s="51"/>
      <c r="F189" s="56">
        <v>3</v>
      </c>
      <c r="G189" s="57">
        <v>0.7</v>
      </c>
      <c r="H189" s="49"/>
      <c r="I189" s="78">
        <v>669375</v>
      </c>
      <c r="J189" s="78">
        <v>401625</v>
      </c>
      <c r="K189" s="78">
        <v>334687.5</v>
      </c>
      <c r="L189" s="78"/>
      <c r="M189" s="78"/>
      <c r="N189" s="6">
        <v>669375</v>
      </c>
      <c r="O189" s="6">
        <v>401625</v>
      </c>
      <c r="P189" s="6">
        <v>334687.5</v>
      </c>
      <c r="Q189" s="6"/>
      <c r="R189" s="6"/>
      <c r="S189" s="45"/>
    </row>
    <row r="190" spans="1:19" ht="27" customHeight="1" x14ac:dyDescent="0.25">
      <c r="A190" s="74" t="str">
        <f>IF(B190="","",SUBTOTAL(3,B$187:$B190))</f>
        <v/>
      </c>
      <c r="B190" s="58"/>
      <c r="C190" s="693" t="s">
        <v>3671</v>
      </c>
      <c r="D190" s="695"/>
      <c r="E190" s="51"/>
      <c r="F190" s="56">
        <v>3</v>
      </c>
      <c r="G190" s="57">
        <v>0.7</v>
      </c>
      <c r="H190" s="49"/>
      <c r="I190" s="78">
        <v>669375</v>
      </c>
      <c r="J190" s="78">
        <v>401625</v>
      </c>
      <c r="K190" s="78">
        <v>334687.5</v>
      </c>
      <c r="L190" s="78"/>
      <c r="M190" s="78"/>
      <c r="N190" s="6">
        <v>669375</v>
      </c>
      <c r="O190" s="6">
        <v>401625</v>
      </c>
      <c r="P190" s="6">
        <v>334687.5</v>
      </c>
      <c r="Q190" s="6"/>
      <c r="R190" s="6"/>
      <c r="S190" s="45"/>
    </row>
    <row r="191" spans="1:19" ht="24.75" customHeight="1" x14ac:dyDescent="0.25">
      <c r="A191" s="74">
        <f>IF(B191="","",SUBTOTAL(3,B$187:$B191))</f>
        <v>1</v>
      </c>
      <c r="B191" s="49">
        <v>109</v>
      </c>
      <c r="C191" s="687" t="s">
        <v>3672</v>
      </c>
      <c r="D191" s="688"/>
      <c r="E191" s="689"/>
      <c r="F191" s="56"/>
      <c r="G191" s="57"/>
      <c r="H191" s="55"/>
      <c r="I191" s="78"/>
      <c r="J191" s="78"/>
      <c r="K191" s="78"/>
      <c r="L191" s="78"/>
      <c r="M191" s="78"/>
      <c r="N191" s="6"/>
      <c r="O191" s="6"/>
      <c r="P191" s="6"/>
      <c r="Q191" s="6"/>
      <c r="R191" s="6"/>
      <c r="S191" s="45"/>
    </row>
    <row r="192" spans="1:19" ht="24.75" customHeight="1" x14ac:dyDescent="0.25">
      <c r="A192" s="74" t="str">
        <f>IF(B192="","",SUBTOTAL(3,B$187:$B192))</f>
        <v/>
      </c>
      <c r="B192" s="49"/>
      <c r="C192" s="51" t="s">
        <v>3673</v>
      </c>
      <c r="D192" s="51"/>
      <c r="E192" s="51"/>
      <c r="F192" s="56">
        <v>3</v>
      </c>
      <c r="G192" s="57">
        <v>0.7</v>
      </c>
      <c r="H192" s="49"/>
      <c r="I192" s="78">
        <v>669375</v>
      </c>
      <c r="J192" s="78">
        <v>401625</v>
      </c>
      <c r="K192" s="78">
        <v>334687.5</v>
      </c>
      <c r="L192" s="78"/>
      <c r="M192" s="78"/>
      <c r="N192" s="6">
        <v>669375</v>
      </c>
      <c r="O192" s="6">
        <v>401625</v>
      </c>
      <c r="P192" s="6">
        <v>334687.5</v>
      </c>
      <c r="Q192" s="6"/>
      <c r="R192" s="6"/>
      <c r="S192" s="45"/>
    </row>
    <row r="193" spans="1:19" ht="24.75" customHeight="1" x14ac:dyDescent="0.25">
      <c r="A193" s="74" t="str">
        <f>IF(B193="","",SUBTOTAL(3,B$187:$B193))</f>
        <v/>
      </c>
      <c r="B193" s="49"/>
      <c r="C193" s="51" t="s">
        <v>3670</v>
      </c>
      <c r="D193" s="51"/>
      <c r="E193" s="51"/>
      <c r="F193" s="56">
        <v>3</v>
      </c>
      <c r="G193" s="57">
        <v>0.7</v>
      </c>
      <c r="H193" s="49"/>
      <c r="I193" s="78">
        <v>669375</v>
      </c>
      <c r="J193" s="78">
        <v>401625</v>
      </c>
      <c r="K193" s="78">
        <v>334687.5</v>
      </c>
      <c r="L193" s="78"/>
      <c r="M193" s="78"/>
      <c r="N193" s="6">
        <v>669375</v>
      </c>
      <c r="O193" s="6">
        <v>401625</v>
      </c>
      <c r="P193" s="6">
        <v>334687.5</v>
      </c>
      <c r="Q193" s="6"/>
      <c r="R193" s="6"/>
      <c r="S193" s="45"/>
    </row>
    <row r="194" spans="1:19" ht="24.75" customHeight="1" x14ac:dyDescent="0.25">
      <c r="A194" s="74" t="str">
        <f>IF(B194="","",SUBTOTAL(3,B$187:$B194))</f>
        <v/>
      </c>
      <c r="B194" s="49"/>
      <c r="C194" s="51" t="s">
        <v>3674</v>
      </c>
      <c r="D194" s="51"/>
      <c r="E194" s="51"/>
      <c r="F194" s="56">
        <v>3</v>
      </c>
      <c r="G194" s="57">
        <v>0.7</v>
      </c>
      <c r="H194" s="49"/>
      <c r="I194" s="78">
        <v>669375</v>
      </c>
      <c r="J194" s="78">
        <v>401625</v>
      </c>
      <c r="K194" s="78">
        <v>334687.5</v>
      </c>
      <c r="L194" s="78"/>
      <c r="M194" s="78"/>
      <c r="N194" s="6">
        <v>669375</v>
      </c>
      <c r="O194" s="6">
        <v>401625</v>
      </c>
      <c r="P194" s="6">
        <v>334687.5</v>
      </c>
      <c r="Q194" s="6"/>
      <c r="R194" s="6"/>
      <c r="S194" s="45"/>
    </row>
    <row r="195" spans="1:19" ht="27" customHeight="1" x14ac:dyDescent="0.25">
      <c r="B195" s="91"/>
      <c r="C195" s="134" t="s">
        <v>2518</v>
      </c>
      <c r="D195" s="63"/>
      <c r="E195" s="63"/>
      <c r="F195" s="62"/>
      <c r="G195" s="92"/>
      <c r="H195" s="62"/>
      <c r="I195" s="93"/>
      <c r="J195" s="93"/>
      <c r="K195" s="93"/>
      <c r="L195" s="93"/>
      <c r="M195" s="93"/>
      <c r="N195" s="12"/>
      <c r="O195" s="94"/>
      <c r="P195" s="94"/>
      <c r="Q195" s="94"/>
      <c r="R195" s="94"/>
      <c r="S195" s="95"/>
    </row>
    <row r="196" spans="1:19" ht="26.25" customHeight="1" x14ac:dyDescent="0.25">
      <c r="B196" s="56">
        <v>110</v>
      </c>
      <c r="C196" s="135" t="s">
        <v>4231</v>
      </c>
      <c r="D196" s="50"/>
      <c r="E196" s="50"/>
      <c r="F196" s="49"/>
      <c r="G196" s="75"/>
      <c r="H196" s="72"/>
      <c r="I196" s="78"/>
      <c r="J196" s="78"/>
      <c r="K196" s="78"/>
      <c r="L196" s="78"/>
      <c r="M196" s="78"/>
      <c r="N196" s="6"/>
      <c r="O196" s="39"/>
      <c r="P196" s="39"/>
      <c r="Q196" s="39"/>
      <c r="R196" s="39"/>
      <c r="S196" s="45"/>
    </row>
    <row r="197" spans="1:19" ht="39.75" customHeight="1" x14ac:dyDescent="0.25">
      <c r="B197" s="56"/>
      <c r="C197" s="136"/>
      <c r="D197" s="50" t="s">
        <v>4232</v>
      </c>
      <c r="E197" s="137" t="s">
        <v>4233</v>
      </c>
      <c r="F197" s="138">
        <v>1</v>
      </c>
      <c r="G197" s="57">
        <v>0.6</v>
      </c>
      <c r="H197" s="52"/>
      <c r="I197" s="78">
        <v>2015999.9999999998</v>
      </c>
      <c r="J197" s="78">
        <v>1007999.9999999999</v>
      </c>
      <c r="K197" s="78">
        <v>604800</v>
      </c>
      <c r="L197" s="78"/>
      <c r="M197" s="78"/>
      <c r="N197" s="6">
        <v>2015999.9999999998</v>
      </c>
      <c r="O197" s="41">
        <v>1007999.9999999999</v>
      </c>
      <c r="P197" s="41">
        <v>604800</v>
      </c>
      <c r="Q197" s="41"/>
      <c r="R197" s="41"/>
      <c r="S197" s="45"/>
    </row>
    <row r="198" spans="1:19" ht="26.25" customHeight="1" x14ac:dyDescent="0.25">
      <c r="B198" s="56"/>
      <c r="C198" s="136"/>
      <c r="D198" s="50" t="s">
        <v>4234</v>
      </c>
      <c r="E198" s="137" t="s">
        <v>4235</v>
      </c>
      <c r="F198" s="138">
        <v>1</v>
      </c>
      <c r="G198" s="57">
        <v>1</v>
      </c>
      <c r="H198" s="52"/>
      <c r="I198" s="78">
        <v>3360000</v>
      </c>
      <c r="J198" s="78">
        <v>1680000</v>
      </c>
      <c r="K198" s="78">
        <v>1007999.9999999999</v>
      </c>
      <c r="L198" s="78"/>
      <c r="M198" s="78"/>
      <c r="N198" s="6">
        <v>3360000</v>
      </c>
      <c r="O198" s="41">
        <v>1680000</v>
      </c>
      <c r="P198" s="41">
        <v>1007999.9999999999</v>
      </c>
      <c r="Q198" s="41"/>
      <c r="R198" s="41"/>
      <c r="S198" s="45"/>
    </row>
    <row r="199" spans="1:19" ht="40.5" customHeight="1" x14ac:dyDescent="0.25">
      <c r="B199" s="56"/>
      <c r="C199" s="136"/>
      <c r="D199" s="50" t="s">
        <v>4246</v>
      </c>
      <c r="E199" s="137" t="s">
        <v>4247</v>
      </c>
      <c r="F199" s="138">
        <v>1</v>
      </c>
      <c r="G199" s="57">
        <v>1.1000000000000001</v>
      </c>
      <c r="H199" s="52"/>
      <c r="I199" s="78">
        <v>3695999.9999999995</v>
      </c>
      <c r="J199" s="78">
        <v>1847999.9999999998</v>
      </c>
      <c r="K199" s="78">
        <v>1108800</v>
      </c>
      <c r="L199" s="78"/>
      <c r="M199" s="78"/>
      <c r="N199" s="6">
        <v>3695999.9999999995</v>
      </c>
      <c r="O199" s="41">
        <v>1847999.9999999998</v>
      </c>
      <c r="P199" s="41">
        <v>1108800</v>
      </c>
      <c r="Q199" s="41"/>
      <c r="R199" s="41"/>
      <c r="S199" s="45"/>
    </row>
    <row r="200" spans="1:19" ht="26.25" customHeight="1" x14ac:dyDescent="0.25">
      <c r="B200" s="56">
        <v>111</v>
      </c>
      <c r="C200" s="135" t="s">
        <v>2568</v>
      </c>
      <c r="D200" s="50"/>
      <c r="E200" s="137"/>
      <c r="F200" s="140"/>
      <c r="G200" s="57"/>
      <c r="H200" s="52"/>
      <c r="I200" s="78"/>
      <c r="J200" s="78"/>
      <c r="K200" s="78"/>
      <c r="L200" s="78"/>
      <c r="M200" s="78"/>
      <c r="N200" s="6"/>
      <c r="O200" s="41"/>
      <c r="P200" s="41"/>
      <c r="Q200" s="41"/>
      <c r="R200" s="41"/>
      <c r="S200" s="45"/>
    </row>
    <row r="201" spans="1:19" ht="41.25" customHeight="1" x14ac:dyDescent="0.25">
      <c r="B201" s="56"/>
      <c r="C201" s="50"/>
      <c r="D201" s="50" t="s">
        <v>4268</v>
      </c>
      <c r="E201" s="137" t="s">
        <v>4269</v>
      </c>
      <c r="F201" s="138">
        <v>1</v>
      </c>
      <c r="G201" s="57">
        <v>0.65</v>
      </c>
      <c r="H201" s="52"/>
      <c r="I201" s="78">
        <v>2184000</v>
      </c>
      <c r="J201" s="78">
        <v>1092000</v>
      </c>
      <c r="K201" s="78">
        <v>655200</v>
      </c>
      <c r="L201" s="78"/>
      <c r="M201" s="78"/>
      <c r="N201" s="6">
        <v>2184000</v>
      </c>
      <c r="O201" s="41">
        <v>1092000</v>
      </c>
      <c r="P201" s="41">
        <v>655200</v>
      </c>
      <c r="Q201" s="41"/>
      <c r="R201" s="41"/>
      <c r="S201" s="45"/>
    </row>
    <row r="202" spans="1:19" ht="56.25" customHeight="1" x14ac:dyDescent="0.25">
      <c r="B202" s="56"/>
      <c r="C202" s="50"/>
      <c r="D202" s="50" t="s">
        <v>6661</v>
      </c>
      <c r="E202" s="137" t="s">
        <v>4270</v>
      </c>
      <c r="F202" s="138">
        <v>2</v>
      </c>
      <c r="G202" s="57">
        <v>1.1000000000000001</v>
      </c>
      <c r="H202" s="52"/>
      <c r="I202" s="78">
        <v>1847999.9999999998</v>
      </c>
      <c r="J202" s="78">
        <v>923999.99999999988</v>
      </c>
      <c r="K202" s="78">
        <v>554400</v>
      </c>
      <c r="L202" s="78"/>
      <c r="M202" s="78"/>
      <c r="N202" s="6">
        <v>1847999.9999999998</v>
      </c>
      <c r="O202" s="41">
        <v>923999.99999999988</v>
      </c>
      <c r="P202" s="41">
        <v>554400</v>
      </c>
      <c r="Q202" s="41"/>
      <c r="R202" s="41"/>
      <c r="S202" s="45"/>
    </row>
    <row r="203" spans="1:19" ht="69" customHeight="1" x14ac:dyDescent="0.25">
      <c r="B203" s="56"/>
      <c r="C203" s="137"/>
      <c r="D203" s="50" t="s">
        <v>4271</v>
      </c>
      <c r="E203" s="137" t="s">
        <v>4272</v>
      </c>
      <c r="F203" s="138">
        <v>2</v>
      </c>
      <c r="G203" s="57">
        <v>0.9</v>
      </c>
      <c r="H203" s="52"/>
      <c r="I203" s="78">
        <v>1512000</v>
      </c>
      <c r="J203" s="78">
        <v>756000</v>
      </c>
      <c r="K203" s="78">
        <v>453600</v>
      </c>
      <c r="L203" s="78"/>
      <c r="M203" s="78"/>
      <c r="N203" s="6">
        <v>1512000</v>
      </c>
      <c r="O203" s="41">
        <v>756000</v>
      </c>
      <c r="P203" s="41">
        <v>453600</v>
      </c>
      <c r="Q203" s="41"/>
      <c r="R203" s="41"/>
      <c r="S203" s="45"/>
    </row>
    <row r="204" spans="1:19" ht="39.75" customHeight="1" x14ac:dyDescent="0.25">
      <c r="B204" s="56"/>
      <c r="D204" s="136" t="s">
        <v>4274</v>
      </c>
      <c r="E204" s="141"/>
      <c r="F204" s="138"/>
      <c r="G204" s="75"/>
      <c r="H204" s="72"/>
      <c r="I204" s="664" t="s">
        <v>1789</v>
      </c>
      <c r="J204" s="665"/>
      <c r="K204" s="666"/>
      <c r="L204" s="81"/>
      <c r="M204" s="81"/>
      <c r="N204" s="641" t="s">
        <v>1789</v>
      </c>
      <c r="O204" s="642"/>
      <c r="P204" s="643"/>
      <c r="Q204" s="41"/>
      <c r="R204" s="41"/>
      <c r="S204" s="45"/>
    </row>
    <row r="205" spans="1:19" ht="26.25" customHeight="1" x14ac:dyDescent="0.25">
      <c r="B205" s="56">
        <v>112</v>
      </c>
      <c r="C205" s="139" t="s">
        <v>4324</v>
      </c>
      <c r="D205" s="50"/>
      <c r="E205" s="137"/>
      <c r="F205" s="138">
        <v>2</v>
      </c>
      <c r="G205" s="57">
        <v>0.7</v>
      </c>
      <c r="H205" s="52"/>
      <c r="I205" s="78">
        <v>1176000</v>
      </c>
      <c r="J205" s="78">
        <v>588000</v>
      </c>
      <c r="K205" s="78">
        <v>352799.99999999994</v>
      </c>
      <c r="L205" s="78"/>
      <c r="M205" s="78"/>
      <c r="N205" s="6">
        <v>1176000</v>
      </c>
      <c r="O205" s="41">
        <v>588000</v>
      </c>
      <c r="P205" s="41">
        <v>352799.99999999994</v>
      </c>
      <c r="Q205" s="41"/>
      <c r="R205" s="41"/>
      <c r="S205" s="45"/>
    </row>
    <row r="206" spans="1:19" ht="26.25" customHeight="1" x14ac:dyDescent="0.25">
      <c r="B206" s="56">
        <v>113</v>
      </c>
      <c r="C206" s="139" t="s">
        <v>4325</v>
      </c>
      <c r="D206" s="19"/>
      <c r="E206" s="19"/>
      <c r="F206" s="138">
        <v>2</v>
      </c>
      <c r="G206" s="57">
        <v>0.7</v>
      </c>
      <c r="H206" s="52"/>
      <c r="I206" s="78">
        <v>1176000</v>
      </c>
      <c r="J206" s="78">
        <v>588000</v>
      </c>
      <c r="K206" s="78">
        <v>352799.99999999994</v>
      </c>
      <c r="L206" s="78"/>
      <c r="M206" s="78"/>
      <c r="N206" s="6">
        <v>1176000</v>
      </c>
      <c r="O206" s="41">
        <v>588000</v>
      </c>
      <c r="P206" s="41">
        <v>352799.99999999994</v>
      </c>
      <c r="Q206" s="41"/>
      <c r="R206" s="41"/>
      <c r="S206" s="45"/>
    </row>
    <row r="208" spans="1:19" ht="23.25" customHeight="1" x14ac:dyDescent="0.25">
      <c r="C208" s="411" t="s">
        <v>6450</v>
      </c>
      <c r="D208"/>
      <c r="E208"/>
      <c r="F208"/>
      <c r="G208"/>
      <c r="H208"/>
      <c r="I208"/>
      <c r="J208"/>
      <c r="K208"/>
      <c r="L208"/>
    </row>
    <row r="209" spans="3:13" ht="23.25" customHeight="1" x14ac:dyDescent="0.25">
      <c r="C209" s="593" t="s">
        <v>6451</v>
      </c>
      <c r="D209" s="593"/>
      <c r="E209" s="593"/>
      <c r="F209" s="593"/>
      <c r="G209" s="593"/>
      <c r="H209" s="593"/>
      <c r="I209" s="593"/>
      <c r="J209" s="593"/>
      <c r="K209" s="593"/>
      <c r="L209" s="593"/>
    </row>
    <row r="210" spans="3:13" ht="23.25" customHeight="1" x14ac:dyDescent="0.25">
      <c r="C210" s="593" t="s">
        <v>6452</v>
      </c>
      <c r="D210" s="593"/>
      <c r="E210" s="593"/>
      <c r="F210" s="593"/>
      <c r="G210" s="593"/>
      <c r="H210" s="593"/>
      <c r="I210" s="593"/>
      <c r="J210" s="593"/>
      <c r="K210" s="593"/>
      <c r="L210" s="593"/>
      <c r="M210" s="593"/>
    </row>
  </sheetData>
  <autoFilter ref="A21:S206"/>
  <mergeCells count="29">
    <mergeCell ref="B18:B19"/>
    <mergeCell ref="C18:C19"/>
    <mergeCell ref="D18:E18"/>
    <mergeCell ref="F18:M18"/>
    <mergeCell ref="N18:R18"/>
    <mergeCell ref="C8:C9"/>
    <mergeCell ref="D8:E8"/>
    <mergeCell ref="B4:S4"/>
    <mergeCell ref="B5:S5"/>
    <mergeCell ref="Q17:R17"/>
    <mergeCell ref="E7:F7"/>
    <mergeCell ref="D41:E41"/>
    <mergeCell ref="D42:E42"/>
    <mergeCell ref="D106:E106"/>
    <mergeCell ref="D107:E107"/>
    <mergeCell ref="D108:E108"/>
    <mergeCell ref="D164:E164"/>
    <mergeCell ref="C184:D184"/>
    <mergeCell ref="C185:D185"/>
    <mergeCell ref="C186:E186"/>
    <mergeCell ref="C210:M210"/>
    <mergeCell ref="N204:P204"/>
    <mergeCell ref="I204:K204"/>
    <mergeCell ref="C187:D187"/>
    <mergeCell ref="C188:D188"/>
    <mergeCell ref="C189:D189"/>
    <mergeCell ref="C190:D190"/>
    <mergeCell ref="C191:E191"/>
    <mergeCell ref="C209:L209"/>
  </mergeCells>
  <pageMargins left="0.27559055118110237" right="0.19685039370078741" top="0.43307086614173229" bottom="0.39" header="0.31496062992125984" footer="0.25"/>
  <pageSetup paperSize="9" scale="95" orientation="landscape" r:id="rId1"/>
  <headerFooter>
    <oddFooter>&amp;R&amp;"Times New Roman,Regular"&amp;13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2"/>
  <sheetViews>
    <sheetView view="pageBreakPreview" topLeftCell="B4" zoomScale="70" zoomScaleNormal="70" zoomScaleSheetLayoutView="70" zoomScalePageLayoutView="40" workbookViewId="0">
      <selection activeCell="K186" sqref="K186"/>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7" style="32" customWidth="1"/>
    <col min="6" max="6" width="7.85546875" style="33" hidden="1" customWidth="1"/>
    <col min="7" max="7" width="7.85546875" style="100" hidden="1" customWidth="1"/>
    <col min="8" max="8" width="9.140625" style="33" customWidth="1"/>
    <col min="9" max="9" width="14.85546875" style="101" customWidth="1"/>
    <col min="10" max="13" width="13" style="101" customWidth="1"/>
    <col min="14" max="14" width="14.7109375" style="40" bestFit="1" customWidth="1"/>
    <col min="15" max="15" width="15.140625" style="40" bestFit="1" customWidth="1"/>
    <col min="16" max="16" width="15" style="33" bestFit="1" customWidth="1"/>
    <col min="17" max="18" width="15.140625" style="33" customWidth="1"/>
    <col min="19" max="19" width="34.42578125" style="34" customWidth="1"/>
    <col min="20" max="16384" width="8.85546875" style="33"/>
  </cols>
  <sheetData>
    <row r="1" spans="1:19" x14ac:dyDescent="0.25">
      <c r="B1" s="153" t="s">
        <v>6345</v>
      </c>
    </row>
    <row r="2" spans="1:19" x14ac:dyDescent="0.25">
      <c r="B2" s="153" t="s">
        <v>282</v>
      </c>
    </row>
    <row r="3" spans="1:19" s="383" customFormat="1" ht="19.5" x14ac:dyDescent="0.3">
      <c r="A3" s="381"/>
      <c r="B3" s="381"/>
      <c r="C3" s="382"/>
      <c r="D3" s="382"/>
      <c r="E3" s="382"/>
      <c r="G3" s="386"/>
      <c r="I3" s="387"/>
      <c r="J3" s="387"/>
      <c r="K3" s="387"/>
      <c r="L3" s="387"/>
      <c r="M3" s="387"/>
      <c r="N3" s="402"/>
      <c r="O3" s="402"/>
      <c r="S3" s="384"/>
    </row>
    <row r="4" spans="1:19" s="383" customFormat="1" ht="19.5" x14ac:dyDescent="0.3">
      <c r="A4" s="381"/>
      <c r="B4" s="594" t="s">
        <v>6406</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40"/>
      <c r="O7" s="40"/>
      <c r="P7" s="33"/>
      <c r="Q7" s="33"/>
      <c r="R7" s="33"/>
      <c r="S7" s="34"/>
    </row>
    <row r="8" spans="1:19" s="383" customFormat="1" ht="23.25" customHeight="1" x14ac:dyDescent="0.3">
      <c r="A8" s="381"/>
      <c r="B8" s="407"/>
      <c r="C8" s="645" t="s">
        <v>6453</v>
      </c>
      <c r="D8" s="646" t="s">
        <v>6652</v>
      </c>
      <c r="E8" s="647"/>
      <c r="F8" s="550"/>
      <c r="G8" s="76"/>
      <c r="H8" s="33"/>
      <c r="I8" s="33" t="s">
        <v>6462</v>
      </c>
      <c r="J8" s="33"/>
      <c r="K8" s="33"/>
      <c r="M8" s="101"/>
      <c r="N8" s="40"/>
      <c r="O8" s="40"/>
      <c r="P8" s="101"/>
      <c r="Q8" s="33"/>
      <c r="R8" s="33"/>
      <c r="S8" s="101"/>
    </row>
    <row r="9" spans="1:19" s="383" customFormat="1" ht="19.5" x14ac:dyDescent="0.3">
      <c r="A9" s="381"/>
      <c r="B9" s="407"/>
      <c r="C9" s="645"/>
      <c r="D9" s="590" t="s">
        <v>8</v>
      </c>
      <c r="E9" s="590" t="s">
        <v>6454</v>
      </c>
      <c r="F9" s="550"/>
      <c r="G9" s="76"/>
      <c r="H9" s="33"/>
      <c r="I9" s="33"/>
      <c r="J9" s="33"/>
      <c r="K9" s="33"/>
      <c r="L9" s="101"/>
      <c r="M9" s="101"/>
      <c r="N9" s="40"/>
      <c r="O9" s="40"/>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40"/>
      <c r="O10" s="40"/>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40"/>
      <c r="O11" s="40"/>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40"/>
      <c r="O12" s="40"/>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40"/>
      <c r="O13" s="40"/>
      <c r="P13" s="33"/>
      <c r="Q13" s="33"/>
      <c r="R13" s="33"/>
      <c r="S13" s="34"/>
    </row>
    <row r="14" spans="1:19" s="383" customFormat="1" ht="37.5" x14ac:dyDescent="0.3">
      <c r="A14" s="381"/>
      <c r="B14" s="407"/>
      <c r="C14" s="553" t="s">
        <v>6459</v>
      </c>
      <c r="D14" s="551">
        <v>14400</v>
      </c>
      <c r="E14" s="551">
        <v>10800</v>
      </c>
      <c r="F14" s="550"/>
      <c r="G14" s="76"/>
      <c r="H14" s="33"/>
      <c r="I14" s="33"/>
      <c r="J14" s="33"/>
      <c r="K14" s="33"/>
      <c r="L14" s="101"/>
      <c r="M14" s="101"/>
      <c r="N14" s="40"/>
      <c r="O14" s="40"/>
      <c r="P14" s="33"/>
      <c r="Q14" s="33"/>
      <c r="R14" s="33"/>
      <c r="S14" s="34"/>
    </row>
    <row r="15" spans="1:19" s="383" customFormat="1" ht="19.5" x14ac:dyDescent="0.3">
      <c r="A15" s="381"/>
      <c r="B15" s="407"/>
      <c r="C15" s="552" t="s">
        <v>6460</v>
      </c>
      <c r="D15" s="551">
        <v>36000</v>
      </c>
      <c r="E15" s="551">
        <v>27000</v>
      </c>
      <c r="F15" s="550"/>
      <c r="G15" s="76"/>
      <c r="H15" s="33"/>
      <c r="I15" s="33"/>
      <c r="J15" s="33"/>
      <c r="K15" s="33"/>
      <c r="L15" s="101"/>
      <c r="M15" s="101"/>
      <c r="N15" s="40"/>
      <c r="O15" s="40"/>
      <c r="P15" s="33"/>
      <c r="Q15" s="33"/>
      <c r="R15" s="33"/>
      <c r="S15" s="34"/>
    </row>
    <row r="16" spans="1:19" x14ac:dyDescent="0.25">
      <c r="B16" s="88"/>
      <c r="C16" s="34"/>
      <c r="D16" s="34"/>
      <c r="E16" s="34"/>
      <c r="F16" s="106"/>
      <c r="G16" s="107"/>
      <c r="H16" s="106"/>
      <c r="I16" s="108"/>
      <c r="J16" s="108"/>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idden="1" x14ac:dyDescent="0.25">
      <c r="A20" s="74">
        <f>IF(B20="","",SUBTOTAL(3,B$20:$B20))</f>
        <v>1</v>
      </c>
      <c r="B20" s="55" t="s">
        <v>5933</v>
      </c>
      <c r="C20" s="152" t="s">
        <v>3881</v>
      </c>
      <c r="D20" s="397"/>
      <c r="E20" s="397"/>
      <c r="F20" s="49"/>
      <c r="G20" s="85"/>
      <c r="H20" s="55"/>
      <c r="I20" s="78"/>
      <c r="J20" s="78"/>
      <c r="K20" s="78"/>
      <c r="L20" s="78"/>
      <c r="M20" s="78"/>
      <c r="N20" s="6"/>
      <c r="O20" s="6"/>
      <c r="P20" s="39"/>
      <c r="Q20" s="39"/>
      <c r="R20" s="39"/>
      <c r="S20" s="45"/>
    </row>
    <row r="21" spans="1:19" x14ac:dyDescent="0.25">
      <c r="A21" s="74" t="str">
        <f>IF(B21="","",SUBTOTAL(3,B$20:$B21))</f>
        <v/>
      </c>
      <c r="B21" s="55"/>
      <c r="C21" s="54" t="s">
        <v>3676</v>
      </c>
      <c r="D21" s="51"/>
      <c r="E21" s="51"/>
      <c r="F21" s="49"/>
      <c r="G21" s="85"/>
      <c r="H21" s="55"/>
      <c r="I21" s="78"/>
      <c r="J21" s="78"/>
      <c r="K21" s="78"/>
      <c r="L21" s="78"/>
      <c r="M21" s="78"/>
      <c r="N21" s="6"/>
      <c r="O21" s="6"/>
      <c r="P21" s="39"/>
      <c r="Q21" s="39"/>
      <c r="R21" s="39"/>
      <c r="S21" s="45"/>
    </row>
    <row r="22" spans="1:19" ht="40.5" customHeight="1" x14ac:dyDescent="0.25">
      <c r="A22" s="74">
        <f>IF(B22="","",SUBTOTAL(3,B$22:$B22))</f>
        <v>1</v>
      </c>
      <c r="B22" s="49">
        <v>1</v>
      </c>
      <c r="D22" s="50" t="s">
        <v>3677</v>
      </c>
      <c r="E22" s="51"/>
      <c r="F22" s="49"/>
      <c r="G22" s="57">
        <v>1.7</v>
      </c>
      <c r="H22" s="49">
        <v>1</v>
      </c>
      <c r="I22" s="78">
        <v>497250</v>
      </c>
      <c r="J22" s="78"/>
      <c r="K22" s="78"/>
      <c r="L22" s="78"/>
      <c r="M22" s="78"/>
      <c r="N22" s="6">
        <v>497250</v>
      </c>
      <c r="O22" s="6"/>
      <c r="P22" s="6"/>
      <c r="Q22" s="6"/>
      <c r="R22" s="6"/>
      <c r="S22" s="45"/>
    </row>
    <row r="23" spans="1:19" ht="40.5" customHeight="1" x14ac:dyDescent="0.25">
      <c r="A23" s="74">
        <f>IF(B23="","",SUBTOTAL(3,B$22:$B23))</f>
        <v>2</v>
      </c>
      <c r="B23" s="49">
        <v>2</v>
      </c>
      <c r="C23" s="50"/>
      <c r="D23" s="51" t="s">
        <v>3678</v>
      </c>
      <c r="E23" s="51" t="s">
        <v>3679</v>
      </c>
      <c r="F23" s="49"/>
      <c r="G23" s="57">
        <v>1.7</v>
      </c>
      <c r="H23" s="49">
        <v>1</v>
      </c>
      <c r="I23" s="78">
        <v>497250</v>
      </c>
      <c r="J23" s="78"/>
      <c r="K23" s="78"/>
      <c r="L23" s="78"/>
      <c r="M23" s="78"/>
      <c r="N23" s="6">
        <v>497250</v>
      </c>
      <c r="O23" s="6"/>
      <c r="P23" s="6"/>
      <c r="Q23" s="6"/>
      <c r="R23" s="6"/>
      <c r="S23" s="45"/>
    </row>
    <row r="24" spans="1:19" ht="56.25" customHeight="1" x14ac:dyDescent="0.25">
      <c r="A24" s="74">
        <f>IF(B24="","",SUBTOTAL(3,B$22:$B24))</f>
        <v>3</v>
      </c>
      <c r="B24" s="49">
        <v>3</v>
      </c>
      <c r="C24" s="51"/>
      <c r="D24" s="51" t="s">
        <v>3680</v>
      </c>
      <c r="E24" s="51" t="s">
        <v>3681</v>
      </c>
      <c r="F24" s="49"/>
      <c r="G24" s="57">
        <v>1.7</v>
      </c>
      <c r="H24" s="49">
        <v>1</v>
      </c>
      <c r="I24" s="78">
        <v>497250</v>
      </c>
      <c r="J24" s="78"/>
      <c r="K24" s="78"/>
      <c r="L24" s="78"/>
      <c r="M24" s="78"/>
      <c r="N24" s="6">
        <v>497250</v>
      </c>
      <c r="O24" s="6"/>
      <c r="P24" s="6"/>
      <c r="Q24" s="6"/>
      <c r="R24" s="6"/>
      <c r="S24" s="45"/>
    </row>
    <row r="25" spans="1:19" ht="40.5" customHeight="1" x14ac:dyDescent="0.25">
      <c r="A25" s="74">
        <f>IF(B25="","",SUBTOTAL(3,B$22:$B25))</f>
        <v>4</v>
      </c>
      <c r="B25" s="49">
        <v>4</v>
      </c>
      <c r="C25" s="51"/>
      <c r="D25" s="51" t="s">
        <v>3682</v>
      </c>
      <c r="E25" s="51" t="s">
        <v>3683</v>
      </c>
      <c r="F25" s="49"/>
      <c r="G25" s="57">
        <v>1.7</v>
      </c>
      <c r="H25" s="49">
        <v>1</v>
      </c>
      <c r="I25" s="78">
        <v>497250</v>
      </c>
      <c r="J25" s="78"/>
      <c r="K25" s="78"/>
      <c r="L25" s="78"/>
      <c r="M25" s="78"/>
      <c r="N25" s="6">
        <v>497250</v>
      </c>
      <c r="O25" s="6"/>
      <c r="P25" s="6"/>
      <c r="Q25" s="6"/>
      <c r="R25" s="6"/>
      <c r="S25" s="45"/>
    </row>
    <row r="26" spans="1:19" ht="40.5" customHeight="1" x14ac:dyDescent="0.25">
      <c r="A26" s="74">
        <f>IF(B26="","",SUBTOTAL(3,B$22:$B26))</f>
        <v>5</v>
      </c>
      <c r="B26" s="49">
        <v>5</v>
      </c>
      <c r="C26" s="50"/>
      <c r="D26" s="51" t="s">
        <v>3684</v>
      </c>
      <c r="E26" s="51" t="s">
        <v>3685</v>
      </c>
      <c r="F26" s="49"/>
      <c r="G26" s="57">
        <v>1.7</v>
      </c>
      <c r="H26" s="49">
        <v>2</v>
      </c>
      <c r="I26" s="78">
        <v>364650</v>
      </c>
      <c r="J26" s="78"/>
      <c r="K26" s="78"/>
      <c r="L26" s="78"/>
      <c r="M26" s="78"/>
      <c r="N26" s="6">
        <v>364650</v>
      </c>
      <c r="O26" s="6"/>
      <c r="P26" s="6"/>
      <c r="Q26" s="6"/>
      <c r="R26" s="6"/>
      <c r="S26" s="45"/>
    </row>
    <row r="27" spans="1:19" ht="40.5" customHeight="1" x14ac:dyDescent="0.25">
      <c r="A27" s="74">
        <f>IF(B27="","",SUBTOTAL(3,B$22:$B27))</f>
        <v>6</v>
      </c>
      <c r="B27" s="49">
        <v>6</v>
      </c>
      <c r="C27" s="50"/>
      <c r="D27" s="51" t="s">
        <v>3686</v>
      </c>
      <c r="E27" s="51" t="s">
        <v>3687</v>
      </c>
      <c r="F27" s="49"/>
      <c r="G27" s="57">
        <v>1.7</v>
      </c>
      <c r="H27" s="49">
        <v>2</v>
      </c>
      <c r="I27" s="78">
        <v>364650</v>
      </c>
      <c r="J27" s="78"/>
      <c r="K27" s="78"/>
      <c r="L27" s="78"/>
      <c r="M27" s="78"/>
      <c r="N27" s="6">
        <v>364650</v>
      </c>
      <c r="O27" s="6"/>
      <c r="P27" s="6"/>
      <c r="Q27" s="6"/>
      <c r="R27" s="6"/>
      <c r="S27" s="45"/>
    </row>
    <row r="28" spans="1:19" ht="40.5" customHeight="1" x14ac:dyDescent="0.25">
      <c r="A28" s="74">
        <f>IF(B28="","",SUBTOTAL(3,B$22:$B28))</f>
        <v>7</v>
      </c>
      <c r="B28" s="49">
        <v>7</v>
      </c>
      <c r="C28" s="50"/>
      <c r="D28" s="51" t="s">
        <v>3688</v>
      </c>
      <c r="E28" s="51" t="s">
        <v>3689</v>
      </c>
      <c r="F28" s="49"/>
      <c r="G28" s="57">
        <v>1.7</v>
      </c>
      <c r="H28" s="49">
        <v>2</v>
      </c>
      <c r="I28" s="78">
        <v>364650</v>
      </c>
      <c r="J28" s="78"/>
      <c r="K28" s="78"/>
      <c r="L28" s="78"/>
      <c r="M28" s="78"/>
      <c r="N28" s="6">
        <v>364650</v>
      </c>
      <c r="O28" s="6"/>
      <c r="P28" s="6"/>
      <c r="Q28" s="6"/>
      <c r="R28" s="6"/>
      <c r="S28" s="45"/>
    </row>
    <row r="29" spans="1:19" ht="40.5" customHeight="1" x14ac:dyDescent="0.25">
      <c r="A29" s="74">
        <f>IF(B29="","",SUBTOTAL(3,B$22:$B29))</f>
        <v>8</v>
      </c>
      <c r="B29" s="49">
        <v>8</v>
      </c>
      <c r="C29" s="50"/>
      <c r="D29" s="51" t="s">
        <v>3690</v>
      </c>
      <c r="E29" s="51" t="s">
        <v>3691</v>
      </c>
      <c r="F29" s="49"/>
      <c r="G29" s="57">
        <v>1.7</v>
      </c>
      <c r="H29" s="49">
        <v>2</v>
      </c>
      <c r="I29" s="78">
        <v>364650</v>
      </c>
      <c r="J29" s="78"/>
      <c r="K29" s="78"/>
      <c r="L29" s="78"/>
      <c r="M29" s="78"/>
      <c r="N29" s="6">
        <v>364650</v>
      </c>
      <c r="O29" s="6"/>
      <c r="P29" s="6"/>
      <c r="Q29" s="6"/>
      <c r="R29" s="6"/>
      <c r="S29" s="45"/>
    </row>
    <row r="30" spans="1:19" ht="40.5" customHeight="1" x14ac:dyDescent="0.25">
      <c r="A30" s="74">
        <f>IF(B30="","",SUBTOTAL(3,B$22:$B30))</f>
        <v>9</v>
      </c>
      <c r="B30" s="49">
        <v>9</v>
      </c>
      <c r="C30" s="50"/>
      <c r="D30" s="51" t="s">
        <v>3692</v>
      </c>
      <c r="E30" s="51" t="s">
        <v>3693</v>
      </c>
      <c r="F30" s="49"/>
      <c r="G30" s="57">
        <v>1.7</v>
      </c>
      <c r="H30" s="49">
        <v>2</v>
      </c>
      <c r="I30" s="78">
        <v>364650</v>
      </c>
      <c r="J30" s="78"/>
      <c r="K30" s="78"/>
      <c r="L30" s="78"/>
      <c r="M30" s="78"/>
      <c r="N30" s="6">
        <v>364650</v>
      </c>
      <c r="O30" s="6"/>
      <c r="P30" s="6"/>
      <c r="Q30" s="6"/>
      <c r="R30" s="6"/>
      <c r="S30" s="45"/>
    </row>
    <row r="31" spans="1:19" ht="40.5" customHeight="1" x14ac:dyDescent="0.25">
      <c r="A31" s="74">
        <f>IF(B31="","",SUBTOTAL(3,B$22:$B31))</f>
        <v>10</v>
      </c>
      <c r="B31" s="49">
        <v>10</v>
      </c>
      <c r="C31" s="50"/>
      <c r="D31" s="51" t="s">
        <v>3694</v>
      </c>
      <c r="E31" s="51" t="s">
        <v>3695</v>
      </c>
      <c r="F31" s="49"/>
      <c r="G31" s="57">
        <v>1.7</v>
      </c>
      <c r="H31" s="49">
        <v>2</v>
      </c>
      <c r="I31" s="78">
        <v>364650</v>
      </c>
      <c r="J31" s="78"/>
      <c r="K31" s="78"/>
      <c r="L31" s="78"/>
      <c r="M31" s="78"/>
      <c r="N31" s="6">
        <v>364650</v>
      </c>
      <c r="O31" s="6"/>
      <c r="P31" s="6"/>
      <c r="Q31" s="6"/>
      <c r="R31" s="6"/>
      <c r="S31" s="45"/>
    </row>
    <row r="32" spans="1:19" ht="40.5" customHeight="1" x14ac:dyDescent="0.25">
      <c r="A32" s="74">
        <f>IF(B32="","",SUBTOTAL(3,B$22:$B32))</f>
        <v>11</v>
      </c>
      <c r="B32" s="49">
        <v>11</v>
      </c>
      <c r="C32" s="50"/>
      <c r="D32" s="51" t="s">
        <v>3696</v>
      </c>
      <c r="E32" s="51" t="s">
        <v>3697</v>
      </c>
      <c r="F32" s="49"/>
      <c r="G32" s="57">
        <v>1.7</v>
      </c>
      <c r="H32" s="49">
        <v>2</v>
      </c>
      <c r="I32" s="78">
        <v>364650</v>
      </c>
      <c r="J32" s="78"/>
      <c r="K32" s="78"/>
      <c r="L32" s="78"/>
      <c r="M32" s="78"/>
      <c r="N32" s="6">
        <v>364650</v>
      </c>
      <c r="O32" s="6"/>
      <c r="P32" s="6"/>
      <c r="Q32" s="6"/>
      <c r="R32" s="6"/>
      <c r="S32" s="45"/>
    </row>
    <row r="33" spans="1:19" ht="40.5" customHeight="1" x14ac:dyDescent="0.25">
      <c r="A33" s="74">
        <f>IF(B33="","",SUBTOTAL(3,B$22:$B33))</f>
        <v>12</v>
      </c>
      <c r="B33" s="49">
        <v>12</v>
      </c>
      <c r="C33" s="50"/>
      <c r="D33" s="51" t="s">
        <v>3698</v>
      </c>
      <c r="E33" s="51" t="s">
        <v>3699</v>
      </c>
      <c r="F33" s="49"/>
      <c r="G33" s="57">
        <v>1.7</v>
      </c>
      <c r="H33" s="49">
        <v>2</v>
      </c>
      <c r="I33" s="78">
        <v>364650</v>
      </c>
      <c r="J33" s="78"/>
      <c r="K33" s="78"/>
      <c r="L33" s="78"/>
      <c r="M33" s="78"/>
      <c r="N33" s="6">
        <v>364650</v>
      </c>
      <c r="O33" s="6"/>
      <c r="P33" s="6"/>
      <c r="Q33" s="6"/>
      <c r="R33" s="6"/>
      <c r="S33" s="45"/>
    </row>
    <row r="34" spans="1:19" ht="41.25" customHeight="1" x14ac:dyDescent="0.25">
      <c r="A34" s="74">
        <f>IF(B34="","",SUBTOTAL(3,B$22:$B34))</f>
        <v>13</v>
      </c>
      <c r="B34" s="49">
        <v>13</v>
      </c>
      <c r="C34" s="50"/>
      <c r="D34" s="51" t="s">
        <v>3700</v>
      </c>
      <c r="E34" s="51" t="s">
        <v>3701</v>
      </c>
      <c r="F34" s="49"/>
      <c r="G34" s="57">
        <v>1.7</v>
      </c>
      <c r="H34" s="49">
        <v>2</v>
      </c>
      <c r="I34" s="78">
        <v>364650</v>
      </c>
      <c r="J34" s="78"/>
      <c r="K34" s="78"/>
      <c r="L34" s="78"/>
      <c r="M34" s="78"/>
      <c r="N34" s="6">
        <v>364650</v>
      </c>
      <c r="O34" s="6"/>
      <c r="P34" s="6"/>
      <c r="Q34" s="6"/>
      <c r="R34" s="6"/>
      <c r="S34" s="45"/>
    </row>
    <row r="35" spans="1:19" ht="71.25" customHeight="1" x14ac:dyDescent="0.25">
      <c r="A35" s="74">
        <f>IF(B35="","",SUBTOTAL(3,B$22:$B35))</f>
        <v>14</v>
      </c>
      <c r="B35" s="49">
        <v>14</v>
      </c>
      <c r="C35" s="50"/>
      <c r="D35" s="51" t="s">
        <v>6662</v>
      </c>
      <c r="E35" s="51" t="s">
        <v>3702</v>
      </c>
      <c r="F35" s="49"/>
      <c r="G35" s="57">
        <v>1.7</v>
      </c>
      <c r="H35" s="49">
        <v>2</v>
      </c>
      <c r="I35" s="78">
        <v>364650</v>
      </c>
      <c r="J35" s="78"/>
      <c r="K35" s="78"/>
      <c r="L35" s="78"/>
      <c r="M35" s="78"/>
      <c r="N35" s="6">
        <v>364650</v>
      </c>
      <c r="O35" s="6"/>
      <c r="P35" s="6"/>
      <c r="Q35" s="6"/>
      <c r="R35" s="6"/>
      <c r="S35" s="45"/>
    </row>
    <row r="36" spans="1:19" ht="27.75" customHeight="1" x14ac:dyDescent="0.25">
      <c r="A36" s="74">
        <f>IF(B36="","",SUBTOTAL(3,B$22:$B36))</f>
        <v>15</v>
      </c>
      <c r="B36" s="49">
        <v>15</v>
      </c>
      <c r="C36" s="687" t="s">
        <v>3703</v>
      </c>
      <c r="D36" s="688"/>
      <c r="E36" s="689"/>
      <c r="F36" s="49"/>
      <c r="G36" s="57"/>
      <c r="H36" s="49"/>
      <c r="I36" s="78"/>
      <c r="J36" s="78"/>
      <c r="K36" s="78"/>
      <c r="L36" s="78"/>
      <c r="M36" s="78"/>
      <c r="N36" s="6"/>
      <c r="O36" s="6"/>
      <c r="P36" s="6"/>
      <c r="Q36" s="6"/>
      <c r="R36" s="6"/>
      <c r="S36" s="45"/>
    </row>
    <row r="37" spans="1:19" ht="27" customHeight="1" x14ac:dyDescent="0.25">
      <c r="A37" s="74" t="str">
        <f>IF(B37="","",SUBTOTAL(3,B$22:$B37))</f>
        <v/>
      </c>
      <c r="B37" s="49"/>
      <c r="C37" s="693" t="s">
        <v>3704</v>
      </c>
      <c r="D37" s="694"/>
      <c r="E37" s="695"/>
      <c r="F37" s="49"/>
      <c r="G37" s="57">
        <v>1.7</v>
      </c>
      <c r="H37" s="49">
        <v>1</v>
      </c>
      <c r="I37" s="78">
        <v>497250</v>
      </c>
      <c r="J37" s="78"/>
      <c r="K37" s="78"/>
      <c r="L37" s="78"/>
      <c r="M37" s="78"/>
      <c r="N37" s="6">
        <v>497250</v>
      </c>
      <c r="O37" s="6"/>
      <c r="P37" s="6"/>
      <c r="Q37" s="6"/>
      <c r="R37" s="6"/>
      <c r="S37" s="45"/>
    </row>
    <row r="38" spans="1:19" ht="30" customHeight="1" x14ac:dyDescent="0.25">
      <c r="A38" s="74" t="str">
        <f>IF(B38="","",SUBTOTAL(3,B$22:$B38))</f>
        <v/>
      </c>
      <c r="B38" s="49"/>
      <c r="C38" s="693" t="s">
        <v>3705</v>
      </c>
      <c r="D38" s="694"/>
      <c r="E38" s="695"/>
      <c r="F38" s="49"/>
      <c r="G38" s="57"/>
      <c r="H38" s="49"/>
      <c r="I38" s="78"/>
      <c r="J38" s="78"/>
      <c r="K38" s="78"/>
      <c r="L38" s="78"/>
      <c r="M38" s="78"/>
      <c r="N38" s="6">
        <f>N37*0.85</f>
        <v>422662.5</v>
      </c>
      <c r="O38" s="6"/>
      <c r="P38" s="6"/>
      <c r="Q38" s="6"/>
      <c r="R38" s="6"/>
      <c r="S38" s="45"/>
    </row>
    <row r="39" spans="1:19" ht="56.25" customHeight="1" x14ac:dyDescent="0.25">
      <c r="A39" s="74">
        <f>IF(B39="","",SUBTOTAL(3,B$22:$B39))</f>
        <v>16</v>
      </c>
      <c r="B39" s="49">
        <v>16</v>
      </c>
      <c r="C39" s="50"/>
      <c r="D39" s="51" t="s">
        <v>3706</v>
      </c>
      <c r="E39" s="51" t="s">
        <v>3707</v>
      </c>
      <c r="F39" s="49"/>
      <c r="G39" s="57">
        <v>1.7</v>
      </c>
      <c r="H39" s="49">
        <v>1</v>
      </c>
      <c r="I39" s="78"/>
      <c r="J39" s="78">
        <v>364650</v>
      </c>
      <c r="K39" s="78"/>
      <c r="L39" s="78"/>
      <c r="M39" s="78"/>
      <c r="N39" s="6"/>
      <c r="O39" s="6">
        <v>364650</v>
      </c>
      <c r="P39" s="6"/>
      <c r="Q39" s="6"/>
      <c r="R39" s="6"/>
      <c r="S39" s="45"/>
    </row>
    <row r="40" spans="1:19" ht="69" customHeight="1" x14ac:dyDescent="0.25">
      <c r="A40" s="74">
        <f>IF(B40="","",SUBTOTAL(3,B$22:$B40))</f>
        <v>17</v>
      </c>
      <c r="B40" s="49">
        <v>17</v>
      </c>
      <c r="C40" s="50"/>
      <c r="D40" s="51" t="s">
        <v>3708</v>
      </c>
      <c r="E40" s="51" t="s">
        <v>3709</v>
      </c>
      <c r="F40" s="49"/>
      <c r="G40" s="57">
        <v>1.7</v>
      </c>
      <c r="H40" s="49">
        <v>1</v>
      </c>
      <c r="I40" s="78"/>
      <c r="J40" s="78">
        <v>364650</v>
      </c>
      <c r="K40" s="78"/>
      <c r="L40" s="78"/>
      <c r="M40" s="78"/>
      <c r="N40" s="6"/>
      <c r="O40" s="6">
        <v>364650</v>
      </c>
      <c r="P40" s="6"/>
      <c r="Q40" s="6"/>
      <c r="R40" s="6"/>
      <c r="S40" s="45"/>
    </row>
    <row r="41" spans="1:19" ht="24.75" customHeight="1" x14ac:dyDescent="0.25">
      <c r="A41" s="74">
        <f>IF(B41="","",SUBTOTAL(3,B$22:$B41))</f>
        <v>18</v>
      </c>
      <c r="B41" s="49">
        <v>18</v>
      </c>
      <c r="C41" s="50"/>
      <c r="D41" s="51" t="s">
        <v>3710</v>
      </c>
      <c r="E41" s="51" t="s">
        <v>3711</v>
      </c>
      <c r="F41" s="49"/>
      <c r="G41" s="57">
        <v>1.7</v>
      </c>
      <c r="H41" s="49">
        <v>1</v>
      </c>
      <c r="I41" s="78"/>
      <c r="J41" s="78">
        <v>364650</v>
      </c>
      <c r="K41" s="78"/>
      <c r="L41" s="78"/>
      <c r="M41" s="78"/>
      <c r="N41" s="6"/>
      <c r="O41" s="6">
        <v>364650</v>
      </c>
      <c r="P41" s="6"/>
      <c r="Q41" s="6"/>
      <c r="R41" s="6"/>
      <c r="S41" s="45"/>
    </row>
    <row r="42" spans="1:19" ht="24.75" customHeight="1" x14ac:dyDescent="0.25">
      <c r="A42" s="74">
        <f>IF(B42="","",SUBTOTAL(3,B$22:$B42))</f>
        <v>19</v>
      </c>
      <c r="B42" s="49">
        <v>19</v>
      </c>
      <c r="C42" s="50"/>
      <c r="D42" s="51" t="s">
        <v>3712</v>
      </c>
      <c r="E42" s="51" t="s">
        <v>3713</v>
      </c>
      <c r="F42" s="49"/>
      <c r="G42" s="57">
        <v>1.7</v>
      </c>
      <c r="H42" s="49">
        <v>1</v>
      </c>
      <c r="I42" s="78"/>
      <c r="J42" s="78">
        <v>364650</v>
      </c>
      <c r="K42" s="78"/>
      <c r="L42" s="78"/>
      <c r="M42" s="78"/>
      <c r="N42" s="6"/>
      <c r="O42" s="6">
        <v>364650</v>
      </c>
      <c r="P42" s="6"/>
      <c r="Q42" s="6"/>
      <c r="R42" s="6"/>
      <c r="S42" s="45"/>
    </row>
    <row r="43" spans="1:19" ht="49.5" x14ac:dyDescent="0.25">
      <c r="A43" s="74">
        <f>IF(B43="","",SUBTOTAL(3,B$22:$B43))</f>
        <v>20</v>
      </c>
      <c r="B43" s="49">
        <v>20</v>
      </c>
      <c r="D43" s="50" t="s">
        <v>3714</v>
      </c>
      <c r="E43" s="51"/>
      <c r="F43" s="49"/>
      <c r="G43" s="57">
        <v>1.7</v>
      </c>
      <c r="H43" s="49">
        <v>1</v>
      </c>
      <c r="I43" s="78"/>
      <c r="J43" s="78">
        <v>364650</v>
      </c>
      <c r="K43" s="78"/>
      <c r="L43" s="78"/>
      <c r="M43" s="78"/>
      <c r="N43" s="6"/>
      <c r="O43" s="6">
        <v>364650</v>
      </c>
      <c r="P43" s="6"/>
      <c r="Q43" s="6"/>
      <c r="R43" s="6"/>
      <c r="S43" s="45"/>
    </row>
    <row r="44" spans="1:19" ht="23.25" customHeight="1" x14ac:dyDescent="0.25">
      <c r="A44" s="74">
        <f>IF(B44="","",SUBTOTAL(3,B$22:$B44))</f>
        <v>21</v>
      </c>
      <c r="B44" s="49">
        <v>21</v>
      </c>
      <c r="C44" s="50"/>
      <c r="D44" s="51" t="s">
        <v>3715</v>
      </c>
      <c r="E44" s="51" t="s">
        <v>3716</v>
      </c>
      <c r="F44" s="49"/>
      <c r="G44" s="57">
        <v>1.7</v>
      </c>
      <c r="H44" s="49">
        <v>1</v>
      </c>
      <c r="I44" s="78"/>
      <c r="J44" s="78">
        <v>364650</v>
      </c>
      <c r="K44" s="78"/>
      <c r="L44" s="78"/>
      <c r="M44" s="78"/>
      <c r="N44" s="6"/>
      <c r="O44" s="6">
        <v>364650</v>
      </c>
      <c r="P44" s="6"/>
      <c r="Q44" s="6"/>
      <c r="R44" s="6"/>
      <c r="S44" s="45"/>
    </row>
    <row r="45" spans="1:19" ht="23.25" customHeight="1" x14ac:dyDescent="0.25">
      <c r="A45" s="74">
        <f>IF(B45="","",SUBTOTAL(3,B$22:$B45))</f>
        <v>22</v>
      </c>
      <c r="B45" s="49">
        <v>22</v>
      </c>
      <c r="C45" s="50"/>
      <c r="D45" s="51" t="s">
        <v>3717</v>
      </c>
      <c r="E45" s="51" t="s">
        <v>3718</v>
      </c>
      <c r="F45" s="49"/>
      <c r="G45" s="57">
        <v>1.7</v>
      </c>
      <c r="H45" s="49">
        <v>1</v>
      </c>
      <c r="I45" s="78"/>
      <c r="J45" s="78">
        <v>364650</v>
      </c>
      <c r="K45" s="78"/>
      <c r="L45" s="78"/>
      <c r="M45" s="78"/>
      <c r="N45" s="6"/>
      <c r="O45" s="6">
        <v>364650</v>
      </c>
      <c r="P45" s="6"/>
      <c r="Q45" s="6"/>
      <c r="R45" s="6"/>
      <c r="S45" s="45"/>
    </row>
    <row r="46" spans="1:19" ht="40.5" customHeight="1" x14ac:dyDescent="0.25">
      <c r="A46" s="74">
        <f>IF(B46="","",SUBTOTAL(3,B$22:$B46))</f>
        <v>23</v>
      </c>
      <c r="B46" s="49">
        <v>23</v>
      </c>
      <c r="C46" s="50"/>
      <c r="D46" s="51" t="s">
        <v>3719</v>
      </c>
      <c r="E46" s="51" t="s">
        <v>3720</v>
      </c>
      <c r="F46" s="49"/>
      <c r="G46" s="57">
        <v>1.7</v>
      </c>
      <c r="H46" s="49">
        <v>2</v>
      </c>
      <c r="I46" s="78">
        <v>364650</v>
      </c>
      <c r="J46" s="78"/>
      <c r="K46" s="78"/>
      <c r="L46" s="78"/>
      <c r="M46" s="78"/>
      <c r="N46" s="6">
        <v>364650</v>
      </c>
      <c r="O46" s="6"/>
      <c r="P46" s="6"/>
      <c r="Q46" s="6"/>
      <c r="R46" s="6"/>
      <c r="S46" s="45"/>
    </row>
    <row r="47" spans="1:19" ht="40.5" customHeight="1" x14ac:dyDescent="0.25">
      <c r="A47" s="74">
        <f>IF(B47="","",SUBTOTAL(3,B$22:$B47))</f>
        <v>24</v>
      </c>
      <c r="B47" s="49">
        <v>24</v>
      </c>
      <c r="C47" s="50"/>
      <c r="D47" s="51" t="s">
        <v>3721</v>
      </c>
      <c r="E47" s="51" t="s">
        <v>3722</v>
      </c>
      <c r="F47" s="49"/>
      <c r="G47" s="57">
        <v>1.7</v>
      </c>
      <c r="H47" s="49">
        <v>2</v>
      </c>
      <c r="I47" s="78">
        <v>364650</v>
      </c>
      <c r="J47" s="78"/>
      <c r="K47" s="78"/>
      <c r="L47" s="78"/>
      <c r="M47" s="78"/>
      <c r="N47" s="6">
        <v>364650</v>
      </c>
      <c r="O47" s="6"/>
      <c r="P47" s="6"/>
      <c r="Q47" s="6"/>
      <c r="R47" s="6"/>
      <c r="S47" s="45"/>
    </row>
    <row r="48" spans="1:19" ht="24.75" customHeight="1" x14ac:dyDescent="0.25">
      <c r="A48" s="74">
        <f>IF(B48="","",SUBTOTAL(3,B$22:$B48))</f>
        <v>25</v>
      </c>
      <c r="B48" s="49">
        <v>25</v>
      </c>
      <c r="C48" s="50"/>
      <c r="D48" s="51" t="s">
        <v>3723</v>
      </c>
      <c r="E48" s="51" t="s">
        <v>3724</v>
      </c>
      <c r="F48" s="49"/>
      <c r="G48" s="57">
        <v>1.7</v>
      </c>
      <c r="H48" s="49">
        <v>2</v>
      </c>
      <c r="I48" s="78">
        <v>364650</v>
      </c>
      <c r="J48" s="78"/>
      <c r="K48" s="78"/>
      <c r="L48" s="78"/>
      <c r="M48" s="78"/>
      <c r="N48" s="6">
        <v>364650</v>
      </c>
      <c r="O48" s="6"/>
      <c r="P48" s="6"/>
      <c r="Q48" s="6"/>
      <c r="R48" s="6"/>
      <c r="S48" s="45"/>
    </row>
    <row r="49" spans="1:19" ht="24.75" customHeight="1" x14ac:dyDescent="0.25">
      <c r="A49" s="74">
        <f>IF(B49="","",SUBTOTAL(3,B$22:$B49))</f>
        <v>26</v>
      </c>
      <c r="B49" s="49">
        <v>26</v>
      </c>
      <c r="C49" s="50"/>
      <c r="D49" s="51" t="s">
        <v>3725</v>
      </c>
      <c r="E49" s="51" t="s">
        <v>3726</v>
      </c>
      <c r="F49" s="49"/>
      <c r="G49" s="57">
        <v>1.7</v>
      </c>
      <c r="H49" s="49">
        <v>2</v>
      </c>
      <c r="I49" s="78">
        <v>364650</v>
      </c>
      <c r="J49" s="78"/>
      <c r="K49" s="78"/>
      <c r="L49" s="78"/>
      <c r="M49" s="78"/>
      <c r="N49" s="6">
        <v>364650</v>
      </c>
      <c r="O49" s="6"/>
      <c r="P49" s="6"/>
      <c r="Q49" s="6"/>
      <c r="R49" s="6"/>
      <c r="S49" s="45"/>
    </row>
    <row r="50" spans="1:19" ht="57.75" customHeight="1" x14ac:dyDescent="0.25">
      <c r="A50" s="74">
        <f>IF(B50="","",SUBTOTAL(3,B$22:$B50))</f>
        <v>27</v>
      </c>
      <c r="B50" s="49">
        <v>27</v>
      </c>
      <c r="C50" s="51"/>
      <c r="D50" s="51" t="s">
        <v>3727</v>
      </c>
      <c r="E50" s="51" t="s">
        <v>3728</v>
      </c>
      <c r="F50" s="49"/>
      <c r="G50" s="57">
        <v>1.7</v>
      </c>
      <c r="H50" s="49">
        <v>2</v>
      </c>
      <c r="I50" s="78">
        <v>364650</v>
      </c>
      <c r="J50" s="78"/>
      <c r="K50" s="78"/>
      <c r="L50" s="78"/>
      <c r="M50" s="78"/>
      <c r="N50" s="6">
        <v>364650</v>
      </c>
      <c r="O50" s="6"/>
      <c r="P50" s="6"/>
      <c r="Q50" s="6"/>
      <c r="R50" s="6"/>
      <c r="S50" s="45"/>
    </row>
    <row r="51" spans="1:19" ht="41.25" customHeight="1" x14ac:dyDescent="0.25">
      <c r="A51" s="74">
        <f>IF(B51="","",SUBTOTAL(3,B$22:$B51))</f>
        <v>28</v>
      </c>
      <c r="B51" s="49">
        <v>28</v>
      </c>
      <c r="C51" s="51"/>
      <c r="D51" s="51" t="s">
        <v>3729</v>
      </c>
      <c r="E51" s="51" t="s">
        <v>3730</v>
      </c>
      <c r="F51" s="49"/>
      <c r="G51" s="57">
        <v>1.7</v>
      </c>
      <c r="H51" s="49">
        <v>2</v>
      </c>
      <c r="I51" s="78">
        <v>364650</v>
      </c>
      <c r="J51" s="78"/>
      <c r="K51" s="78"/>
      <c r="L51" s="78"/>
      <c r="M51" s="78"/>
      <c r="N51" s="6">
        <v>364650</v>
      </c>
      <c r="O51" s="6"/>
      <c r="P51" s="6"/>
      <c r="Q51" s="6"/>
      <c r="R51" s="6"/>
      <c r="S51" s="45"/>
    </row>
    <row r="52" spans="1:19" ht="41.25" customHeight="1" x14ac:dyDescent="0.25">
      <c r="A52" s="74">
        <f>IF(B52="","",SUBTOTAL(3,B$22:$B52))</f>
        <v>29</v>
      </c>
      <c r="B52" s="49">
        <v>29</v>
      </c>
      <c r="C52" s="51"/>
      <c r="D52" s="51" t="s">
        <v>3731</v>
      </c>
      <c r="E52" s="51" t="s">
        <v>3732</v>
      </c>
      <c r="F52" s="49"/>
      <c r="G52" s="57">
        <v>1.7</v>
      </c>
      <c r="H52" s="49">
        <v>2</v>
      </c>
      <c r="I52" s="78">
        <v>364650</v>
      </c>
      <c r="J52" s="78"/>
      <c r="K52" s="78"/>
      <c r="L52" s="78"/>
      <c r="M52" s="78"/>
      <c r="N52" s="6">
        <v>364650</v>
      </c>
      <c r="O52" s="6"/>
      <c r="P52" s="6"/>
      <c r="Q52" s="6"/>
      <c r="R52" s="6"/>
      <c r="S52" s="45"/>
    </row>
    <row r="53" spans="1:19" ht="24.75" customHeight="1" x14ac:dyDescent="0.25">
      <c r="A53" s="74">
        <f>IF(B53="","",SUBTOTAL(3,B$22:$B53))</f>
        <v>30</v>
      </c>
      <c r="B53" s="49">
        <v>30</v>
      </c>
      <c r="C53" s="50"/>
      <c r="D53" s="51" t="s">
        <v>3733</v>
      </c>
      <c r="E53" s="51" t="s">
        <v>3734</v>
      </c>
      <c r="F53" s="49"/>
      <c r="G53" s="57">
        <v>1.7</v>
      </c>
      <c r="H53" s="49">
        <v>2</v>
      </c>
      <c r="I53" s="78"/>
      <c r="J53" s="78">
        <v>265200</v>
      </c>
      <c r="K53" s="78"/>
      <c r="L53" s="78"/>
      <c r="M53" s="78"/>
      <c r="N53" s="6"/>
      <c r="O53" s="6">
        <v>265200</v>
      </c>
      <c r="P53" s="6"/>
      <c r="Q53" s="6"/>
      <c r="R53" s="6"/>
      <c r="S53" s="45"/>
    </row>
    <row r="54" spans="1:19" ht="40.5" customHeight="1" x14ac:dyDescent="0.25">
      <c r="A54" s="74">
        <f>IF(B54="","",SUBTOTAL(3,B$22:$B54))</f>
        <v>31</v>
      </c>
      <c r="B54" s="49">
        <v>31</v>
      </c>
      <c r="C54" s="50"/>
      <c r="D54" s="51" t="s">
        <v>3735</v>
      </c>
      <c r="E54" s="51" t="s">
        <v>3736</v>
      </c>
      <c r="F54" s="49"/>
      <c r="G54" s="57">
        <v>1.7</v>
      </c>
      <c r="H54" s="49">
        <v>2</v>
      </c>
      <c r="I54" s="78"/>
      <c r="J54" s="78">
        <v>265200</v>
      </c>
      <c r="K54" s="78"/>
      <c r="L54" s="78"/>
      <c r="M54" s="78"/>
      <c r="N54" s="6"/>
      <c r="O54" s="6">
        <v>265200</v>
      </c>
      <c r="P54" s="6"/>
      <c r="Q54" s="6"/>
      <c r="R54" s="6"/>
      <c r="S54" s="45"/>
    </row>
    <row r="55" spans="1:19" ht="42.75" customHeight="1" x14ac:dyDescent="0.25">
      <c r="A55" s="74">
        <f>IF(B55="","",SUBTOTAL(3,B$22:$B55))</f>
        <v>32</v>
      </c>
      <c r="B55" s="49">
        <v>32</v>
      </c>
      <c r="C55" s="50"/>
      <c r="D55" s="51" t="s">
        <v>3737</v>
      </c>
      <c r="E55" s="51" t="s">
        <v>3738</v>
      </c>
      <c r="F55" s="49"/>
      <c r="G55" s="57">
        <v>1.7</v>
      </c>
      <c r="H55" s="49">
        <v>1</v>
      </c>
      <c r="I55" s="78"/>
      <c r="J55" s="78">
        <v>364650</v>
      </c>
      <c r="K55" s="78"/>
      <c r="L55" s="78"/>
      <c r="M55" s="78"/>
      <c r="N55" s="6"/>
      <c r="O55" s="6">
        <v>364650</v>
      </c>
      <c r="P55" s="6"/>
      <c r="Q55" s="6"/>
      <c r="R55" s="6"/>
      <c r="S55" s="45"/>
    </row>
    <row r="56" spans="1:19" ht="42.75" customHeight="1" x14ac:dyDescent="0.25">
      <c r="A56" s="74">
        <f>IF(B56="","",SUBTOTAL(3,B$22:$B56))</f>
        <v>33</v>
      </c>
      <c r="B56" s="49">
        <v>33</v>
      </c>
      <c r="C56" s="50"/>
      <c r="D56" s="51" t="s">
        <v>3739</v>
      </c>
      <c r="E56" s="51" t="s">
        <v>3740</v>
      </c>
      <c r="F56" s="49"/>
      <c r="G56" s="57">
        <v>1.7</v>
      </c>
      <c r="H56" s="49">
        <v>1</v>
      </c>
      <c r="I56" s="78"/>
      <c r="J56" s="78">
        <v>364650</v>
      </c>
      <c r="K56" s="78"/>
      <c r="L56" s="78"/>
      <c r="M56" s="78"/>
      <c r="N56" s="6"/>
      <c r="O56" s="6">
        <v>364650</v>
      </c>
      <c r="P56" s="6"/>
      <c r="Q56" s="6"/>
      <c r="R56" s="6"/>
      <c r="S56" s="45"/>
    </row>
    <row r="57" spans="1:19" ht="49.5" x14ac:dyDescent="0.25">
      <c r="A57" s="74">
        <f>IF(B57="","",SUBTOTAL(3,B$22:$B57))</f>
        <v>34</v>
      </c>
      <c r="B57" s="49">
        <v>34</v>
      </c>
      <c r="C57" s="50"/>
      <c r="D57" s="51" t="s">
        <v>3741</v>
      </c>
      <c r="E57" s="51" t="s">
        <v>3742</v>
      </c>
      <c r="F57" s="49"/>
      <c r="G57" s="57">
        <v>1.7</v>
      </c>
      <c r="H57" s="49">
        <v>1</v>
      </c>
      <c r="I57" s="78"/>
      <c r="J57" s="78">
        <v>364650</v>
      </c>
      <c r="K57" s="78"/>
      <c r="L57" s="78"/>
      <c r="M57" s="78"/>
      <c r="N57" s="6"/>
      <c r="O57" s="6">
        <v>364650</v>
      </c>
      <c r="P57" s="6"/>
      <c r="Q57" s="6"/>
      <c r="R57" s="6"/>
      <c r="S57" s="45"/>
    </row>
    <row r="58" spans="1:19" ht="52.5" customHeight="1" x14ac:dyDescent="0.25">
      <c r="A58" s="74">
        <f>IF(B58="","",SUBTOTAL(3,B$22:$B58))</f>
        <v>35</v>
      </c>
      <c r="B58" s="49">
        <v>35</v>
      </c>
      <c r="C58" s="50"/>
      <c r="D58" s="50" t="s">
        <v>3743</v>
      </c>
      <c r="E58" s="51"/>
      <c r="F58" s="49"/>
      <c r="G58" s="57">
        <v>1.7</v>
      </c>
      <c r="H58" s="49">
        <v>2</v>
      </c>
      <c r="I58" s="78">
        <v>364650</v>
      </c>
      <c r="J58" s="78"/>
      <c r="K58" s="78"/>
      <c r="L58" s="78"/>
      <c r="M58" s="78"/>
      <c r="N58" s="6">
        <v>364650</v>
      </c>
      <c r="O58" s="6"/>
      <c r="P58" s="6"/>
      <c r="Q58" s="6"/>
      <c r="R58" s="6"/>
      <c r="S58" s="45"/>
    </row>
    <row r="59" spans="1:19" ht="52.5" customHeight="1" x14ac:dyDescent="0.25">
      <c r="A59" s="74">
        <f>IF(B59="","",SUBTOTAL(3,B$22:$B59))</f>
        <v>36</v>
      </c>
      <c r="B59" s="49">
        <v>36</v>
      </c>
      <c r="C59" s="50"/>
      <c r="D59" s="50" t="s">
        <v>3744</v>
      </c>
      <c r="E59" s="51"/>
      <c r="F59" s="49"/>
      <c r="G59" s="57">
        <v>1.7</v>
      </c>
      <c r="H59" s="49">
        <v>2</v>
      </c>
      <c r="I59" s="78">
        <v>364650</v>
      </c>
      <c r="J59" s="78"/>
      <c r="K59" s="78"/>
      <c r="L59" s="78"/>
      <c r="M59" s="78"/>
      <c r="N59" s="6">
        <v>364650</v>
      </c>
      <c r="O59" s="6"/>
      <c r="P59" s="6"/>
      <c r="Q59" s="6"/>
      <c r="R59" s="6"/>
      <c r="S59" s="45"/>
    </row>
    <row r="60" spans="1:19" ht="40.5" customHeight="1" x14ac:dyDescent="0.25">
      <c r="A60" s="74">
        <f>IF(B60="","",SUBTOTAL(3,B$22:$B60))</f>
        <v>37</v>
      </c>
      <c r="B60" s="49">
        <v>37</v>
      </c>
      <c r="C60" s="50"/>
      <c r="D60" s="51" t="s">
        <v>3745</v>
      </c>
      <c r="E60" s="51" t="s">
        <v>3746</v>
      </c>
      <c r="F60" s="49"/>
      <c r="G60" s="57">
        <v>1.7</v>
      </c>
      <c r="H60" s="49">
        <v>2</v>
      </c>
      <c r="I60" s="78">
        <v>364650</v>
      </c>
      <c r="J60" s="78"/>
      <c r="K60" s="78"/>
      <c r="L60" s="78"/>
      <c r="M60" s="78"/>
      <c r="N60" s="6">
        <v>364650</v>
      </c>
      <c r="O60" s="6"/>
      <c r="P60" s="6"/>
      <c r="Q60" s="6"/>
      <c r="R60" s="6"/>
      <c r="S60" s="45"/>
    </row>
    <row r="61" spans="1:19" ht="40.5" customHeight="1" x14ac:dyDescent="0.25">
      <c r="A61" s="74">
        <f>IF(B61="","",SUBTOTAL(3,B$22:$B61))</f>
        <v>38</v>
      </c>
      <c r="B61" s="49">
        <v>38</v>
      </c>
      <c r="C61" s="50"/>
      <c r="D61" s="51" t="s">
        <v>3747</v>
      </c>
      <c r="E61" s="51" t="s">
        <v>3748</v>
      </c>
      <c r="F61" s="49"/>
      <c r="G61" s="57">
        <v>1.7</v>
      </c>
      <c r="H61" s="49">
        <v>2</v>
      </c>
      <c r="I61" s="78">
        <v>364650</v>
      </c>
      <c r="J61" s="78"/>
      <c r="K61" s="78"/>
      <c r="L61" s="78"/>
      <c r="M61" s="78"/>
      <c r="N61" s="6">
        <v>364650</v>
      </c>
      <c r="O61" s="6"/>
      <c r="P61" s="6"/>
      <c r="Q61" s="6"/>
      <c r="R61" s="6"/>
      <c r="S61" s="45"/>
    </row>
    <row r="62" spans="1:19" ht="40.5" customHeight="1" x14ac:dyDescent="0.25">
      <c r="A62" s="74">
        <f>IF(B62="","",SUBTOTAL(3,B$22:$B62))</f>
        <v>39</v>
      </c>
      <c r="B62" s="49">
        <v>39</v>
      </c>
      <c r="C62" s="50"/>
      <c r="D62" s="51" t="s">
        <v>3749</v>
      </c>
      <c r="E62" s="51" t="s">
        <v>3750</v>
      </c>
      <c r="F62" s="49"/>
      <c r="G62" s="57">
        <v>1.7</v>
      </c>
      <c r="H62" s="49">
        <v>2</v>
      </c>
      <c r="I62" s="78">
        <v>364650</v>
      </c>
      <c r="J62" s="78"/>
      <c r="K62" s="78"/>
      <c r="L62" s="78"/>
      <c r="M62" s="78"/>
      <c r="N62" s="6">
        <v>364650</v>
      </c>
      <c r="O62" s="6"/>
      <c r="P62" s="6"/>
      <c r="Q62" s="6"/>
      <c r="R62" s="6"/>
      <c r="S62" s="45"/>
    </row>
    <row r="63" spans="1:19" ht="57" customHeight="1" x14ac:dyDescent="0.25">
      <c r="A63" s="74">
        <f>IF(B63="","",SUBTOTAL(3,B$22:$B63))</f>
        <v>40</v>
      </c>
      <c r="B63" s="49">
        <v>40</v>
      </c>
      <c r="C63" s="50"/>
      <c r="D63" s="51" t="s">
        <v>3751</v>
      </c>
      <c r="E63" s="51" t="s">
        <v>3752</v>
      </c>
      <c r="F63" s="49"/>
      <c r="G63" s="57">
        <v>1.7</v>
      </c>
      <c r="H63" s="49">
        <v>2</v>
      </c>
      <c r="I63" s="78">
        <v>364650</v>
      </c>
      <c r="J63" s="78"/>
      <c r="K63" s="78"/>
      <c r="L63" s="78"/>
      <c r="M63" s="78"/>
      <c r="N63" s="6">
        <v>364650</v>
      </c>
      <c r="O63" s="6"/>
      <c r="P63" s="6"/>
      <c r="Q63" s="6"/>
      <c r="R63" s="6"/>
      <c r="S63" s="45"/>
    </row>
    <row r="64" spans="1:19" ht="40.5" customHeight="1" x14ac:dyDescent="0.25">
      <c r="A64" s="74">
        <f>IF(B64="","",SUBTOTAL(3,B$22:$B64))</f>
        <v>41</v>
      </c>
      <c r="B64" s="49">
        <v>41</v>
      </c>
      <c r="C64" s="50"/>
      <c r="D64" s="51" t="s">
        <v>3753</v>
      </c>
      <c r="E64" s="51" t="s">
        <v>3754</v>
      </c>
      <c r="F64" s="49"/>
      <c r="G64" s="57">
        <v>1.7</v>
      </c>
      <c r="H64" s="49">
        <v>2</v>
      </c>
      <c r="I64" s="78">
        <v>364650</v>
      </c>
      <c r="J64" s="78"/>
      <c r="K64" s="78"/>
      <c r="L64" s="78"/>
      <c r="M64" s="78"/>
      <c r="N64" s="6">
        <v>364650</v>
      </c>
      <c r="O64" s="6"/>
      <c r="P64" s="6"/>
      <c r="Q64" s="6"/>
      <c r="R64" s="6"/>
      <c r="S64" s="45"/>
    </row>
    <row r="65" spans="1:19" ht="56.25" customHeight="1" x14ac:dyDescent="0.25">
      <c r="A65" s="74">
        <f>IF(B65="","",SUBTOTAL(3,B$22:$B65))</f>
        <v>42</v>
      </c>
      <c r="B65" s="49">
        <v>42</v>
      </c>
      <c r="C65" s="50"/>
      <c r="D65" s="51" t="s">
        <v>3755</v>
      </c>
      <c r="E65" s="51" t="s">
        <v>3756</v>
      </c>
      <c r="F65" s="49"/>
      <c r="G65" s="57">
        <v>1.7</v>
      </c>
      <c r="H65" s="49">
        <v>2</v>
      </c>
      <c r="I65" s="78">
        <v>364650</v>
      </c>
      <c r="J65" s="78"/>
      <c r="K65" s="78"/>
      <c r="L65" s="78"/>
      <c r="M65" s="78"/>
      <c r="N65" s="6">
        <v>364650</v>
      </c>
      <c r="O65" s="6"/>
      <c r="P65" s="6"/>
      <c r="Q65" s="6"/>
      <c r="R65" s="6"/>
      <c r="S65" s="45"/>
    </row>
    <row r="66" spans="1:19" ht="49.5" x14ac:dyDescent="0.25">
      <c r="A66" s="74">
        <f>IF(B66="","",SUBTOTAL(3,B$22:$B66))</f>
        <v>43</v>
      </c>
      <c r="B66" s="49">
        <v>43</v>
      </c>
      <c r="C66" s="50"/>
      <c r="D66" s="51" t="s">
        <v>3757</v>
      </c>
      <c r="E66" s="51" t="s">
        <v>3758</v>
      </c>
      <c r="F66" s="49"/>
      <c r="G66" s="57">
        <v>1.7</v>
      </c>
      <c r="H66" s="49">
        <v>2</v>
      </c>
      <c r="I66" s="78">
        <v>364650</v>
      </c>
      <c r="J66" s="78"/>
      <c r="K66" s="78"/>
      <c r="L66" s="78"/>
      <c r="M66" s="78"/>
      <c r="N66" s="6">
        <v>364650</v>
      </c>
      <c r="O66" s="6"/>
      <c r="P66" s="6"/>
      <c r="Q66" s="6"/>
      <c r="R66" s="6"/>
      <c r="S66" s="45"/>
    </row>
    <row r="67" spans="1:19" ht="29.25" customHeight="1" x14ac:dyDescent="0.25">
      <c r="A67" s="74">
        <f>IF(B67="","",SUBTOTAL(3,B$22:$B67))</f>
        <v>44</v>
      </c>
      <c r="B67" s="49">
        <v>44</v>
      </c>
      <c r="C67" s="693" t="s">
        <v>3106</v>
      </c>
      <c r="D67" s="694"/>
      <c r="E67" s="695"/>
      <c r="F67" s="49"/>
      <c r="G67" s="57">
        <v>1.7</v>
      </c>
      <c r="H67" s="49">
        <v>1</v>
      </c>
      <c r="I67" s="78"/>
      <c r="J67" s="78"/>
      <c r="K67" s="78">
        <v>265200</v>
      </c>
      <c r="L67" s="78"/>
      <c r="M67" s="78"/>
      <c r="N67" s="6"/>
      <c r="O67" s="6"/>
      <c r="P67" s="6">
        <v>265200</v>
      </c>
      <c r="Q67" s="6"/>
      <c r="R67" s="6"/>
      <c r="S67" s="45"/>
    </row>
    <row r="68" spans="1:19" ht="29.25" customHeight="1" x14ac:dyDescent="0.25">
      <c r="A68" s="74">
        <f>IF(B68="","",SUBTOTAL(3,B$22:$B68))</f>
        <v>45</v>
      </c>
      <c r="B68" s="49">
        <v>45</v>
      </c>
      <c r="C68" s="693" t="s">
        <v>3448</v>
      </c>
      <c r="D68" s="694"/>
      <c r="E68" s="695"/>
      <c r="F68" s="49"/>
      <c r="G68" s="57">
        <v>1.7</v>
      </c>
      <c r="H68" s="49">
        <v>2</v>
      </c>
      <c r="I68" s="78"/>
      <c r="J68" s="78"/>
      <c r="K68" s="78">
        <v>198900</v>
      </c>
      <c r="L68" s="78"/>
      <c r="M68" s="78"/>
      <c r="N68" s="6"/>
      <c r="O68" s="6"/>
      <c r="P68" s="6">
        <v>198900</v>
      </c>
      <c r="Q68" s="6"/>
      <c r="R68" s="6"/>
      <c r="S68" s="45"/>
    </row>
    <row r="69" spans="1:19" ht="29.25" customHeight="1" x14ac:dyDescent="0.25">
      <c r="A69" s="74" t="str">
        <f>IF(B69="","",SUBTOTAL(3,B$22:$B69))</f>
        <v/>
      </c>
      <c r="B69" s="55"/>
      <c r="C69" s="54" t="s">
        <v>3759</v>
      </c>
      <c r="D69" s="51"/>
      <c r="E69" s="51"/>
      <c r="F69" s="49"/>
      <c r="G69" s="133"/>
      <c r="H69" s="55"/>
      <c r="I69" s="78"/>
      <c r="J69" s="78"/>
      <c r="K69" s="78"/>
      <c r="L69" s="78"/>
      <c r="M69" s="78"/>
      <c r="N69" s="6"/>
      <c r="O69" s="6"/>
      <c r="P69" s="39"/>
      <c r="Q69" s="39"/>
      <c r="R69" s="39"/>
      <c r="S69" s="45"/>
    </row>
    <row r="70" spans="1:19" ht="26.25" customHeight="1" x14ac:dyDescent="0.25">
      <c r="A70" s="74">
        <f>IF(B70="","",SUBTOTAL(3,B$22:$B70))</f>
        <v>46</v>
      </c>
      <c r="B70" s="49">
        <v>46</v>
      </c>
      <c r="C70" s="693" t="s">
        <v>3760</v>
      </c>
      <c r="D70" s="694"/>
      <c r="E70" s="695"/>
      <c r="F70" s="49"/>
      <c r="G70" s="57">
        <v>2</v>
      </c>
      <c r="H70" s="49">
        <v>1</v>
      </c>
      <c r="I70" s="78">
        <v>585000</v>
      </c>
      <c r="J70" s="78"/>
      <c r="K70" s="78"/>
      <c r="L70" s="78"/>
      <c r="M70" s="78"/>
      <c r="N70" s="6">
        <v>585000</v>
      </c>
      <c r="O70" s="6"/>
      <c r="P70" s="6"/>
      <c r="Q70" s="6"/>
      <c r="R70" s="6"/>
      <c r="S70" s="45"/>
    </row>
    <row r="71" spans="1:19" ht="26.25" customHeight="1" x14ac:dyDescent="0.25">
      <c r="A71" s="74">
        <f>IF(B71="","",SUBTOTAL(3,B$22:$B71))</f>
        <v>47</v>
      </c>
      <c r="B71" s="49">
        <v>47</v>
      </c>
      <c r="C71" s="693" t="s">
        <v>3761</v>
      </c>
      <c r="D71" s="694"/>
      <c r="E71" s="695"/>
      <c r="F71" s="49"/>
      <c r="G71" s="57">
        <v>2</v>
      </c>
      <c r="H71" s="49">
        <v>1</v>
      </c>
      <c r="I71" s="78">
        <v>585000</v>
      </c>
      <c r="J71" s="78"/>
      <c r="K71" s="78"/>
      <c r="L71" s="78"/>
      <c r="M71" s="78"/>
      <c r="N71" s="6">
        <v>585000</v>
      </c>
      <c r="O71" s="6"/>
      <c r="P71" s="6"/>
      <c r="Q71" s="6"/>
      <c r="R71" s="6"/>
      <c r="S71" s="45"/>
    </row>
    <row r="72" spans="1:19" ht="26.25" customHeight="1" x14ac:dyDescent="0.25">
      <c r="A72" s="74">
        <f>IF(B72="","",SUBTOTAL(3,B$22:$B72))</f>
        <v>48</v>
      </c>
      <c r="B72" s="49">
        <v>48</v>
      </c>
      <c r="C72" s="693" t="s">
        <v>3762</v>
      </c>
      <c r="D72" s="694"/>
      <c r="E72" s="695"/>
      <c r="F72" s="49"/>
      <c r="G72" s="57">
        <v>2</v>
      </c>
      <c r="H72" s="49">
        <v>1</v>
      </c>
      <c r="I72" s="78">
        <v>585000</v>
      </c>
      <c r="J72" s="78"/>
      <c r="K72" s="78"/>
      <c r="L72" s="78"/>
      <c r="M72" s="78"/>
      <c r="N72" s="6">
        <v>585000</v>
      </c>
      <c r="O72" s="6"/>
      <c r="P72" s="6"/>
      <c r="Q72" s="6"/>
      <c r="R72" s="6"/>
      <c r="S72" s="45"/>
    </row>
    <row r="73" spans="1:19" ht="26.25" customHeight="1" x14ac:dyDescent="0.25">
      <c r="A73" s="74">
        <f>IF(B73="","",SUBTOTAL(3,B$22:$B73))</f>
        <v>49</v>
      </c>
      <c r="B73" s="49">
        <v>49</v>
      </c>
      <c r="C73" s="693" t="s">
        <v>3763</v>
      </c>
      <c r="D73" s="694"/>
      <c r="E73" s="695"/>
      <c r="F73" s="49"/>
      <c r="G73" s="57">
        <v>2</v>
      </c>
      <c r="H73" s="49">
        <v>1</v>
      </c>
      <c r="I73" s="78">
        <v>585000</v>
      </c>
      <c r="J73" s="78"/>
      <c r="K73" s="78"/>
      <c r="L73" s="78"/>
      <c r="M73" s="78"/>
      <c r="N73" s="6">
        <v>585000</v>
      </c>
      <c r="O73" s="6"/>
      <c r="P73" s="6"/>
      <c r="Q73" s="6"/>
      <c r="R73" s="6"/>
      <c r="S73" s="45"/>
    </row>
    <row r="74" spans="1:19" ht="26.25" customHeight="1" x14ac:dyDescent="0.25">
      <c r="A74" s="74">
        <f>IF(B74="","",SUBTOTAL(3,B$22:$B74))</f>
        <v>50</v>
      </c>
      <c r="B74" s="49">
        <v>50</v>
      </c>
      <c r="C74" s="693" t="s">
        <v>3764</v>
      </c>
      <c r="D74" s="694"/>
      <c r="E74" s="695"/>
      <c r="F74" s="49"/>
      <c r="G74" s="57">
        <v>2</v>
      </c>
      <c r="H74" s="49">
        <v>1</v>
      </c>
      <c r="I74" s="78"/>
      <c r="J74" s="78">
        <v>429000</v>
      </c>
      <c r="K74" s="78"/>
      <c r="L74" s="78"/>
      <c r="M74" s="78"/>
      <c r="N74" s="6"/>
      <c r="O74" s="6">
        <v>429000</v>
      </c>
      <c r="P74" s="6"/>
      <c r="Q74" s="6"/>
      <c r="R74" s="6"/>
      <c r="S74" s="45"/>
    </row>
    <row r="75" spans="1:19" ht="26.25" customHeight="1" x14ac:dyDescent="0.25">
      <c r="A75" s="74">
        <f>IF(B75="","",SUBTOTAL(3,B$22:$B75))</f>
        <v>51</v>
      </c>
      <c r="B75" s="49">
        <v>51</v>
      </c>
      <c r="C75" s="693" t="s">
        <v>3765</v>
      </c>
      <c r="D75" s="694"/>
      <c r="E75" s="695"/>
      <c r="F75" s="49"/>
      <c r="G75" s="57">
        <v>2</v>
      </c>
      <c r="H75" s="49">
        <v>1</v>
      </c>
      <c r="I75" s="78"/>
      <c r="J75" s="78">
        <v>429000</v>
      </c>
      <c r="K75" s="78"/>
      <c r="L75" s="78"/>
      <c r="M75" s="78"/>
      <c r="N75" s="6"/>
      <c r="O75" s="6">
        <v>429000</v>
      </c>
      <c r="P75" s="6"/>
      <c r="Q75" s="6"/>
      <c r="R75" s="6"/>
      <c r="S75" s="45"/>
    </row>
    <row r="76" spans="1:19" ht="26.25" customHeight="1" x14ac:dyDescent="0.25">
      <c r="A76" s="74">
        <f>IF(B76="","",SUBTOTAL(3,B$22:$B76))</f>
        <v>52</v>
      </c>
      <c r="B76" s="49">
        <v>52</v>
      </c>
      <c r="C76" s="693" t="s">
        <v>3766</v>
      </c>
      <c r="D76" s="694"/>
      <c r="E76" s="695"/>
      <c r="F76" s="49"/>
      <c r="G76" s="57">
        <v>2</v>
      </c>
      <c r="H76" s="49">
        <v>1</v>
      </c>
      <c r="I76" s="78"/>
      <c r="J76" s="78">
        <v>429000</v>
      </c>
      <c r="K76" s="78"/>
      <c r="L76" s="78"/>
      <c r="M76" s="78"/>
      <c r="N76" s="6"/>
      <c r="O76" s="6">
        <v>429000</v>
      </c>
      <c r="P76" s="6"/>
      <c r="Q76" s="6"/>
      <c r="R76" s="6"/>
      <c r="S76" s="45"/>
    </row>
    <row r="77" spans="1:19" ht="27" customHeight="1" x14ac:dyDescent="0.25">
      <c r="A77" s="74">
        <f>IF(B77="","",SUBTOTAL(3,B$22:$B77))</f>
        <v>53</v>
      </c>
      <c r="B77" s="49">
        <v>53</v>
      </c>
      <c r="C77" s="693" t="s">
        <v>3767</v>
      </c>
      <c r="D77" s="694"/>
      <c r="E77" s="695"/>
      <c r="F77" s="49"/>
      <c r="G77" s="57">
        <v>2</v>
      </c>
      <c r="H77" s="49">
        <v>1</v>
      </c>
      <c r="I77" s="78"/>
      <c r="J77" s="78">
        <v>429000</v>
      </c>
      <c r="K77" s="78"/>
      <c r="L77" s="78"/>
      <c r="M77" s="78"/>
      <c r="N77" s="6"/>
      <c r="O77" s="6">
        <v>429000</v>
      </c>
      <c r="P77" s="6"/>
      <c r="Q77" s="6"/>
      <c r="R77" s="6"/>
      <c r="S77" s="45"/>
    </row>
    <row r="78" spans="1:19" s="585" customFormat="1" ht="25.5" customHeight="1" x14ac:dyDescent="0.25">
      <c r="A78" s="153">
        <f>IF(B78="","",SUBTOTAL(3,B$22:$B78))</f>
        <v>54</v>
      </c>
      <c r="B78" s="49">
        <v>54</v>
      </c>
      <c r="C78" s="693" t="s">
        <v>3768</v>
      </c>
      <c r="D78" s="694"/>
      <c r="E78" s="695"/>
      <c r="F78" s="397"/>
      <c r="G78" s="86">
        <v>2</v>
      </c>
      <c r="H78" s="397">
        <v>1</v>
      </c>
      <c r="I78" s="583"/>
      <c r="J78" s="583">
        <v>429000</v>
      </c>
      <c r="K78" s="583"/>
      <c r="L78" s="583"/>
      <c r="M78" s="583"/>
      <c r="N78" s="584"/>
      <c r="O78" s="584">
        <v>429000</v>
      </c>
      <c r="P78" s="584"/>
      <c r="Q78" s="584"/>
      <c r="R78" s="584"/>
      <c r="S78" s="418"/>
    </row>
    <row r="79" spans="1:19" s="585" customFormat="1" ht="25.5" customHeight="1" x14ac:dyDescent="0.25">
      <c r="A79" s="153">
        <f>IF(B79="","",SUBTOTAL(3,B$22:$B79))</f>
        <v>55</v>
      </c>
      <c r="B79" s="49">
        <v>55</v>
      </c>
      <c r="C79" s="693" t="s">
        <v>3769</v>
      </c>
      <c r="D79" s="694"/>
      <c r="E79" s="695"/>
      <c r="F79" s="397"/>
      <c r="G79" s="86">
        <v>2</v>
      </c>
      <c r="H79" s="397">
        <v>1</v>
      </c>
      <c r="I79" s="583"/>
      <c r="J79" s="583">
        <v>429000</v>
      </c>
      <c r="K79" s="583"/>
      <c r="L79" s="583"/>
      <c r="M79" s="583"/>
      <c r="N79" s="584"/>
      <c r="O79" s="584">
        <v>429000</v>
      </c>
      <c r="P79" s="584"/>
      <c r="Q79" s="584"/>
      <c r="R79" s="584"/>
      <c r="S79" s="418"/>
    </row>
    <row r="80" spans="1:19" s="585" customFormat="1" ht="25.5" customHeight="1" x14ac:dyDescent="0.25">
      <c r="A80" s="153">
        <f>IF(B80="","",SUBTOTAL(3,B$22:$B80))</f>
        <v>56</v>
      </c>
      <c r="B80" s="49">
        <v>56</v>
      </c>
      <c r="C80" s="693" t="s">
        <v>3770</v>
      </c>
      <c r="D80" s="694"/>
      <c r="E80" s="695"/>
      <c r="F80" s="397"/>
      <c r="G80" s="86">
        <v>2</v>
      </c>
      <c r="H80" s="397">
        <v>1</v>
      </c>
      <c r="I80" s="583"/>
      <c r="J80" s="583">
        <v>429000</v>
      </c>
      <c r="K80" s="583"/>
      <c r="L80" s="583"/>
      <c r="M80" s="583"/>
      <c r="N80" s="584"/>
      <c r="O80" s="584">
        <v>429000</v>
      </c>
      <c r="P80" s="584"/>
      <c r="Q80" s="584"/>
      <c r="R80" s="584"/>
      <c r="S80" s="418"/>
    </row>
    <row r="81" spans="1:19" s="585" customFormat="1" ht="25.5" customHeight="1" x14ac:dyDescent="0.25">
      <c r="A81" s="153">
        <f>IF(B81="","",SUBTOTAL(3,B$22:$B81))</f>
        <v>57</v>
      </c>
      <c r="B81" s="49">
        <v>57</v>
      </c>
      <c r="C81" s="693" t="s">
        <v>3771</v>
      </c>
      <c r="D81" s="694"/>
      <c r="E81" s="695"/>
      <c r="F81" s="397"/>
      <c r="G81" s="86">
        <v>2</v>
      </c>
      <c r="H81" s="397">
        <v>1</v>
      </c>
      <c r="I81" s="583">
        <v>585000</v>
      </c>
      <c r="J81" s="583"/>
      <c r="K81" s="583"/>
      <c r="L81" s="583"/>
      <c r="M81" s="583"/>
      <c r="N81" s="584">
        <v>585000</v>
      </c>
      <c r="O81" s="584"/>
      <c r="P81" s="584"/>
      <c r="Q81" s="584"/>
      <c r="R81" s="584"/>
      <c r="S81" s="418"/>
    </row>
    <row r="82" spans="1:19" s="585" customFormat="1" ht="25.5" customHeight="1" x14ac:dyDescent="0.25">
      <c r="A82" s="153">
        <f>IF(B82="","",SUBTOTAL(3,B$22:$B82))</f>
        <v>58</v>
      </c>
      <c r="B82" s="49">
        <v>58</v>
      </c>
      <c r="C82" s="693" t="s">
        <v>3772</v>
      </c>
      <c r="D82" s="694"/>
      <c r="E82" s="695"/>
      <c r="F82" s="397"/>
      <c r="G82" s="86">
        <v>2</v>
      </c>
      <c r="H82" s="397">
        <v>1</v>
      </c>
      <c r="I82" s="583"/>
      <c r="J82" s="583">
        <v>429000</v>
      </c>
      <c r="K82" s="583"/>
      <c r="L82" s="583"/>
      <c r="M82" s="583"/>
      <c r="N82" s="584"/>
      <c r="O82" s="584">
        <v>429000</v>
      </c>
      <c r="P82" s="584"/>
      <c r="Q82" s="584"/>
      <c r="R82" s="584"/>
      <c r="S82" s="418"/>
    </row>
    <row r="83" spans="1:19" s="585" customFormat="1" ht="25.5" customHeight="1" x14ac:dyDescent="0.25">
      <c r="A83" s="153">
        <f>IF(B83="","",SUBTOTAL(3,B$22:$B83))</f>
        <v>59</v>
      </c>
      <c r="B83" s="49">
        <v>59</v>
      </c>
      <c r="C83" s="693" t="s">
        <v>3773</v>
      </c>
      <c r="D83" s="694"/>
      <c r="E83" s="695"/>
      <c r="F83" s="397"/>
      <c r="G83" s="86">
        <v>2</v>
      </c>
      <c r="H83" s="397">
        <v>1</v>
      </c>
      <c r="I83" s="583"/>
      <c r="J83" s="583">
        <v>429000</v>
      </c>
      <c r="K83" s="583"/>
      <c r="L83" s="583"/>
      <c r="M83" s="583"/>
      <c r="N83" s="584"/>
      <c r="O83" s="584">
        <v>429000</v>
      </c>
      <c r="P83" s="584"/>
      <c r="Q83" s="584"/>
      <c r="R83" s="584"/>
      <c r="S83" s="418"/>
    </row>
    <row r="84" spans="1:19" s="585" customFormat="1" ht="25.5" customHeight="1" x14ac:dyDescent="0.25">
      <c r="A84" s="153">
        <f>IF(B84="","",SUBTOTAL(3,B$22:$B84))</f>
        <v>60</v>
      </c>
      <c r="B84" s="49">
        <v>60</v>
      </c>
      <c r="C84" s="693" t="s">
        <v>3774</v>
      </c>
      <c r="D84" s="694"/>
      <c r="E84" s="695"/>
      <c r="F84" s="397"/>
      <c r="G84" s="86">
        <v>2</v>
      </c>
      <c r="H84" s="397">
        <v>1</v>
      </c>
      <c r="I84" s="583"/>
      <c r="J84" s="583">
        <v>429000</v>
      </c>
      <c r="K84" s="583"/>
      <c r="L84" s="583"/>
      <c r="M84" s="583"/>
      <c r="N84" s="584"/>
      <c r="O84" s="584">
        <v>429000</v>
      </c>
      <c r="P84" s="584"/>
      <c r="Q84" s="584"/>
      <c r="R84" s="584"/>
      <c r="S84" s="418"/>
    </row>
    <row r="85" spans="1:19" s="585" customFormat="1" ht="25.5" customHeight="1" x14ac:dyDescent="0.25">
      <c r="A85" s="153">
        <f>IF(B85="","",SUBTOTAL(3,B$22:$B85))</f>
        <v>61</v>
      </c>
      <c r="B85" s="49">
        <v>61</v>
      </c>
      <c r="C85" s="693" t="s">
        <v>3775</v>
      </c>
      <c r="D85" s="694"/>
      <c r="E85" s="695"/>
      <c r="F85" s="397"/>
      <c r="G85" s="86">
        <v>2</v>
      </c>
      <c r="H85" s="397">
        <v>1</v>
      </c>
      <c r="I85" s="583"/>
      <c r="J85" s="583">
        <v>429000</v>
      </c>
      <c r="K85" s="583"/>
      <c r="L85" s="583"/>
      <c r="M85" s="583"/>
      <c r="N85" s="584"/>
      <c r="O85" s="584">
        <v>429000</v>
      </c>
      <c r="P85" s="584"/>
      <c r="Q85" s="584"/>
      <c r="R85" s="584"/>
      <c r="S85" s="418"/>
    </row>
    <row r="86" spans="1:19" s="585" customFormat="1" ht="25.5" customHeight="1" x14ac:dyDescent="0.25">
      <c r="A86" s="153">
        <f>IF(B86="","",SUBTOTAL(3,B$22:$B86))</f>
        <v>62</v>
      </c>
      <c r="B86" s="49">
        <v>62</v>
      </c>
      <c r="C86" s="693" t="s">
        <v>3776</v>
      </c>
      <c r="D86" s="694"/>
      <c r="E86" s="695"/>
      <c r="F86" s="397"/>
      <c r="G86" s="86">
        <v>2</v>
      </c>
      <c r="H86" s="397">
        <v>1</v>
      </c>
      <c r="I86" s="583"/>
      <c r="J86" s="583">
        <v>429000</v>
      </c>
      <c r="K86" s="583"/>
      <c r="L86" s="583"/>
      <c r="M86" s="583"/>
      <c r="N86" s="584"/>
      <c r="O86" s="584">
        <v>429000</v>
      </c>
      <c r="P86" s="584"/>
      <c r="Q86" s="584"/>
      <c r="R86" s="584"/>
      <c r="S86" s="418"/>
    </row>
    <row r="87" spans="1:19" ht="26.25" customHeight="1" x14ac:dyDescent="0.25">
      <c r="A87" s="74">
        <f>IF(B87="","",SUBTOTAL(3,B$22:$B87))</f>
        <v>63</v>
      </c>
      <c r="B87" s="49">
        <v>63</v>
      </c>
      <c r="C87" s="693" t="s">
        <v>3777</v>
      </c>
      <c r="D87" s="694"/>
      <c r="E87" s="695"/>
      <c r="F87" s="49"/>
      <c r="G87" s="57">
        <v>2</v>
      </c>
      <c r="H87" s="49">
        <v>1</v>
      </c>
      <c r="I87" s="78"/>
      <c r="J87" s="78">
        <v>429000</v>
      </c>
      <c r="K87" s="78"/>
      <c r="L87" s="78"/>
      <c r="M87" s="78"/>
      <c r="N87" s="6"/>
      <c r="O87" s="6">
        <v>429000</v>
      </c>
      <c r="P87" s="6"/>
      <c r="Q87" s="6"/>
      <c r="R87" s="6"/>
      <c r="S87" s="45"/>
    </row>
    <row r="88" spans="1:19" ht="24" customHeight="1" x14ac:dyDescent="0.25">
      <c r="A88" s="74">
        <f>IF(B88="","",SUBTOTAL(3,B$22:$B88))</f>
        <v>64</v>
      </c>
      <c r="B88" s="49">
        <v>64</v>
      </c>
      <c r="C88" s="693" t="s">
        <v>3778</v>
      </c>
      <c r="D88" s="694"/>
      <c r="E88" s="695"/>
      <c r="F88" s="49"/>
      <c r="G88" s="57">
        <v>2</v>
      </c>
      <c r="H88" s="49">
        <v>1</v>
      </c>
      <c r="I88" s="78"/>
      <c r="J88" s="78">
        <v>429000</v>
      </c>
      <c r="K88" s="78"/>
      <c r="L88" s="78"/>
      <c r="M88" s="78"/>
      <c r="N88" s="6"/>
      <c r="O88" s="6">
        <v>429000</v>
      </c>
      <c r="P88" s="6"/>
      <c r="Q88" s="6"/>
      <c r="R88" s="6"/>
      <c r="S88" s="45"/>
    </row>
    <row r="89" spans="1:19" ht="24" customHeight="1" x14ac:dyDescent="0.25">
      <c r="A89" s="74">
        <f>IF(B89="","",SUBTOTAL(3,B$22:$B89))</f>
        <v>65</v>
      </c>
      <c r="B89" s="49">
        <v>65</v>
      </c>
      <c r="C89" s="693" t="s">
        <v>3779</v>
      </c>
      <c r="D89" s="694"/>
      <c r="E89" s="695"/>
      <c r="F89" s="49"/>
      <c r="G89" s="57">
        <v>2</v>
      </c>
      <c r="H89" s="49">
        <v>1</v>
      </c>
      <c r="I89" s="78"/>
      <c r="J89" s="78">
        <v>429000</v>
      </c>
      <c r="K89" s="78"/>
      <c r="L89" s="78"/>
      <c r="M89" s="78"/>
      <c r="N89" s="6"/>
      <c r="O89" s="6">
        <v>429000</v>
      </c>
      <c r="P89" s="6"/>
      <c r="Q89" s="6"/>
      <c r="R89" s="6"/>
      <c r="S89" s="45"/>
    </row>
    <row r="90" spans="1:19" ht="24" customHeight="1" x14ac:dyDescent="0.25">
      <c r="A90" s="74">
        <f>IF(B90="","",SUBTOTAL(3,B$22:$B90))</f>
        <v>66</v>
      </c>
      <c r="B90" s="49">
        <v>66</v>
      </c>
      <c r="C90" s="693" t="s">
        <v>3780</v>
      </c>
      <c r="D90" s="694"/>
      <c r="E90" s="695"/>
      <c r="F90" s="49"/>
      <c r="G90" s="57">
        <v>2</v>
      </c>
      <c r="H90" s="49">
        <v>1</v>
      </c>
      <c r="I90" s="78"/>
      <c r="J90" s="78">
        <v>429000</v>
      </c>
      <c r="K90" s="78"/>
      <c r="L90" s="78"/>
      <c r="M90" s="78"/>
      <c r="N90" s="6"/>
      <c r="O90" s="6">
        <v>429000</v>
      </c>
      <c r="P90" s="6"/>
      <c r="Q90" s="6"/>
      <c r="R90" s="6"/>
      <c r="S90" s="45"/>
    </row>
    <row r="91" spans="1:19" ht="24" customHeight="1" x14ac:dyDescent="0.25">
      <c r="A91" s="74">
        <f>IF(B91="","",SUBTOTAL(3,B$22:$B91))</f>
        <v>67</v>
      </c>
      <c r="B91" s="49">
        <v>67</v>
      </c>
      <c r="C91" s="693" t="s">
        <v>3781</v>
      </c>
      <c r="D91" s="694"/>
      <c r="E91" s="695"/>
      <c r="F91" s="49"/>
      <c r="G91" s="57">
        <v>2</v>
      </c>
      <c r="H91" s="49">
        <v>1</v>
      </c>
      <c r="I91" s="78"/>
      <c r="J91" s="78">
        <v>429000</v>
      </c>
      <c r="K91" s="78"/>
      <c r="L91" s="78"/>
      <c r="M91" s="78"/>
      <c r="N91" s="6"/>
      <c r="O91" s="6">
        <v>429000</v>
      </c>
      <c r="P91" s="6"/>
      <c r="Q91" s="6"/>
      <c r="R91" s="6"/>
      <c r="S91" s="45"/>
    </row>
    <row r="92" spans="1:19" ht="24" customHeight="1" x14ac:dyDescent="0.25">
      <c r="A92" s="74">
        <f>IF(B92="","",SUBTOTAL(3,B$22:$B92))</f>
        <v>68</v>
      </c>
      <c r="B92" s="49">
        <v>68</v>
      </c>
      <c r="C92" s="693" t="s">
        <v>3782</v>
      </c>
      <c r="D92" s="694"/>
      <c r="E92" s="695"/>
      <c r="F92" s="49"/>
      <c r="G92" s="57">
        <v>2</v>
      </c>
      <c r="H92" s="49">
        <v>1</v>
      </c>
      <c r="I92" s="78"/>
      <c r="J92" s="78">
        <v>429000</v>
      </c>
      <c r="K92" s="78"/>
      <c r="L92" s="78"/>
      <c r="M92" s="78"/>
      <c r="N92" s="6"/>
      <c r="O92" s="6">
        <v>429000</v>
      </c>
      <c r="P92" s="6"/>
      <c r="Q92" s="6"/>
      <c r="R92" s="6"/>
      <c r="S92" s="45"/>
    </row>
    <row r="93" spans="1:19" ht="24.75" customHeight="1" x14ac:dyDescent="0.25">
      <c r="A93" s="74">
        <f>IF(B93="","",SUBTOTAL(3,B$22:$B93))</f>
        <v>69</v>
      </c>
      <c r="B93" s="49">
        <v>69</v>
      </c>
      <c r="C93" s="693" t="s">
        <v>3783</v>
      </c>
      <c r="D93" s="694"/>
      <c r="E93" s="695"/>
      <c r="F93" s="49"/>
      <c r="G93" s="57">
        <v>2</v>
      </c>
      <c r="H93" s="49">
        <v>1</v>
      </c>
      <c r="I93" s="78"/>
      <c r="J93" s="78">
        <v>429000</v>
      </c>
      <c r="K93" s="78"/>
      <c r="L93" s="78"/>
      <c r="M93" s="78"/>
      <c r="N93" s="6"/>
      <c r="O93" s="6">
        <v>429000</v>
      </c>
      <c r="P93" s="6"/>
      <c r="Q93" s="6"/>
      <c r="R93" s="6"/>
      <c r="S93" s="45"/>
    </row>
    <row r="94" spans="1:19" ht="24.75" customHeight="1" x14ac:dyDescent="0.25">
      <c r="A94" s="74">
        <f>IF(B94="","",SUBTOTAL(3,B$22:$B94))</f>
        <v>70</v>
      </c>
      <c r="B94" s="49">
        <v>70</v>
      </c>
      <c r="C94" s="693" t="s">
        <v>3784</v>
      </c>
      <c r="D94" s="694"/>
      <c r="E94" s="695"/>
      <c r="F94" s="49"/>
      <c r="G94" s="57">
        <v>2</v>
      </c>
      <c r="H94" s="49">
        <v>1</v>
      </c>
      <c r="I94" s="78"/>
      <c r="J94" s="78">
        <v>429000</v>
      </c>
      <c r="K94" s="78"/>
      <c r="L94" s="78"/>
      <c r="M94" s="78"/>
      <c r="N94" s="6"/>
      <c r="O94" s="6">
        <v>429000</v>
      </c>
      <c r="P94" s="6"/>
      <c r="Q94" s="6"/>
      <c r="R94" s="6"/>
      <c r="S94" s="45"/>
    </row>
    <row r="95" spans="1:19" ht="24.75" customHeight="1" x14ac:dyDescent="0.25">
      <c r="A95" s="74">
        <f>IF(B95="","",SUBTOTAL(3,B$22:$B95))</f>
        <v>71</v>
      </c>
      <c r="B95" s="49">
        <v>71</v>
      </c>
      <c r="C95" s="693" t="s">
        <v>3785</v>
      </c>
      <c r="D95" s="694"/>
      <c r="E95" s="695"/>
      <c r="F95" s="49"/>
      <c r="G95" s="57">
        <v>2</v>
      </c>
      <c r="H95" s="49">
        <v>1</v>
      </c>
      <c r="I95" s="78"/>
      <c r="J95" s="78">
        <v>429000</v>
      </c>
      <c r="K95" s="78"/>
      <c r="L95" s="78"/>
      <c r="M95" s="78"/>
      <c r="N95" s="6"/>
      <c r="O95" s="6">
        <v>429000</v>
      </c>
      <c r="P95" s="6"/>
      <c r="Q95" s="6"/>
      <c r="R95" s="6"/>
      <c r="S95" s="45"/>
    </row>
    <row r="96" spans="1:19" ht="24.75" customHeight="1" x14ac:dyDescent="0.25">
      <c r="A96" s="74">
        <f>IF(B96="","",SUBTOTAL(3,B$22:$B96))</f>
        <v>72</v>
      </c>
      <c r="B96" s="49">
        <v>72</v>
      </c>
      <c r="C96" s="693" t="s">
        <v>3786</v>
      </c>
      <c r="D96" s="694"/>
      <c r="E96" s="695"/>
      <c r="F96" s="49"/>
      <c r="G96" s="57">
        <v>2</v>
      </c>
      <c r="H96" s="49">
        <v>1</v>
      </c>
      <c r="I96" s="78"/>
      <c r="J96" s="78">
        <v>429000</v>
      </c>
      <c r="K96" s="78"/>
      <c r="L96" s="78"/>
      <c r="M96" s="78"/>
      <c r="N96" s="6"/>
      <c r="O96" s="6">
        <v>429000</v>
      </c>
      <c r="P96" s="6"/>
      <c r="Q96" s="6"/>
      <c r="R96" s="6"/>
      <c r="S96" s="45"/>
    </row>
    <row r="97" spans="1:19" ht="24.75" customHeight="1" x14ac:dyDescent="0.25">
      <c r="A97" s="74">
        <f>IF(B97="","",SUBTOTAL(3,B$22:$B97))</f>
        <v>73</v>
      </c>
      <c r="B97" s="49">
        <v>73</v>
      </c>
      <c r="C97" s="693" t="s">
        <v>3787</v>
      </c>
      <c r="D97" s="694"/>
      <c r="E97" s="695"/>
      <c r="F97" s="49"/>
      <c r="G97" s="57">
        <v>2</v>
      </c>
      <c r="H97" s="49">
        <v>1</v>
      </c>
      <c r="I97" s="78">
        <v>585000</v>
      </c>
      <c r="J97" s="78"/>
      <c r="K97" s="78"/>
      <c r="L97" s="78"/>
      <c r="M97" s="78"/>
      <c r="N97" s="6">
        <v>585000</v>
      </c>
      <c r="O97" s="6"/>
      <c r="P97" s="6"/>
      <c r="Q97" s="6"/>
      <c r="R97" s="6"/>
      <c r="S97" s="45"/>
    </row>
    <row r="98" spans="1:19" ht="24.75" customHeight="1" x14ac:dyDescent="0.25">
      <c r="A98" s="74">
        <f>IF(B98="","",SUBTOTAL(3,B$22:$B98))</f>
        <v>74</v>
      </c>
      <c r="B98" s="49">
        <v>74</v>
      </c>
      <c r="C98" s="693" t="s">
        <v>3788</v>
      </c>
      <c r="D98" s="694"/>
      <c r="E98" s="695"/>
      <c r="F98" s="49"/>
      <c r="G98" s="57">
        <v>2</v>
      </c>
      <c r="H98" s="49">
        <v>1</v>
      </c>
      <c r="I98" s="78"/>
      <c r="J98" s="78">
        <v>429000</v>
      </c>
      <c r="K98" s="78"/>
      <c r="L98" s="78"/>
      <c r="M98" s="78"/>
      <c r="N98" s="6"/>
      <c r="O98" s="6">
        <v>429000</v>
      </c>
      <c r="P98" s="6"/>
      <c r="Q98" s="6"/>
      <c r="R98" s="6"/>
      <c r="S98" s="45"/>
    </row>
    <row r="99" spans="1:19" ht="24.75" customHeight="1" x14ac:dyDescent="0.25">
      <c r="A99" s="74">
        <f>IF(B99="","",SUBTOTAL(3,B$22:$B99))</f>
        <v>75</v>
      </c>
      <c r="B99" s="49">
        <v>75</v>
      </c>
      <c r="C99" s="693" t="s">
        <v>3789</v>
      </c>
      <c r="D99" s="694"/>
      <c r="E99" s="695"/>
      <c r="F99" s="49"/>
      <c r="G99" s="57">
        <v>2</v>
      </c>
      <c r="H99" s="49">
        <v>1</v>
      </c>
      <c r="I99" s="78"/>
      <c r="J99" s="78">
        <v>429000</v>
      </c>
      <c r="K99" s="78"/>
      <c r="L99" s="78"/>
      <c r="M99" s="78"/>
      <c r="N99" s="6"/>
      <c r="O99" s="6">
        <v>429000</v>
      </c>
      <c r="P99" s="6"/>
      <c r="Q99" s="6"/>
      <c r="R99" s="6"/>
      <c r="S99" s="45"/>
    </row>
    <row r="100" spans="1:19" ht="24.75" customHeight="1" x14ac:dyDescent="0.25">
      <c r="A100" s="74">
        <f>IF(B100="","",SUBTOTAL(3,B$22:$B100))</f>
        <v>76</v>
      </c>
      <c r="B100" s="49">
        <v>76</v>
      </c>
      <c r="C100" s="693" t="s">
        <v>3790</v>
      </c>
      <c r="D100" s="694"/>
      <c r="E100" s="695"/>
      <c r="F100" s="49"/>
      <c r="G100" s="57">
        <v>2</v>
      </c>
      <c r="H100" s="49">
        <v>1</v>
      </c>
      <c r="I100" s="78"/>
      <c r="J100" s="78">
        <v>429000</v>
      </c>
      <c r="K100" s="78"/>
      <c r="L100" s="78"/>
      <c r="M100" s="78"/>
      <c r="N100" s="6"/>
      <c r="O100" s="6">
        <v>429000</v>
      </c>
      <c r="P100" s="6"/>
      <c r="Q100" s="6"/>
      <c r="R100" s="6"/>
      <c r="S100" s="45"/>
    </row>
    <row r="101" spans="1:19" ht="24.75" customHeight="1" x14ac:dyDescent="0.25">
      <c r="A101" s="74">
        <f>IF(B101="","",SUBTOTAL(3,B$22:$B101))</f>
        <v>77</v>
      </c>
      <c r="B101" s="49">
        <v>77</v>
      </c>
      <c r="C101" s="693" t="s">
        <v>3791</v>
      </c>
      <c r="D101" s="694"/>
      <c r="E101" s="695"/>
      <c r="F101" s="49"/>
      <c r="G101" s="57">
        <v>2</v>
      </c>
      <c r="H101" s="49">
        <v>1</v>
      </c>
      <c r="I101" s="78"/>
      <c r="J101" s="78">
        <v>429000</v>
      </c>
      <c r="K101" s="78"/>
      <c r="L101" s="78"/>
      <c r="M101" s="78"/>
      <c r="N101" s="6"/>
      <c r="O101" s="6">
        <v>429000</v>
      </c>
      <c r="P101" s="6"/>
      <c r="Q101" s="6"/>
      <c r="R101" s="6"/>
      <c r="S101" s="45"/>
    </row>
    <row r="102" spans="1:19" ht="24.75" customHeight="1" x14ac:dyDescent="0.25">
      <c r="A102" s="74">
        <f>IF(B102="","",SUBTOTAL(3,B$22:$B102))</f>
        <v>78</v>
      </c>
      <c r="B102" s="49">
        <v>78</v>
      </c>
      <c r="C102" s="693" t="s">
        <v>3792</v>
      </c>
      <c r="D102" s="694"/>
      <c r="E102" s="695"/>
      <c r="F102" s="49"/>
      <c r="G102" s="57">
        <v>2</v>
      </c>
      <c r="H102" s="49">
        <v>1</v>
      </c>
      <c r="I102" s="78"/>
      <c r="J102" s="78"/>
      <c r="K102" s="78">
        <v>312000</v>
      </c>
      <c r="L102" s="78"/>
      <c r="M102" s="78"/>
      <c r="N102" s="6"/>
      <c r="O102" s="6"/>
      <c r="P102" s="6">
        <v>312000</v>
      </c>
      <c r="Q102" s="6"/>
      <c r="R102" s="6"/>
      <c r="S102" s="45"/>
    </row>
    <row r="103" spans="1:19" ht="24.75" customHeight="1" x14ac:dyDescent="0.25">
      <c r="A103" s="74">
        <f>IF(B103="","",SUBTOTAL(3,B$22:$B103))</f>
        <v>79</v>
      </c>
      <c r="B103" s="49">
        <v>79</v>
      </c>
      <c r="C103" s="693" t="s">
        <v>3793</v>
      </c>
      <c r="D103" s="694"/>
      <c r="E103" s="695"/>
      <c r="F103" s="49"/>
      <c r="G103" s="57">
        <v>2</v>
      </c>
      <c r="H103" s="49">
        <v>1</v>
      </c>
      <c r="I103" s="78">
        <v>585000</v>
      </c>
      <c r="J103" s="78"/>
      <c r="K103" s="78"/>
      <c r="L103" s="78"/>
      <c r="M103" s="78"/>
      <c r="N103" s="6">
        <v>585000</v>
      </c>
      <c r="O103" s="6"/>
      <c r="P103" s="6"/>
      <c r="Q103" s="6"/>
      <c r="R103" s="6"/>
      <c r="S103" s="45"/>
    </row>
    <row r="104" spans="1:19" ht="26.25" customHeight="1" x14ac:dyDescent="0.25">
      <c r="A104" s="74" t="str">
        <f>IF(B104="","",SUBTOTAL(3,B$22:$B104))</f>
        <v/>
      </c>
      <c r="B104" s="55"/>
      <c r="C104" s="54" t="s">
        <v>3794</v>
      </c>
      <c r="D104" s="51"/>
      <c r="E104" s="51"/>
      <c r="F104" s="49"/>
      <c r="G104" s="57"/>
      <c r="H104" s="55"/>
      <c r="I104" s="78"/>
      <c r="J104" s="78"/>
      <c r="K104" s="78"/>
      <c r="L104" s="78"/>
      <c r="M104" s="78"/>
      <c r="N104" s="6"/>
      <c r="O104" s="6"/>
      <c r="P104" s="39"/>
      <c r="Q104" s="39"/>
      <c r="R104" s="39"/>
      <c r="S104" s="45"/>
    </row>
    <row r="105" spans="1:19" ht="54" customHeight="1" x14ac:dyDescent="0.25">
      <c r="A105" s="74">
        <f>IF(B105="","",SUBTOTAL(3,B$22:$B105))</f>
        <v>80</v>
      </c>
      <c r="B105" s="49">
        <v>80</v>
      </c>
      <c r="C105" s="50"/>
      <c r="D105" s="51" t="s">
        <v>3795</v>
      </c>
      <c r="E105" s="51" t="s">
        <v>3796</v>
      </c>
      <c r="F105" s="49"/>
      <c r="G105" s="57">
        <v>2.5</v>
      </c>
      <c r="H105" s="49">
        <v>1</v>
      </c>
      <c r="I105" s="78">
        <v>780000</v>
      </c>
      <c r="J105" s="78"/>
      <c r="K105" s="78"/>
      <c r="L105" s="78"/>
      <c r="M105" s="78"/>
      <c r="N105" s="6">
        <v>780000</v>
      </c>
      <c r="O105" s="6"/>
      <c r="P105" s="6"/>
      <c r="Q105" s="6"/>
      <c r="R105" s="6"/>
      <c r="S105" s="45"/>
    </row>
    <row r="106" spans="1:19" ht="24.75" customHeight="1" x14ac:dyDescent="0.25">
      <c r="A106" s="74">
        <f>IF(B106="","",SUBTOTAL(3,B$22:$B106))</f>
        <v>81</v>
      </c>
      <c r="B106" s="49">
        <v>81</v>
      </c>
      <c r="C106" s="50"/>
      <c r="D106" s="51" t="s">
        <v>3797</v>
      </c>
      <c r="E106" s="51" t="s">
        <v>3798</v>
      </c>
      <c r="F106" s="49"/>
      <c r="G106" s="57">
        <v>2.5</v>
      </c>
      <c r="H106" s="49">
        <v>1</v>
      </c>
      <c r="I106" s="78">
        <v>780000</v>
      </c>
      <c r="J106" s="78"/>
      <c r="K106" s="78"/>
      <c r="L106" s="78"/>
      <c r="M106" s="78"/>
      <c r="N106" s="6">
        <v>780000</v>
      </c>
      <c r="O106" s="6"/>
      <c r="P106" s="6"/>
      <c r="Q106" s="6"/>
      <c r="R106" s="6"/>
      <c r="S106" s="45"/>
    </row>
    <row r="107" spans="1:19" ht="24.75" customHeight="1" x14ac:dyDescent="0.25">
      <c r="A107" s="74">
        <f>IF(B107="","",SUBTOTAL(3,B$22:$B107))</f>
        <v>82</v>
      </c>
      <c r="B107" s="49">
        <v>82</v>
      </c>
      <c r="C107" s="50"/>
      <c r="D107" s="51" t="s">
        <v>3799</v>
      </c>
      <c r="E107" s="51" t="s">
        <v>3800</v>
      </c>
      <c r="F107" s="49"/>
      <c r="G107" s="57">
        <v>2.5</v>
      </c>
      <c r="H107" s="49">
        <v>1</v>
      </c>
      <c r="I107" s="78">
        <v>780000</v>
      </c>
      <c r="J107" s="78"/>
      <c r="K107" s="78"/>
      <c r="L107" s="78"/>
      <c r="M107" s="78"/>
      <c r="N107" s="6">
        <v>780000</v>
      </c>
      <c r="O107" s="6"/>
      <c r="P107" s="6"/>
      <c r="Q107" s="6"/>
      <c r="R107" s="6"/>
      <c r="S107" s="45"/>
    </row>
    <row r="108" spans="1:19" ht="41.25" customHeight="1" x14ac:dyDescent="0.25">
      <c r="A108" s="74">
        <f>IF(B108="","",SUBTOTAL(3,B$22:$B108))</f>
        <v>83</v>
      </c>
      <c r="B108" s="49">
        <v>83</v>
      </c>
      <c r="C108" s="50"/>
      <c r="D108" s="51" t="s">
        <v>3269</v>
      </c>
      <c r="E108" s="51" t="s">
        <v>3801</v>
      </c>
      <c r="F108" s="49"/>
      <c r="G108" s="57">
        <v>2.5</v>
      </c>
      <c r="H108" s="49">
        <v>1</v>
      </c>
      <c r="I108" s="78">
        <v>780000</v>
      </c>
      <c r="J108" s="78"/>
      <c r="K108" s="78"/>
      <c r="L108" s="78"/>
      <c r="M108" s="78"/>
      <c r="N108" s="6">
        <v>780000</v>
      </c>
      <c r="O108" s="6"/>
      <c r="P108" s="6"/>
      <c r="Q108" s="6"/>
      <c r="R108" s="6"/>
      <c r="S108" s="45"/>
    </row>
    <row r="109" spans="1:19" ht="24" customHeight="1" x14ac:dyDescent="0.25">
      <c r="A109" s="74">
        <f>IF(B109="","",SUBTOTAL(3,B$22:$B109))</f>
        <v>84</v>
      </c>
      <c r="B109" s="49">
        <v>84</v>
      </c>
      <c r="C109" s="50"/>
      <c r="D109" s="51" t="s">
        <v>3802</v>
      </c>
      <c r="E109" s="51" t="s">
        <v>3803</v>
      </c>
      <c r="F109" s="49"/>
      <c r="G109" s="57">
        <v>2.5</v>
      </c>
      <c r="H109" s="49">
        <v>1</v>
      </c>
      <c r="I109" s="78">
        <v>780000</v>
      </c>
      <c r="J109" s="78"/>
      <c r="K109" s="78"/>
      <c r="L109" s="78"/>
      <c r="M109" s="78"/>
      <c r="N109" s="6">
        <v>780000</v>
      </c>
      <c r="O109" s="6"/>
      <c r="P109" s="6"/>
      <c r="Q109" s="6"/>
      <c r="R109" s="6"/>
      <c r="S109" s="45"/>
    </row>
    <row r="110" spans="1:19" ht="41.25" customHeight="1" x14ac:dyDescent="0.25">
      <c r="A110" s="74">
        <f>IF(B110="","",SUBTOTAL(3,B$22:$B110))</f>
        <v>85</v>
      </c>
      <c r="B110" s="49">
        <v>85</v>
      </c>
      <c r="C110" s="50"/>
      <c r="D110" s="51" t="s">
        <v>3804</v>
      </c>
      <c r="E110" s="51" t="s">
        <v>3805</v>
      </c>
      <c r="F110" s="49"/>
      <c r="G110" s="57">
        <v>2.5</v>
      </c>
      <c r="H110" s="49">
        <v>1</v>
      </c>
      <c r="I110" s="78">
        <v>780000</v>
      </c>
      <c r="J110" s="78"/>
      <c r="K110" s="78"/>
      <c r="L110" s="78"/>
      <c r="M110" s="78"/>
      <c r="N110" s="6">
        <v>780000</v>
      </c>
      <c r="O110" s="6"/>
      <c r="P110" s="6"/>
      <c r="Q110" s="6"/>
      <c r="R110" s="6"/>
      <c r="S110" s="45"/>
    </row>
    <row r="111" spans="1:19" ht="38.25" customHeight="1" x14ac:dyDescent="0.25">
      <c r="A111" s="74">
        <f>IF(B111="","",SUBTOTAL(3,B$22:$B111))</f>
        <v>86</v>
      </c>
      <c r="B111" s="49">
        <v>86</v>
      </c>
      <c r="D111" s="50" t="s">
        <v>3806</v>
      </c>
      <c r="E111" s="51"/>
      <c r="F111" s="49"/>
      <c r="G111" s="57">
        <v>2.5</v>
      </c>
      <c r="H111" s="49">
        <v>1</v>
      </c>
      <c r="I111" s="78">
        <v>780000</v>
      </c>
      <c r="J111" s="78"/>
      <c r="K111" s="78"/>
      <c r="L111" s="78"/>
      <c r="M111" s="78"/>
      <c r="N111" s="6">
        <v>780000</v>
      </c>
      <c r="O111" s="6"/>
      <c r="P111" s="6"/>
      <c r="Q111" s="6"/>
      <c r="R111" s="6"/>
      <c r="S111" s="45"/>
    </row>
    <row r="112" spans="1:19" ht="39.75" customHeight="1" x14ac:dyDescent="0.25">
      <c r="A112" s="74">
        <f>IF(B112="","",SUBTOTAL(3,B$22:$B112))</f>
        <v>87</v>
      </c>
      <c r="B112" s="49">
        <v>87</v>
      </c>
      <c r="C112" s="50"/>
      <c r="D112" s="51" t="s">
        <v>3807</v>
      </c>
      <c r="E112" s="51" t="s">
        <v>3808</v>
      </c>
      <c r="F112" s="49"/>
      <c r="G112" s="57">
        <v>2.5</v>
      </c>
      <c r="H112" s="49">
        <v>1</v>
      </c>
      <c r="I112" s="78">
        <v>780000</v>
      </c>
      <c r="J112" s="78"/>
      <c r="K112" s="78"/>
      <c r="L112" s="78"/>
      <c r="M112" s="78"/>
      <c r="N112" s="6">
        <v>780000</v>
      </c>
      <c r="O112" s="6"/>
      <c r="P112" s="6"/>
      <c r="Q112" s="6"/>
      <c r="R112" s="6"/>
      <c r="S112" s="45"/>
    </row>
    <row r="113" spans="1:19" ht="26.25" customHeight="1" x14ac:dyDescent="0.25">
      <c r="A113" s="74">
        <f>IF(B113="","",SUBTOTAL(3,B$22:$B113))</f>
        <v>88</v>
      </c>
      <c r="B113" s="49">
        <v>88</v>
      </c>
      <c r="C113" s="50"/>
      <c r="D113" s="51" t="s">
        <v>3809</v>
      </c>
      <c r="E113" s="51" t="s">
        <v>3798</v>
      </c>
      <c r="F113" s="49"/>
      <c r="G113" s="57">
        <v>2.5</v>
      </c>
      <c r="H113" s="49">
        <v>1</v>
      </c>
      <c r="I113" s="78">
        <v>780000</v>
      </c>
      <c r="J113" s="78"/>
      <c r="K113" s="78"/>
      <c r="L113" s="78"/>
      <c r="M113" s="78"/>
      <c r="N113" s="6">
        <v>780000</v>
      </c>
      <c r="O113" s="6"/>
      <c r="P113" s="6"/>
      <c r="Q113" s="6"/>
      <c r="R113" s="6"/>
      <c r="S113" s="45"/>
    </row>
    <row r="114" spans="1:19" ht="40.5" customHeight="1" x14ac:dyDescent="0.25">
      <c r="A114" s="74">
        <f>IF(B114="","",SUBTOTAL(3,B$22:$B114))</f>
        <v>89</v>
      </c>
      <c r="B114" s="49">
        <v>89</v>
      </c>
      <c r="C114" s="50"/>
      <c r="D114" s="51" t="s">
        <v>3810</v>
      </c>
      <c r="E114" s="51" t="s">
        <v>3811</v>
      </c>
      <c r="F114" s="49"/>
      <c r="G114" s="57">
        <v>2.5</v>
      </c>
      <c r="H114" s="49">
        <v>1</v>
      </c>
      <c r="I114" s="78">
        <v>780000</v>
      </c>
      <c r="J114" s="78"/>
      <c r="K114" s="78"/>
      <c r="L114" s="78"/>
      <c r="M114" s="78"/>
      <c r="N114" s="6">
        <v>780000</v>
      </c>
      <c r="O114" s="6"/>
      <c r="P114" s="6"/>
      <c r="Q114" s="6"/>
      <c r="R114" s="6"/>
      <c r="S114" s="45"/>
    </row>
    <row r="115" spans="1:19" ht="40.5" customHeight="1" x14ac:dyDescent="0.25">
      <c r="A115" s="74">
        <f>IF(B115="","",SUBTOTAL(3,B$22:$B115))</f>
        <v>90</v>
      </c>
      <c r="B115" s="49">
        <v>90</v>
      </c>
      <c r="C115" s="50"/>
      <c r="D115" s="51" t="s">
        <v>3810</v>
      </c>
      <c r="E115" s="51" t="s">
        <v>3812</v>
      </c>
      <c r="F115" s="49"/>
      <c r="G115" s="57">
        <v>2.5</v>
      </c>
      <c r="H115" s="49">
        <v>1</v>
      </c>
      <c r="I115" s="78">
        <v>780000</v>
      </c>
      <c r="J115" s="78"/>
      <c r="K115" s="78"/>
      <c r="L115" s="78"/>
      <c r="M115" s="78"/>
      <c r="N115" s="6">
        <v>780000</v>
      </c>
      <c r="O115" s="6"/>
      <c r="P115" s="6"/>
      <c r="Q115" s="6"/>
      <c r="R115" s="6"/>
      <c r="S115" s="45"/>
    </row>
    <row r="116" spans="1:19" ht="24.75" customHeight="1" x14ac:dyDescent="0.25">
      <c r="A116" s="74">
        <f>IF(B116="","",SUBTOTAL(3,B$22:$B116))</f>
        <v>91</v>
      </c>
      <c r="B116" s="49">
        <v>91</v>
      </c>
      <c r="C116" s="50"/>
      <c r="D116" s="51" t="s">
        <v>3813</v>
      </c>
      <c r="E116" s="51" t="s">
        <v>3814</v>
      </c>
      <c r="F116" s="49"/>
      <c r="G116" s="57">
        <v>2.5</v>
      </c>
      <c r="H116" s="49">
        <v>1</v>
      </c>
      <c r="I116" s="78">
        <v>780000</v>
      </c>
      <c r="J116" s="78"/>
      <c r="K116" s="78"/>
      <c r="L116" s="78"/>
      <c r="M116" s="78"/>
      <c r="N116" s="6">
        <v>780000</v>
      </c>
      <c r="O116" s="6"/>
      <c r="P116" s="6"/>
      <c r="Q116" s="6"/>
      <c r="R116" s="6"/>
      <c r="S116" s="45"/>
    </row>
    <row r="117" spans="1:19" ht="38.25" customHeight="1" x14ac:dyDescent="0.25">
      <c r="A117" s="74">
        <f>IF(B117="","",SUBTOTAL(3,B$22:$B117))</f>
        <v>92</v>
      </c>
      <c r="B117" s="49">
        <v>92</v>
      </c>
      <c r="C117" s="50"/>
      <c r="D117" s="51" t="s">
        <v>3815</v>
      </c>
      <c r="E117" s="51" t="s">
        <v>3816</v>
      </c>
      <c r="F117" s="49"/>
      <c r="G117" s="57">
        <v>2.5</v>
      </c>
      <c r="H117" s="49">
        <v>1</v>
      </c>
      <c r="I117" s="78">
        <v>780000</v>
      </c>
      <c r="J117" s="78"/>
      <c r="K117" s="78"/>
      <c r="L117" s="78"/>
      <c r="M117" s="78"/>
      <c r="N117" s="6">
        <v>780000</v>
      </c>
      <c r="O117" s="6"/>
      <c r="P117" s="6"/>
      <c r="Q117" s="6"/>
      <c r="R117" s="6"/>
      <c r="S117" s="45"/>
    </row>
    <row r="118" spans="1:19" ht="33" x14ac:dyDescent="0.25">
      <c r="A118" s="74">
        <f>IF(B118="","",SUBTOTAL(3,B$22:$B118))</f>
        <v>93</v>
      </c>
      <c r="B118" s="49">
        <v>93</v>
      </c>
      <c r="D118" s="50" t="s">
        <v>3817</v>
      </c>
      <c r="E118" s="51"/>
      <c r="F118" s="49"/>
      <c r="G118" s="57">
        <v>2.5</v>
      </c>
      <c r="H118" s="49">
        <v>1</v>
      </c>
      <c r="I118" s="78">
        <v>780000</v>
      </c>
      <c r="J118" s="78"/>
      <c r="K118" s="78"/>
      <c r="L118" s="78"/>
      <c r="M118" s="78"/>
      <c r="N118" s="6">
        <v>780000</v>
      </c>
      <c r="O118" s="6"/>
      <c r="P118" s="6"/>
      <c r="Q118" s="6"/>
      <c r="R118" s="6"/>
      <c r="S118" s="45"/>
    </row>
    <row r="119" spans="1:19" ht="39.75" customHeight="1" x14ac:dyDescent="0.25">
      <c r="A119" s="74">
        <f>IF(B119="","",SUBTOTAL(3,B$22:$B119))</f>
        <v>94</v>
      </c>
      <c r="B119" s="49">
        <v>94</v>
      </c>
      <c r="C119" s="50"/>
      <c r="D119" s="51" t="s">
        <v>3818</v>
      </c>
      <c r="E119" s="51" t="s">
        <v>3819</v>
      </c>
      <c r="F119" s="49"/>
      <c r="G119" s="57">
        <v>2.5</v>
      </c>
      <c r="H119" s="49">
        <v>1</v>
      </c>
      <c r="I119" s="78">
        <v>780000</v>
      </c>
      <c r="J119" s="78"/>
      <c r="K119" s="78"/>
      <c r="L119" s="78"/>
      <c r="M119" s="78"/>
      <c r="N119" s="6">
        <v>780000</v>
      </c>
      <c r="O119" s="6"/>
      <c r="P119" s="6"/>
      <c r="Q119" s="6"/>
      <c r="R119" s="6"/>
      <c r="S119" s="45"/>
    </row>
    <row r="120" spans="1:19" ht="26.25" customHeight="1" x14ac:dyDescent="0.25">
      <c r="A120" s="74">
        <f>IF(B120="","",SUBTOTAL(3,B$22:$B120))</f>
        <v>95</v>
      </c>
      <c r="B120" s="49">
        <v>95</v>
      </c>
      <c r="C120" s="50"/>
      <c r="D120" s="51" t="s">
        <v>3820</v>
      </c>
      <c r="E120" s="51" t="s">
        <v>3821</v>
      </c>
      <c r="F120" s="49"/>
      <c r="G120" s="57">
        <v>2.5</v>
      </c>
      <c r="H120" s="49">
        <v>1</v>
      </c>
      <c r="I120" s="78">
        <v>780000</v>
      </c>
      <c r="J120" s="78"/>
      <c r="K120" s="78"/>
      <c r="L120" s="78"/>
      <c r="M120" s="78"/>
      <c r="N120" s="6">
        <v>780000</v>
      </c>
      <c r="O120" s="6"/>
      <c r="P120" s="6"/>
      <c r="Q120" s="6"/>
      <c r="R120" s="6"/>
      <c r="S120" s="45"/>
    </row>
    <row r="121" spans="1:19" ht="40.5" customHeight="1" x14ac:dyDescent="0.25">
      <c r="A121" s="74">
        <f>IF(B121="","",SUBTOTAL(3,B$22:$B121))</f>
        <v>96</v>
      </c>
      <c r="B121" s="49">
        <v>96</v>
      </c>
      <c r="C121" s="50"/>
      <c r="D121" s="51" t="s">
        <v>3822</v>
      </c>
      <c r="E121" s="51" t="s">
        <v>3823</v>
      </c>
      <c r="F121" s="49"/>
      <c r="G121" s="57">
        <v>2.5</v>
      </c>
      <c r="H121" s="49">
        <v>1</v>
      </c>
      <c r="I121" s="78"/>
      <c r="J121" s="78">
        <v>572000</v>
      </c>
      <c r="K121" s="78"/>
      <c r="L121" s="78"/>
      <c r="M121" s="78"/>
      <c r="N121" s="6"/>
      <c r="O121" s="6">
        <v>572000</v>
      </c>
      <c r="P121" s="6"/>
      <c r="Q121" s="6"/>
      <c r="R121" s="6"/>
      <c r="S121" s="45"/>
    </row>
    <row r="122" spans="1:19" ht="40.5" customHeight="1" x14ac:dyDescent="0.25">
      <c r="A122" s="74">
        <f>IF(B122="","",SUBTOTAL(3,B$22:$B122))</f>
        <v>97</v>
      </c>
      <c r="B122" s="49">
        <v>97</v>
      </c>
      <c r="C122" s="50"/>
      <c r="D122" s="51" t="s">
        <v>3824</v>
      </c>
      <c r="E122" s="51" t="s">
        <v>3825</v>
      </c>
      <c r="F122" s="49"/>
      <c r="G122" s="57">
        <v>2.5</v>
      </c>
      <c r="H122" s="49">
        <v>1</v>
      </c>
      <c r="I122" s="78"/>
      <c r="J122" s="78">
        <v>572000</v>
      </c>
      <c r="K122" s="78"/>
      <c r="L122" s="78"/>
      <c r="M122" s="78"/>
      <c r="N122" s="6"/>
      <c r="O122" s="6">
        <v>572000</v>
      </c>
      <c r="P122" s="6"/>
      <c r="Q122" s="6"/>
      <c r="R122" s="6"/>
      <c r="S122" s="45"/>
    </row>
    <row r="123" spans="1:19" ht="24.75" customHeight="1" x14ac:dyDescent="0.25">
      <c r="A123" s="74">
        <f>IF(B123="","",SUBTOTAL(3,B$22:$B123))</f>
        <v>98</v>
      </c>
      <c r="B123" s="49">
        <v>98</v>
      </c>
      <c r="C123" s="50"/>
      <c r="D123" s="51" t="s">
        <v>3826</v>
      </c>
      <c r="E123" s="51" t="s">
        <v>3278</v>
      </c>
      <c r="F123" s="49"/>
      <c r="G123" s="57">
        <v>2.5</v>
      </c>
      <c r="H123" s="49">
        <v>1</v>
      </c>
      <c r="I123" s="78"/>
      <c r="J123" s="78">
        <v>572000</v>
      </c>
      <c r="K123" s="78"/>
      <c r="L123" s="78"/>
      <c r="M123" s="78"/>
      <c r="N123" s="6"/>
      <c r="O123" s="6">
        <v>572000</v>
      </c>
      <c r="P123" s="6"/>
      <c r="Q123" s="6"/>
      <c r="R123" s="6"/>
      <c r="S123" s="45"/>
    </row>
    <row r="124" spans="1:19" ht="41.25" customHeight="1" x14ac:dyDescent="0.25">
      <c r="A124" s="74">
        <f>IF(B124="","",SUBTOTAL(3,B$22:$B124))</f>
        <v>99</v>
      </c>
      <c r="B124" s="49">
        <v>99</v>
      </c>
      <c r="C124" s="50"/>
      <c r="D124" s="51" t="s">
        <v>3827</v>
      </c>
      <c r="E124" s="51" t="s">
        <v>3828</v>
      </c>
      <c r="F124" s="49"/>
      <c r="G124" s="57">
        <v>2.5</v>
      </c>
      <c r="H124" s="49">
        <v>1</v>
      </c>
      <c r="I124" s="78"/>
      <c r="J124" s="78">
        <v>572000</v>
      </c>
      <c r="K124" s="78"/>
      <c r="L124" s="78"/>
      <c r="M124" s="78"/>
      <c r="N124" s="6"/>
      <c r="O124" s="6">
        <v>572000</v>
      </c>
      <c r="P124" s="6"/>
      <c r="Q124" s="6"/>
      <c r="R124" s="6"/>
      <c r="S124" s="45"/>
    </row>
    <row r="125" spans="1:19" ht="27" customHeight="1" x14ac:dyDescent="0.25">
      <c r="A125" s="74">
        <f>IF(B125="","",SUBTOTAL(3,B$22:$B125))</f>
        <v>100</v>
      </c>
      <c r="B125" s="49">
        <v>100</v>
      </c>
      <c r="C125" s="50"/>
      <c r="D125" s="51" t="s">
        <v>3827</v>
      </c>
      <c r="E125" s="51" t="s">
        <v>3829</v>
      </c>
      <c r="F125" s="49"/>
      <c r="G125" s="57">
        <v>2.5</v>
      </c>
      <c r="H125" s="49">
        <v>1</v>
      </c>
      <c r="I125" s="78"/>
      <c r="J125" s="78">
        <v>572000</v>
      </c>
      <c r="K125" s="78"/>
      <c r="L125" s="78"/>
      <c r="M125" s="78"/>
      <c r="N125" s="6"/>
      <c r="O125" s="6">
        <v>572000</v>
      </c>
      <c r="P125" s="6"/>
      <c r="Q125" s="6"/>
      <c r="R125" s="6"/>
      <c r="S125" s="45"/>
    </row>
    <row r="126" spans="1:19" ht="54" customHeight="1" x14ac:dyDescent="0.25">
      <c r="A126" s="74">
        <f>IF(B126="","",SUBTOTAL(3,B$22:$B126))</f>
        <v>101</v>
      </c>
      <c r="B126" s="49">
        <v>101</v>
      </c>
      <c r="D126" s="50" t="s">
        <v>3830</v>
      </c>
      <c r="E126" s="51"/>
      <c r="F126" s="49"/>
      <c r="G126" s="57">
        <v>2.5</v>
      </c>
      <c r="H126" s="49">
        <v>1</v>
      </c>
      <c r="I126" s="78"/>
      <c r="J126" s="78">
        <v>572000</v>
      </c>
      <c r="K126" s="78"/>
      <c r="L126" s="78"/>
      <c r="M126" s="78"/>
      <c r="N126" s="6"/>
      <c r="O126" s="6">
        <v>572000</v>
      </c>
      <c r="P126" s="6"/>
      <c r="Q126" s="6"/>
      <c r="R126" s="6"/>
      <c r="S126" s="45"/>
    </row>
    <row r="127" spans="1:19" ht="23.25" customHeight="1" x14ac:dyDescent="0.25">
      <c r="A127" s="74">
        <f>IF(B127="","",SUBTOTAL(3,B$22:$B127))</f>
        <v>102</v>
      </c>
      <c r="B127" s="49">
        <v>102</v>
      </c>
      <c r="C127" s="50"/>
      <c r="D127" s="51" t="s">
        <v>3831</v>
      </c>
      <c r="E127" s="51" t="s">
        <v>3832</v>
      </c>
      <c r="F127" s="49"/>
      <c r="G127" s="57">
        <v>2.5</v>
      </c>
      <c r="H127" s="49">
        <v>2</v>
      </c>
      <c r="I127" s="78"/>
      <c r="J127" s="78">
        <v>390000</v>
      </c>
      <c r="K127" s="78"/>
      <c r="L127" s="78"/>
      <c r="M127" s="78"/>
      <c r="N127" s="6"/>
      <c r="O127" s="6">
        <v>390000</v>
      </c>
      <c r="P127" s="6"/>
      <c r="Q127" s="6"/>
      <c r="R127" s="6"/>
      <c r="S127" s="45"/>
    </row>
    <row r="128" spans="1:19" ht="37.5" customHeight="1" x14ac:dyDescent="0.25">
      <c r="A128" s="74">
        <f>IF(B128="","",SUBTOTAL(3,B$22:$B128))</f>
        <v>103</v>
      </c>
      <c r="B128" s="49">
        <v>103</v>
      </c>
      <c r="C128" s="50"/>
      <c r="D128" s="51" t="s">
        <v>3833</v>
      </c>
      <c r="E128" s="51" t="s">
        <v>3834</v>
      </c>
      <c r="F128" s="49"/>
      <c r="G128" s="57">
        <v>2.5</v>
      </c>
      <c r="H128" s="49">
        <v>1</v>
      </c>
      <c r="I128" s="78"/>
      <c r="J128" s="78"/>
      <c r="K128" s="78">
        <v>416000</v>
      </c>
      <c r="L128" s="78"/>
      <c r="M128" s="78"/>
      <c r="N128" s="6"/>
      <c r="O128" s="6"/>
      <c r="P128" s="6">
        <v>416000</v>
      </c>
      <c r="Q128" s="6"/>
      <c r="R128" s="6"/>
      <c r="S128" s="45"/>
    </row>
    <row r="129" spans="1:19" ht="26.25" customHeight="1" x14ac:dyDescent="0.25">
      <c r="A129" s="74">
        <f>IF(B129="","",SUBTOTAL(3,B$22:$B129))</f>
        <v>104</v>
      </c>
      <c r="B129" s="49">
        <v>104</v>
      </c>
      <c r="C129" s="50"/>
      <c r="D129" s="51" t="s">
        <v>3827</v>
      </c>
      <c r="E129" s="51" t="s">
        <v>3543</v>
      </c>
      <c r="F129" s="49"/>
      <c r="G129" s="57">
        <v>2.5</v>
      </c>
      <c r="H129" s="49">
        <v>1</v>
      </c>
      <c r="I129" s="78"/>
      <c r="J129" s="78"/>
      <c r="K129" s="78">
        <v>416000</v>
      </c>
      <c r="L129" s="78"/>
      <c r="M129" s="78"/>
      <c r="N129" s="6"/>
      <c r="O129" s="6"/>
      <c r="P129" s="6">
        <v>416000</v>
      </c>
      <c r="Q129" s="6"/>
      <c r="R129" s="6"/>
      <c r="S129" s="45"/>
    </row>
    <row r="130" spans="1:19" ht="26.25" customHeight="1" x14ac:dyDescent="0.25">
      <c r="A130" s="74">
        <f>IF(B130="","",SUBTOTAL(3,B$22:$B130))</f>
        <v>105</v>
      </c>
      <c r="B130" s="49">
        <v>105</v>
      </c>
      <c r="C130" s="50"/>
      <c r="D130" s="51" t="s">
        <v>3835</v>
      </c>
      <c r="E130" s="51" t="s">
        <v>3836</v>
      </c>
      <c r="F130" s="49"/>
      <c r="G130" s="57">
        <v>2.5</v>
      </c>
      <c r="H130" s="49">
        <v>1</v>
      </c>
      <c r="I130" s="78"/>
      <c r="J130" s="78"/>
      <c r="K130" s="78">
        <v>416000</v>
      </c>
      <c r="L130" s="78"/>
      <c r="M130" s="78"/>
      <c r="N130" s="6"/>
      <c r="O130" s="6"/>
      <c r="P130" s="6">
        <v>416000</v>
      </c>
      <c r="Q130" s="6"/>
      <c r="R130" s="6"/>
      <c r="S130" s="45"/>
    </row>
    <row r="131" spans="1:19" ht="26.25" customHeight="1" x14ac:dyDescent="0.25">
      <c r="A131" s="74">
        <f>IF(B131="","",SUBTOTAL(3,B$22:$B131))</f>
        <v>106</v>
      </c>
      <c r="B131" s="49">
        <v>106</v>
      </c>
      <c r="C131" s="50"/>
      <c r="D131" s="51" t="s">
        <v>3837</v>
      </c>
      <c r="E131" s="51" t="s">
        <v>3838</v>
      </c>
      <c r="F131" s="49"/>
      <c r="G131" s="57">
        <v>2.5</v>
      </c>
      <c r="H131" s="49">
        <v>1</v>
      </c>
      <c r="I131" s="78"/>
      <c r="J131" s="78"/>
      <c r="K131" s="78">
        <v>416000</v>
      </c>
      <c r="L131" s="78"/>
      <c r="M131" s="78"/>
      <c r="N131" s="6"/>
      <c r="O131" s="6"/>
      <c r="P131" s="6">
        <v>416000</v>
      </c>
      <c r="Q131" s="6"/>
      <c r="R131" s="6"/>
      <c r="S131" s="45"/>
    </row>
    <row r="132" spans="1:19" ht="39" customHeight="1" x14ac:dyDescent="0.25">
      <c r="A132" s="74">
        <f>IF(B132="","",SUBTOTAL(3,B$22:$B132))</f>
        <v>107</v>
      </c>
      <c r="B132" s="49">
        <v>107</v>
      </c>
      <c r="C132" s="50"/>
      <c r="D132" s="51" t="s">
        <v>3839</v>
      </c>
      <c r="E132" s="51" t="s">
        <v>3840</v>
      </c>
      <c r="F132" s="49"/>
      <c r="G132" s="57">
        <v>2.5</v>
      </c>
      <c r="H132" s="49">
        <v>1</v>
      </c>
      <c r="I132" s="78"/>
      <c r="J132" s="78"/>
      <c r="K132" s="78">
        <v>416000</v>
      </c>
      <c r="L132" s="78"/>
      <c r="M132" s="78"/>
      <c r="N132" s="6"/>
      <c r="O132" s="6"/>
      <c r="P132" s="6">
        <v>416000</v>
      </c>
      <c r="Q132" s="6"/>
      <c r="R132" s="6"/>
      <c r="S132" s="45"/>
    </row>
    <row r="133" spans="1:19" ht="26.25" customHeight="1" x14ac:dyDescent="0.25">
      <c r="A133" s="74">
        <f>IF(B133="","",SUBTOTAL(3,B$22:$B133))</f>
        <v>108</v>
      </c>
      <c r="B133" s="49">
        <v>108</v>
      </c>
      <c r="C133" s="50"/>
      <c r="D133" s="51" t="s">
        <v>3841</v>
      </c>
      <c r="E133" s="51" t="s">
        <v>3821</v>
      </c>
      <c r="F133" s="49"/>
      <c r="G133" s="57">
        <v>2.5</v>
      </c>
      <c r="H133" s="49">
        <v>1</v>
      </c>
      <c r="I133" s="78"/>
      <c r="J133" s="78"/>
      <c r="K133" s="78">
        <v>416000</v>
      </c>
      <c r="L133" s="78"/>
      <c r="M133" s="78"/>
      <c r="N133" s="6"/>
      <c r="O133" s="6"/>
      <c r="P133" s="6">
        <v>416000</v>
      </c>
      <c r="Q133" s="6"/>
      <c r="R133" s="6"/>
      <c r="S133" s="45"/>
    </row>
    <row r="134" spans="1:19" ht="26.25" customHeight="1" x14ac:dyDescent="0.25">
      <c r="A134" s="74">
        <f>IF(B134="","",SUBTOTAL(3,B$22:$B134))</f>
        <v>109</v>
      </c>
      <c r="B134" s="49">
        <v>109</v>
      </c>
      <c r="C134" s="50"/>
      <c r="D134" s="51" t="s">
        <v>3842</v>
      </c>
      <c r="E134" s="51" t="s">
        <v>3843</v>
      </c>
      <c r="F134" s="49"/>
      <c r="G134" s="57">
        <v>2.5</v>
      </c>
      <c r="H134" s="49">
        <v>1</v>
      </c>
      <c r="I134" s="78"/>
      <c r="J134" s="78"/>
      <c r="K134" s="78">
        <v>416000</v>
      </c>
      <c r="L134" s="78"/>
      <c r="M134" s="78"/>
      <c r="N134" s="6"/>
      <c r="O134" s="6"/>
      <c r="P134" s="6">
        <v>416000</v>
      </c>
      <c r="Q134" s="6"/>
      <c r="R134" s="6"/>
      <c r="S134" s="45"/>
    </row>
    <row r="135" spans="1:19" ht="26.25" customHeight="1" x14ac:dyDescent="0.25">
      <c r="A135" s="74">
        <f>IF(B135="","",SUBTOTAL(3,B$22:$B135))</f>
        <v>110</v>
      </c>
      <c r="B135" s="49">
        <v>110</v>
      </c>
      <c r="C135" s="50"/>
      <c r="D135" s="51" t="s">
        <v>3844</v>
      </c>
      <c r="E135" s="51" t="s">
        <v>3845</v>
      </c>
      <c r="F135" s="49"/>
      <c r="G135" s="57">
        <v>2.5</v>
      </c>
      <c r="H135" s="49">
        <v>1</v>
      </c>
      <c r="I135" s="78"/>
      <c r="J135" s="78"/>
      <c r="K135" s="78">
        <v>416000</v>
      </c>
      <c r="L135" s="78"/>
      <c r="M135" s="78"/>
      <c r="N135" s="6"/>
      <c r="O135" s="6"/>
      <c r="P135" s="6">
        <v>416000</v>
      </c>
      <c r="Q135" s="6"/>
      <c r="R135" s="6"/>
      <c r="S135" s="45"/>
    </row>
    <row r="136" spans="1:19" ht="26.25" customHeight="1" x14ac:dyDescent="0.25">
      <c r="A136" s="74">
        <f>IF(B136="","",SUBTOTAL(3,B$22:$B136))</f>
        <v>111</v>
      </c>
      <c r="B136" s="49">
        <v>111</v>
      </c>
      <c r="C136" s="50"/>
      <c r="D136" s="51" t="s">
        <v>3846</v>
      </c>
      <c r="E136" s="51" t="s">
        <v>3845</v>
      </c>
      <c r="F136" s="49"/>
      <c r="G136" s="57">
        <v>2.5</v>
      </c>
      <c r="H136" s="49">
        <v>1</v>
      </c>
      <c r="I136" s="78"/>
      <c r="J136" s="78"/>
      <c r="K136" s="78">
        <v>416000</v>
      </c>
      <c r="L136" s="78"/>
      <c r="M136" s="78"/>
      <c r="N136" s="6"/>
      <c r="O136" s="6"/>
      <c r="P136" s="6">
        <v>416000</v>
      </c>
      <c r="Q136" s="6"/>
      <c r="R136" s="6"/>
      <c r="S136" s="45"/>
    </row>
    <row r="137" spans="1:19" ht="26.25" customHeight="1" x14ac:dyDescent="0.25">
      <c r="A137" s="74">
        <f>IF(B137="","",SUBTOTAL(3,B$22:$B137))</f>
        <v>112</v>
      </c>
      <c r="B137" s="49">
        <v>112</v>
      </c>
      <c r="C137" s="50"/>
      <c r="D137" s="51" t="s">
        <v>3847</v>
      </c>
      <c r="E137" s="51" t="s">
        <v>3848</v>
      </c>
      <c r="F137" s="49"/>
      <c r="G137" s="57">
        <v>2.5</v>
      </c>
      <c r="H137" s="49">
        <v>1</v>
      </c>
      <c r="I137" s="78"/>
      <c r="J137" s="78"/>
      <c r="K137" s="78">
        <v>416000</v>
      </c>
      <c r="L137" s="78"/>
      <c r="M137" s="78"/>
      <c r="N137" s="6"/>
      <c r="O137" s="6"/>
      <c r="P137" s="6">
        <v>416000</v>
      </c>
      <c r="Q137" s="6"/>
      <c r="R137" s="6"/>
      <c r="S137" s="45"/>
    </row>
    <row r="138" spans="1:19" ht="26.25" customHeight="1" x14ac:dyDescent="0.25">
      <c r="A138" s="74">
        <f>IF(B138="","",SUBTOTAL(3,B$22:$B138))</f>
        <v>113</v>
      </c>
      <c r="B138" s="49">
        <v>113</v>
      </c>
      <c r="C138" s="50"/>
      <c r="D138" s="51" t="s">
        <v>3849</v>
      </c>
      <c r="E138" s="51" t="s">
        <v>3850</v>
      </c>
      <c r="F138" s="49"/>
      <c r="G138" s="57">
        <v>2.5</v>
      </c>
      <c r="H138" s="49">
        <v>1</v>
      </c>
      <c r="I138" s="78"/>
      <c r="J138" s="78"/>
      <c r="K138" s="78">
        <v>416000</v>
      </c>
      <c r="L138" s="78"/>
      <c r="M138" s="78"/>
      <c r="N138" s="6"/>
      <c r="O138" s="6"/>
      <c r="P138" s="6">
        <v>416000</v>
      </c>
      <c r="Q138" s="6"/>
      <c r="R138" s="6"/>
      <c r="S138" s="45"/>
    </row>
    <row r="139" spans="1:19" ht="26.25" customHeight="1" x14ac:dyDescent="0.25">
      <c r="A139" s="74">
        <f>IF(B139="","",SUBTOTAL(3,B$22:$B139))</f>
        <v>114</v>
      </c>
      <c r="B139" s="49">
        <v>114</v>
      </c>
      <c r="C139" s="50"/>
      <c r="D139" s="51" t="s">
        <v>3851</v>
      </c>
      <c r="E139" s="51" t="s">
        <v>3852</v>
      </c>
      <c r="F139" s="49"/>
      <c r="G139" s="57">
        <v>2.5</v>
      </c>
      <c r="H139" s="49">
        <v>1</v>
      </c>
      <c r="I139" s="78"/>
      <c r="J139" s="78"/>
      <c r="K139" s="78">
        <v>416000</v>
      </c>
      <c r="L139" s="78"/>
      <c r="M139" s="78"/>
      <c r="N139" s="6"/>
      <c r="O139" s="6"/>
      <c r="P139" s="6">
        <v>416000</v>
      </c>
      <c r="Q139" s="6"/>
      <c r="R139" s="6"/>
      <c r="S139" s="45"/>
    </row>
    <row r="140" spans="1:19" ht="26.25" customHeight="1" x14ac:dyDescent="0.25">
      <c r="A140" s="74">
        <f>IF(B140="","",SUBTOTAL(3,B$22:$B140))</f>
        <v>115</v>
      </c>
      <c r="B140" s="49">
        <v>115</v>
      </c>
      <c r="C140" s="50"/>
      <c r="D140" s="51" t="s">
        <v>3853</v>
      </c>
      <c r="E140" s="51" t="s">
        <v>3854</v>
      </c>
      <c r="F140" s="49"/>
      <c r="G140" s="57">
        <v>2.5</v>
      </c>
      <c r="H140" s="49">
        <v>1</v>
      </c>
      <c r="I140" s="78"/>
      <c r="J140" s="78"/>
      <c r="K140" s="78">
        <v>416000</v>
      </c>
      <c r="L140" s="78"/>
      <c r="M140" s="78"/>
      <c r="N140" s="6"/>
      <c r="O140" s="6"/>
      <c r="P140" s="6">
        <v>416000</v>
      </c>
      <c r="Q140" s="6"/>
      <c r="R140" s="6"/>
      <c r="S140" s="45"/>
    </row>
    <row r="141" spans="1:19" ht="26.25" customHeight="1" x14ac:dyDescent="0.25">
      <c r="A141" s="74">
        <f>IF(B141="","",SUBTOTAL(3,B$22:$B141))</f>
        <v>116</v>
      </c>
      <c r="B141" s="49">
        <v>116</v>
      </c>
      <c r="C141" s="50"/>
      <c r="D141" s="51" t="s">
        <v>3855</v>
      </c>
      <c r="E141" s="51" t="s">
        <v>3856</v>
      </c>
      <c r="F141" s="49"/>
      <c r="G141" s="57">
        <v>2.5</v>
      </c>
      <c r="H141" s="49">
        <v>1</v>
      </c>
      <c r="I141" s="78"/>
      <c r="J141" s="78"/>
      <c r="K141" s="78">
        <v>416000</v>
      </c>
      <c r="L141" s="78"/>
      <c r="M141" s="78"/>
      <c r="N141" s="6"/>
      <c r="O141" s="6"/>
      <c r="P141" s="6">
        <v>416000</v>
      </c>
      <c r="Q141" s="6"/>
      <c r="R141" s="6"/>
      <c r="S141" s="45"/>
    </row>
    <row r="142" spans="1:19" ht="26.25" customHeight="1" x14ac:dyDescent="0.25">
      <c r="A142" s="74">
        <f>IF(B142="","",SUBTOTAL(3,B$22:$B142))</f>
        <v>117</v>
      </c>
      <c r="B142" s="49">
        <v>117</v>
      </c>
      <c r="C142" s="50"/>
      <c r="D142" s="51" t="s">
        <v>3857</v>
      </c>
      <c r="E142" s="51" t="s">
        <v>3858</v>
      </c>
      <c r="F142" s="49"/>
      <c r="G142" s="57">
        <v>2.5</v>
      </c>
      <c r="H142" s="49">
        <v>1</v>
      </c>
      <c r="I142" s="78"/>
      <c r="J142" s="78"/>
      <c r="K142" s="78">
        <v>416000</v>
      </c>
      <c r="L142" s="78"/>
      <c r="M142" s="78"/>
      <c r="N142" s="6"/>
      <c r="O142" s="6"/>
      <c r="P142" s="6">
        <v>416000</v>
      </c>
      <c r="Q142" s="6"/>
      <c r="R142" s="6"/>
      <c r="S142" s="45"/>
    </row>
    <row r="143" spans="1:19" ht="26.25" customHeight="1" x14ac:dyDescent="0.25">
      <c r="A143" s="74">
        <f>IF(B143="","",SUBTOTAL(3,B$22:$B143))</f>
        <v>118</v>
      </c>
      <c r="B143" s="49">
        <v>118</v>
      </c>
      <c r="C143" s="50"/>
      <c r="D143" s="51" t="s">
        <v>3827</v>
      </c>
      <c r="E143" s="51" t="s">
        <v>3859</v>
      </c>
      <c r="F143" s="49"/>
      <c r="G143" s="57">
        <v>2.5</v>
      </c>
      <c r="H143" s="49">
        <v>1</v>
      </c>
      <c r="I143" s="78"/>
      <c r="J143" s="78"/>
      <c r="K143" s="78">
        <v>416000</v>
      </c>
      <c r="L143" s="78"/>
      <c r="M143" s="78"/>
      <c r="N143" s="6"/>
      <c r="O143" s="6"/>
      <c r="P143" s="6">
        <v>416000</v>
      </c>
      <c r="Q143" s="6"/>
      <c r="R143" s="6"/>
      <c r="S143" s="45"/>
    </row>
    <row r="144" spans="1:19" ht="26.25" customHeight="1" x14ac:dyDescent="0.25">
      <c r="A144" s="74">
        <f>IF(B144="","",SUBTOTAL(3,B$22:$B144))</f>
        <v>119</v>
      </c>
      <c r="B144" s="49">
        <v>119</v>
      </c>
      <c r="C144" s="50"/>
      <c r="D144" s="51" t="s">
        <v>3827</v>
      </c>
      <c r="E144" s="51" t="s">
        <v>3860</v>
      </c>
      <c r="F144" s="49"/>
      <c r="G144" s="57">
        <v>2.5</v>
      </c>
      <c r="H144" s="49">
        <v>1</v>
      </c>
      <c r="I144" s="78"/>
      <c r="J144" s="78"/>
      <c r="K144" s="78">
        <v>416000</v>
      </c>
      <c r="L144" s="78"/>
      <c r="M144" s="78"/>
      <c r="N144" s="6"/>
      <c r="O144" s="6"/>
      <c r="P144" s="6">
        <v>416000</v>
      </c>
      <c r="Q144" s="6"/>
      <c r="R144" s="6"/>
      <c r="S144" s="45"/>
    </row>
    <row r="145" spans="1:19" ht="34.5" customHeight="1" x14ac:dyDescent="0.25">
      <c r="A145" s="74">
        <f>IF(B145="","",SUBTOTAL(3,B$22:$B145))</f>
        <v>120</v>
      </c>
      <c r="B145" s="49">
        <v>120</v>
      </c>
      <c r="C145" s="50"/>
      <c r="D145" s="51" t="s">
        <v>3861</v>
      </c>
      <c r="E145" s="51" t="s">
        <v>3862</v>
      </c>
      <c r="F145" s="49"/>
      <c r="G145" s="57">
        <v>2.5</v>
      </c>
      <c r="H145" s="49">
        <v>1</v>
      </c>
      <c r="I145" s="78"/>
      <c r="J145" s="78"/>
      <c r="K145" s="78">
        <v>416000</v>
      </c>
      <c r="L145" s="78"/>
      <c r="M145" s="78"/>
      <c r="N145" s="6"/>
      <c r="O145" s="6"/>
      <c r="P145" s="6">
        <v>416000</v>
      </c>
      <c r="Q145" s="6"/>
      <c r="R145" s="6"/>
      <c r="S145" s="45"/>
    </row>
    <row r="146" spans="1:19" ht="26.25" customHeight="1" x14ac:dyDescent="0.25">
      <c r="A146" s="74">
        <f>IF(B146="","",SUBTOTAL(3,B$22:$B146))</f>
        <v>121</v>
      </c>
      <c r="B146" s="49">
        <v>121</v>
      </c>
      <c r="C146" s="50"/>
      <c r="D146" s="51" t="s">
        <v>3863</v>
      </c>
      <c r="E146" s="51" t="s">
        <v>3864</v>
      </c>
      <c r="F146" s="49"/>
      <c r="G146" s="57">
        <v>2.5</v>
      </c>
      <c r="H146" s="49">
        <v>1</v>
      </c>
      <c r="I146" s="78"/>
      <c r="J146" s="78"/>
      <c r="K146" s="78">
        <v>416000</v>
      </c>
      <c r="L146" s="78"/>
      <c r="M146" s="78"/>
      <c r="N146" s="6"/>
      <c r="O146" s="6"/>
      <c r="P146" s="6">
        <v>416000</v>
      </c>
      <c r="Q146" s="6"/>
      <c r="R146" s="6"/>
      <c r="S146" s="45"/>
    </row>
    <row r="147" spans="1:19" ht="30" customHeight="1" x14ac:dyDescent="0.25">
      <c r="A147" s="74">
        <f>IF(B147="","",SUBTOTAL(3,B$22:$B147))</f>
        <v>122</v>
      </c>
      <c r="B147" s="49">
        <v>122</v>
      </c>
      <c r="C147" s="693" t="s">
        <v>3334</v>
      </c>
      <c r="D147" s="695"/>
      <c r="E147" s="51"/>
      <c r="F147" s="49"/>
      <c r="G147" s="57">
        <v>2.5</v>
      </c>
      <c r="H147" s="49">
        <v>1</v>
      </c>
      <c r="I147" s="78"/>
      <c r="J147" s="78"/>
      <c r="K147" s="78">
        <v>416000</v>
      </c>
      <c r="L147" s="78"/>
      <c r="M147" s="78"/>
      <c r="N147" s="6"/>
      <c r="O147" s="6"/>
      <c r="P147" s="6">
        <v>416000</v>
      </c>
      <c r="Q147" s="6"/>
      <c r="R147" s="6"/>
      <c r="S147" s="45"/>
    </row>
    <row r="148" spans="1:19" ht="30" customHeight="1" x14ac:dyDescent="0.25">
      <c r="A148" s="74">
        <f>IF(B148="","",SUBTOTAL(3,B$22:$B148))</f>
        <v>123</v>
      </c>
      <c r="B148" s="49">
        <v>123</v>
      </c>
      <c r="C148" s="693" t="s">
        <v>3335</v>
      </c>
      <c r="D148" s="695"/>
      <c r="E148" s="51"/>
      <c r="F148" s="49"/>
      <c r="G148" s="57">
        <v>2.5</v>
      </c>
      <c r="H148" s="49">
        <v>2</v>
      </c>
      <c r="I148" s="78"/>
      <c r="J148" s="78"/>
      <c r="K148" s="78">
        <v>292500</v>
      </c>
      <c r="L148" s="78"/>
      <c r="M148" s="78"/>
      <c r="N148" s="6"/>
      <c r="O148" s="6"/>
      <c r="P148" s="6">
        <v>292500</v>
      </c>
      <c r="Q148" s="6"/>
      <c r="R148" s="6"/>
      <c r="S148" s="45"/>
    </row>
    <row r="149" spans="1:19" ht="59.25" customHeight="1" x14ac:dyDescent="0.25">
      <c r="A149" s="74">
        <f>IF(B149="","",SUBTOTAL(3,B$22:$B149))</f>
        <v>124</v>
      </c>
      <c r="B149" s="49">
        <v>124</v>
      </c>
      <c r="C149" s="51"/>
      <c r="D149" s="51" t="s">
        <v>3865</v>
      </c>
      <c r="E149" s="51" t="s">
        <v>3866</v>
      </c>
      <c r="F149" s="49"/>
      <c r="G149" s="57">
        <v>2.5</v>
      </c>
      <c r="H149" s="49">
        <v>1</v>
      </c>
      <c r="I149" s="78"/>
      <c r="J149" s="78"/>
      <c r="K149" s="78">
        <v>416000</v>
      </c>
      <c r="L149" s="78"/>
      <c r="M149" s="78"/>
      <c r="N149" s="6"/>
      <c r="O149" s="6"/>
      <c r="P149" s="6">
        <v>416000</v>
      </c>
      <c r="Q149" s="6"/>
      <c r="R149" s="6"/>
      <c r="S149" s="45"/>
    </row>
    <row r="150" spans="1:19" ht="43.5" customHeight="1" x14ac:dyDescent="0.25">
      <c r="A150" s="74">
        <f>IF(B150="","",SUBTOTAL(3,B$22:$B150))</f>
        <v>125</v>
      </c>
      <c r="B150" s="49">
        <v>125</v>
      </c>
      <c r="C150" s="50"/>
      <c r="D150" s="51" t="s">
        <v>3867</v>
      </c>
      <c r="E150" s="51" t="s">
        <v>3868</v>
      </c>
      <c r="F150" s="49"/>
      <c r="G150" s="57">
        <v>2.5</v>
      </c>
      <c r="H150" s="49">
        <v>1</v>
      </c>
      <c r="I150" s="78"/>
      <c r="J150" s="78"/>
      <c r="K150" s="78">
        <v>416000</v>
      </c>
      <c r="L150" s="78"/>
      <c r="M150" s="78"/>
      <c r="N150" s="6"/>
      <c r="O150" s="6"/>
      <c r="P150" s="6">
        <v>416000</v>
      </c>
      <c r="Q150" s="6"/>
      <c r="R150" s="6"/>
      <c r="S150" s="45"/>
    </row>
    <row r="151" spans="1:19" ht="41.25" customHeight="1" x14ac:dyDescent="0.25">
      <c r="A151" s="74">
        <f>IF(B151="","",SUBTOTAL(3,B$22:$B151))</f>
        <v>126</v>
      </c>
      <c r="B151" s="49">
        <v>126</v>
      </c>
      <c r="C151" s="50"/>
      <c r="D151" s="51" t="s">
        <v>3869</v>
      </c>
      <c r="E151" s="51" t="s">
        <v>3870</v>
      </c>
      <c r="F151" s="49"/>
      <c r="G151" s="57">
        <v>2.5</v>
      </c>
      <c r="H151" s="49">
        <v>1</v>
      </c>
      <c r="I151" s="78"/>
      <c r="J151" s="78"/>
      <c r="K151" s="78">
        <v>416000</v>
      </c>
      <c r="L151" s="78"/>
      <c r="M151" s="78"/>
      <c r="N151" s="6"/>
      <c r="O151" s="6"/>
      <c r="P151" s="6">
        <v>416000</v>
      </c>
      <c r="Q151" s="6"/>
      <c r="R151" s="6"/>
      <c r="S151" s="45"/>
    </row>
    <row r="152" spans="1:19" ht="41.25" customHeight="1" x14ac:dyDescent="0.25">
      <c r="A152" s="74">
        <f>IF(B152="","",SUBTOTAL(3,B$22:$B152))</f>
        <v>127</v>
      </c>
      <c r="B152" s="49">
        <v>127</v>
      </c>
      <c r="C152" s="50"/>
      <c r="D152" s="51" t="s">
        <v>3871</v>
      </c>
      <c r="E152" s="51" t="s">
        <v>3872</v>
      </c>
      <c r="F152" s="49"/>
      <c r="G152" s="57">
        <v>2.5</v>
      </c>
      <c r="H152" s="49">
        <v>1</v>
      </c>
      <c r="I152" s="78"/>
      <c r="J152" s="78"/>
      <c r="K152" s="78">
        <v>416000</v>
      </c>
      <c r="L152" s="78"/>
      <c r="M152" s="78"/>
      <c r="N152" s="6"/>
      <c r="O152" s="6"/>
      <c r="P152" s="6">
        <v>416000</v>
      </c>
      <c r="Q152" s="6"/>
      <c r="R152" s="6"/>
      <c r="S152" s="45"/>
    </row>
    <row r="153" spans="1:19" ht="74.25" customHeight="1" x14ac:dyDescent="0.25">
      <c r="A153" s="74">
        <f>IF(B153="","",SUBTOTAL(3,B$22:$B153))</f>
        <v>128</v>
      </c>
      <c r="B153" s="49">
        <v>128</v>
      </c>
      <c r="C153" s="50"/>
      <c r="D153" s="50" t="s">
        <v>3873</v>
      </c>
      <c r="E153" s="51"/>
      <c r="F153" s="49"/>
      <c r="G153" s="57">
        <v>2.5</v>
      </c>
      <c r="H153" s="49">
        <v>1</v>
      </c>
      <c r="I153" s="78"/>
      <c r="J153" s="78"/>
      <c r="K153" s="78">
        <v>416000</v>
      </c>
      <c r="L153" s="78"/>
      <c r="M153" s="78"/>
      <c r="N153" s="6"/>
      <c r="O153" s="6"/>
      <c r="P153" s="6">
        <v>416000</v>
      </c>
      <c r="Q153" s="6"/>
      <c r="R153" s="6"/>
      <c r="S153" s="45"/>
    </row>
    <row r="154" spans="1:19" ht="42.75" customHeight="1" x14ac:dyDescent="0.25">
      <c r="A154" s="74">
        <f>IF(B154="","",SUBTOTAL(3,B$22:$B154))</f>
        <v>129</v>
      </c>
      <c r="B154" s="49">
        <v>129</v>
      </c>
      <c r="C154" s="50"/>
      <c r="D154" s="51" t="s">
        <v>3874</v>
      </c>
      <c r="E154" s="51" t="s">
        <v>3875</v>
      </c>
      <c r="F154" s="49"/>
      <c r="G154" s="57">
        <v>2.5</v>
      </c>
      <c r="H154" s="49">
        <v>1</v>
      </c>
      <c r="I154" s="78"/>
      <c r="J154" s="78"/>
      <c r="K154" s="78">
        <v>416000</v>
      </c>
      <c r="L154" s="78"/>
      <c r="M154" s="78"/>
      <c r="N154" s="6"/>
      <c r="O154" s="6"/>
      <c r="P154" s="6">
        <v>416000</v>
      </c>
      <c r="Q154" s="6"/>
      <c r="R154" s="6"/>
      <c r="S154" s="45"/>
    </row>
    <row r="155" spans="1:19" ht="57" customHeight="1" x14ac:dyDescent="0.25">
      <c r="B155" s="49">
        <v>130</v>
      </c>
      <c r="C155" s="50" t="s">
        <v>6299</v>
      </c>
      <c r="D155" s="51" t="s">
        <v>6297</v>
      </c>
      <c r="E155" s="51" t="s">
        <v>6298</v>
      </c>
      <c r="F155" s="49"/>
      <c r="G155" s="57"/>
      <c r="H155" s="49"/>
      <c r="I155" s="78"/>
      <c r="J155" s="78"/>
      <c r="K155" s="78"/>
      <c r="L155" s="78"/>
      <c r="M155" s="78"/>
      <c r="N155" s="6"/>
      <c r="O155" s="6"/>
      <c r="P155" s="6"/>
      <c r="Q155" s="6"/>
      <c r="R155" s="6"/>
      <c r="S155" s="45" t="s">
        <v>6296</v>
      </c>
    </row>
    <row r="156" spans="1:19" ht="59.25" customHeight="1" x14ac:dyDescent="0.25">
      <c r="B156" s="49">
        <v>131</v>
      </c>
      <c r="C156" s="50" t="s">
        <v>6300</v>
      </c>
      <c r="D156" s="51" t="s">
        <v>6301</v>
      </c>
      <c r="E156" s="51" t="s">
        <v>6302</v>
      </c>
      <c r="F156" s="49"/>
      <c r="G156" s="57"/>
      <c r="H156" s="49"/>
      <c r="I156" s="78"/>
      <c r="J156" s="78"/>
      <c r="K156" s="78"/>
      <c r="L156" s="78"/>
      <c r="M156" s="78"/>
      <c r="N156" s="6"/>
      <c r="O156" s="6"/>
      <c r="P156" s="6"/>
      <c r="Q156" s="6"/>
      <c r="R156" s="6"/>
      <c r="S156" s="45" t="s">
        <v>6296</v>
      </c>
    </row>
    <row r="157" spans="1:19" ht="49.5" x14ac:dyDescent="0.25">
      <c r="B157" s="49">
        <v>132</v>
      </c>
      <c r="C157" s="50" t="s">
        <v>6303</v>
      </c>
      <c r="D157" s="51" t="s">
        <v>6305</v>
      </c>
      <c r="E157" s="51" t="s">
        <v>6304</v>
      </c>
      <c r="F157" s="49"/>
      <c r="G157" s="57"/>
      <c r="H157" s="49"/>
      <c r="I157" s="78"/>
      <c r="J157" s="78"/>
      <c r="K157" s="78"/>
      <c r="L157" s="78"/>
      <c r="M157" s="78"/>
      <c r="N157" s="6"/>
      <c r="O157" s="6"/>
      <c r="P157" s="6"/>
      <c r="Q157" s="6"/>
      <c r="R157" s="6"/>
      <c r="S157" s="45" t="s">
        <v>6296</v>
      </c>
    </row>
    <row r="158" spans="1:19" ht="60" customHeight="1" x14ac:dyDescent="0.25">
      <c r="B158" s="49">
        <v>133</v>
      </c>
      <c r="C158" s="50" t="s">
        <v>6306</v>
      </c>
      <c r="D158" s="51" t="s">
        <v>6308</v>
      </c>
      <c r="E158" s="51" t="s">
        <v>6307</v>
      </c>
      <c r="F158" s="49"/>
      <c r="G158" s="57"/>
      <c r="H158" s="49"/>
      <c r="I158" s="78"/>
      <c r="J158" s="78"/>
      <c r="K158" s="78"/>
      <c r="L158" s="78"/>
      <c r="M158" s="78"/>
      <c r="N158" s="6"/>
      <c r="O158" s="6"/>
      <c r="P158" s="6"/>
      <c r="Q158" s="6"/>
      <c r="R158" s="6"/>
      <c r="S158" s="45" t="s">
        <v>6296</v>
      </c>
    </row>
    <row r="159" spans="1:19" ht="42.75" customHeight="1" x14ac:dyDescent="0.25">
      <c r="B159" s="49">
        <v>134</v>
      </c>
      <c r="C159" s="50" t="s">
        <v>6306</v>
      </c>
      <c r="D159" s="51" t="s">
        <v>6309</v>
      </c>
      <c r="E159" s="51" t="s">
        <v>6310</v>
      </c>
      <c r="F159" s="49"/>
      <c r="G159" s="57"/>
      <c r="H159" s="49"/>
      <c r="I159" s="78"/>
      <c r="J159" s="78"/>
      <c r="K159" s="78"/>
      <c r="L159" s="78"/>
      <c r="M159" s="78"/>
      <c r="N159" s="6"/>
      <c r="O159" s="6"/>
      <c r="P159" s="6"/>
      <c r="Q159" s="6"/>
      <c r="R159" s="6"/>
      <c r="S159" s="45" t="s">
        <v>6296</v>
      </c>
    </row>
    <row r="160" spans="1:19" ht="42.75" customHeight="1" x14ac:dyDescent="0.25">
      <c r="B160" s="49">
        <v>130</v>
      </c>
      <c r="C160" s="50" t="s">
        <v>6311</v>
      </c>
      <c r="D160" s="51" t="s">
        <v>6312</v>
      </c>
      <c r="E160" s="51" t="s">
        <v>6313</v>
      </c>
      <c r="F160" s="49"/>
      <c r="G160" s="57"/>
      <c r="H160" s="49"/>
      <c r="I160" s="78"/>
      <c r="J160" s="78"/>
      <c r="K160" s="78"/>
      <c r="L160" s="78"/>
      <c r="M160" s="78"/>
      <c r="N160" s="6"/>
      <c r="O160" s="6"/>
      <c r="P160" s="6"/>
      <c r="Q160" s="6"/>
      <c r="R160" s="6"/>
      <c r="S160" s="45" t="s">
        <v>6296</v>
      </c>
    </row>
    <row r="161" spans="1:19" ht="44.25" customHeight="1" x14ac:dyDescent="0.25">
      <c r="B161" s="49">
        <v>131</v>
      </c>
      <c r="C161" s="50" t="s">
        <v>6311</v>
      </c>
      <c r="D161" s="51" t="s">
        <v>6314</v>
      </c>
      <c r="E161" s="51" t="s">
        <v>6315</v>
      </c>
      <c r="F161" s="49"/>
      <c r="G161" s="57"/>
      <c r="H161" s="49"/>
      <c r="I161" s="78"/>
      <c r="J161" s="78"/>
      <c r="K161" s="78"/>
      <c r="L161" s="78"/>
      <c r="M161" s="78"/>
      <c r="N161" s="6"/>
      <c r="O161" s="6"/>
      <c r="P161" s="6"/>
      <c r="Q161" s="6"/>
      <c r="R161" s="6"/>
      <c r="S161" s="45" t="s">
        <v>6296</v>
      </c>
    </row>
    <row r="162" spans="1:19" ht="44.25" customHeight="1" x14ac:dyDescent="0.25">
      <c r="B162" s="49">
        <v>132</v>
      </c>
      <c r="C162" s="50" t="s">
        <v>6316</v>
      </c>
      <c r="D162" s="51" t="s">
        <v>6317</v>
      </c>
      <c r="E162" s="51" t="s">
        <v>6318</v>
      </c>
      <c r="F162" s="49"/>
      <c r="G162" s="57"/>
      <c r="H162" s="49"/>
      <c r="I162" s="78"/>
      <c r="J162" s="78"/>
      <c r="K162" s="78"/>
      <c r="L162" s="78"/>
      <c r="M162" s="78"/>
      <c r="N162" s="6"/>
      <c r="O162" s="6"/>
      <c r="P162" s="6"/>
      <c r="Q162" s="6"/>
      <c r="R162" s="6"/>
      <c r="S162" s="45" t="s">
        <v>6296</v>
      </c>
    </row>
    <row r="163" spans="1:19" ht="44.25" customHeight="1" x14ac:dyDescent="0.25">
      <c r="B163" s="49">
        <v>133</v>
      </c>
      <c r="C163" s="50" t="s">
        <v>6303</v>
      </c>
      <c r="D163" s="51" t="s">
        <v>6319</v>
      </c>
      <c r="E163" s="51" t="s">
        <v>6320</v>
      </c>
      <c r="F163" s="49"/>
      <c r="G163" s="57"/>
      <c r="H163" s="49"/>
      <c r="I163" s="78"/>
      <c r="J163" s="78"/>
      <c r="K163" s="78"/>
      <c r="L163" s="78"/>
      <c r="M163" s="78"/>
      <c r="N163" s="6"/>
      <c r="O163" s="6"/>
      <c r="P163" s="6"/>
      <c r="Q163" s="6"/>
      <c r="R163" s="6"/>
      <c r="S163" s="45" t="s">
        <v>6296</v>
      </c>
    </row>
    <row r="164" spans="1:19" ht="30" customHeight="1" x14ac:dyDescent="0.25">
      <c r="A164" s="74">
        <f>IF(B164="","",SUBTOTAL(3,B$22:$B164))</f>
        <v>139</v>
      </c>
      <c r="B164" s="49">
        <v>134</v>
      </c>
      <c r="C164" s="687" t="s">
        <v>3876</v>
      </c>
      <c r="D164" s="688"/>
      <c r="E164" s="689"/>
      <c r="F164" s="56"/>
      <c r="G164" s="57"/>
      <c r="H164" s="55"/>
      <c r="I164" s="78"/>
      <c r="J164" s="78"/>
      <c r="K164" s="78"/>
      <c r="L164" s="78"/>
      <c r="M164" s="78"/>
      <c r="N164" s="6"/>
      <c r="O164" s="6"/>
      <c r="P164" s="6"/>
      <c r="Q164" s="6"/>
      <c r="R164" s="6"/>
      <c r="S164" s="45"/>
    </row>
    <row r="165" spans="1:19" ht="29.25" customHeight="1" x14ac:dyDescent="0.25">
      <c r="A165" s="74" t="str">
        <f>IF(B165="","",SUBTOTAL(3,B$22:$B165))</f>
        <v/>
      </c>
      <c r="B165" s="58"/>
      <c r="C165" s="51" t="s">
        <v>3877</v>
      </c>
      <c r="D165" s="51"/>
      <c r="E165" s="51"/>
      <c r="F165" s="56">
        <v>2</v>
      </c>
      <c r="G165" s="57">
        <v>0.6</v>
      </c>
      <c r="H165" s="49"/>
      <c r="I165" s="78">
        <v>956250</v>
      </c>
      <c r="J165" s="78">
        <v>573750</v>
      </c>
      <c r="K165" s="78">
        <v>477360</v>
      </c>
      <c r="L165" s="78"/>
      <c r="M165" s="78"/>
      <c r="N165" s="6">
        <v>956250</v>
      </c>
      <c r="O165" s="6">
        <v>573750</v>
      </c>
      <c r="P165" s="6">
        <v>477360</v>
      </c>
      <c r="Q165" s="6"/>
      <c r="R165" s="6"/>
      <c r="S165" s="45"/>
    </row>
    <row r="166" spans="1:19" ht="29.25" customHeight="1" x14ac:dyDescent="0.25">
      <c r="A166" s="74" t="str">
        <f>IF(B166="","",SUBTOTAL(3,B$22:$B166))</f>
        <v/>
      </c>
      <c r="B166" s="58"/>
      <c r="C166" s="51" t="s">
        <v>3878</v>
      </c>
      <c r="D166" s="51"/>
      <c r="E166" s="51"/>
      <c r="F166" s="56">
        <v>3</v>
      </c>
      <c r="G166" s="57">
        <v>0.7</v>
      </c>
      <c r="H166" s="49"/>
      <c r="I166" s="78">
        <v>669375</v>
      </c>
      <c r="J166" s="78">
        <v>401625</v>
      </c>
      <c r="K166" s="78">
        <v>334687.5</v>
      </c>
      <c r="L166" s="78"/>
      <c r="M166" s="78"/>
      <c r="N166" s="6">
        <v>669375</v>
      </c>
      <c r="O166" s="6">
        <v>401625</v>
      </c>
      <c r="P166" s="6">
        <v>334687.5</v>
      </c>
      <c r="Q166" s="6"/>
      <c r="R166" s="6"/>
      <c r="S166" s="45"/>
    </row>
    <row r="167" spans="1:19" ht="29.25" customHeight="1" x14ac:dyDescent="0.25">
      <c r="A167" s="74" t="str">
        <f>IF(B167="","",SUBTOTAL(3,B$22:$B167))</f>
        <v/>
      </c>
      <c r="B167" s="58"/>
      <c r="C167" s="51" t="s">
        <v>3879</v>
      </c>
      <c r="D167" s="51"/>
      <c r="E167" s="51"/>
      <c r="F167" s="56">
        <v>3</v>
      </c>
      <c r="G167" s="57">
        <v>0.7</v>
      </c>
      <c r="H167" s="49"/>
      <c r="I167" s="78">
        <v>669375</v>
      </c>
      <c r="J167" s="78">
        <v>401625</v>
      </c>
      <c r="K167" s="78">
        <v>334687.5</v>
      </c>
      <c r="L167" s="78"/>
      <c r="M167" s="78"/>
      <c r="N167" s="6">
        <v>669375</v>
      </c>
      <c r="O167" s="6">
        <v>401625</v>
      </c>
      <c r="P167" s="6">
        <v>334687.5</v>
      </c>
      <c r="Q167" s="6"/>
      <c r="R167" s="6"/>
      <c r="S167" s="45"/>
    </row>
    <row r="168" spans="1:19" ht="29.25" customHeight="1" x14ac:dyDescent="0.25">
      <c r="A168" s="74" t="str">
        <f>IF(B168="","",SUBTOTAL(3,B$22:$B168))</f>
        <v/>
      </c>
      <c r="B168" s="58"/>
      <c r="C168" s="51" t="s">
        <v>3880</v>
      </c>
      <c r="D168" s="51"/>
      <c r="E168" s="51"/>
      <c r="F168" s="56">
        <v>3</v>
      </c>
      <c r="G168" s="57">
        <v>0.6</v>
      </c>
      <c r="H168" s="49"/>
      <c r="I168" s="78">
        <v>573750</v>
      </c>
      <c r="J168" s="78">
        <v>344250</v>
      </c>
      <c r="K168" s="78">
        <v>286875</v>
      </c>
      <c r="L168" s="78"/>
      <c r="M168" s="78"/>
      <c r="N168" s="6">
        <v>573750</v>
      </c>
      <c r="O168" s="6">
        <v>344250</v>
      </c>
      <c r="P168" s="6">
        <v>286875</v>
      </c>
      <c r="Q168" s="6"/>
      <c r="R168" s="6"/>
      <c r="S168" s="45"/>
    </row>
    <row r="169" spans="1:19" ht="26.25" customHeight="1" x14ac:dyDescent="0.25">
      <c r="B169" s="91"/>
      <c r="C169" s="134" t="s">
        <v>4230</v>
      </c>
      <c r="D169" s="63"/>
      <c r="E169" s="63"/>
      <c r="F169" s="62"/>
      <c r="G169" s="92"/>
      <c r="H169" s="62"/>
      <c r="I169" s="93"/>
      <c r="J169" s="93"/>
      <c r="K169" s="93"/>
      <c r="L169" s="93"/>
      <c r="M169" s="93"/>
      <c r="N169" s="12"/>
      <c r="O169" s="65"/>
      <c r="P169" s="94"/>
      <c r="Q169" s="94"/>
      <c r="R169" s="94"/>
      <c r="S169" s="95"/>
    </row>
    <row r="170" spans="1:19" ht="26.25" customHeight="1" x14ac:dyDescent="0.25">
      <c r="B170" s="89">
        <v>135</v>
      </c>
      <c r="C170" s="139" t="s">
        <v>4251</v>
      </c>
      <c r="D170" s="50"/>
      <c r="E170" s="137"/>
      <c r="F170" s="140"/>
      <c r="G170" s="57"/>
      <c r="H170" s="52"/>
      <c r="I170" s="78"/>
      <c r="J170" s="78"/>
      <c r="K170" s="78"/>
      <c r="L170" s="78"/>
      <c r="M170" s="78"/>
      <c r="N170" s="6"/>
      <c r="O170" s="41"/>
      <c r="P170" s="41"/>
      <c r="Q170" s="41"/>
      <c r="R170" s="41"/>
      <c r="S170" s="45"/>
    </row>
    <row r="171" spans="1:19" ht="26.25" customHeight="1" x14ac:dyDescent="0.25">
      <c r="B171" s="56"/>
      <c r="C171" s="136"/>
      <c r="D171" s="50" t="s">
        <v>618</v>
      </c>
      <c r="E171" s="137" t="s">
        <v>4253</v>
      </c>
      <c r="F171" s="138">
        <v>1</v>
      </c>
      <c r="G171" s="57">
        <v>0.75</v>
      </c>
      <c r="H171" s="52"/>
      <c r="I171" s="78">
        <v>2700000</v>
      </c>
      <c r="J171" s="78">
        <v>1350000</v>
      </c>
      <c r="K171" s="78">
        <v>810000</v>
      </c>
      <c r="L171" s="78"/>
      <c r="M171" s="78"/>
      <c r="N171" s="6">
        <v>2700000</v>
      </c>
      <c r="O171" s="41">
        <v>1350000</v>
      </c>
      <c r="P171" s="41">
        <v>810000</v>
      </c>
      <c r="Q171" s="41"/>
      <c r="R171" s="41"/>
      <c r="S171" s="45"/>
    </row>
    <row r="172" spans="1:19" ht="43.5" customHeight="1" x14ac:dyDescent="0.25">
      <c r="B172" s="56"/>
      <c r="C172" s="136"/>
      <c r="D172" s="50" t="s">
        <v>4254</v>
      </c>
      <c r="E172" s="137" t="s">
        <v>4255</v>
      </c>
      <c r="F172" s="138">
        <v>2</v>
      </c>
      <c r="G172" s="57">
        <v>0.9</v>
      </c>
      <c r="H172" s="52"/>
      <c r="I172" s="78">
        <v>1512000</v>
      </c>
      <c r="J172" s="78">
        <v>756000</v>
      </c>
      <c r="K172" s="78">
        <v>453600</v>
      </c>
      <c r="L172" s="78"/>
      <c r="M172" s="78"/>
      <c r="N172" s="6">
        <v>1512000</v>
      </c>
      <c r="O172" s="41">
        <v>756000</v>
      </c>
      <c r="P172" s="41">
        <v>453600</v>
      </c>
      <c r="Q172" s="41"/>
      <c r="R172" s="41"/>
      <c r="S172" s="45"/>
    </row>
    <row r="173" spans="1:19" ht="56.25" customHeight="1" x14ac:dyDescent="0.25">
      <c r="B173" s="56"/>
      <c r="C173" s="136"/>
      <c r="D173" s="50" t="s">
        <v>2578</v>
      </c>
      <c r="E173" s="137" t="s">
        <v>4256</v>
      </c>
      <c r="F173" s="138">
        <v>2</v>
      </c>
      <c r="G173" s="57">
        <v>0.9</v>
      </c>
      <c r="H173" s="52"/>
      <c r="I173" s="78">
        <v>1512000</v>
      </c>
      <c r="J173" s="78">
        <v>756000</v>
      </c>
      <c r="K173" s="78">
        <v>453600</v>
      </c>
      <c r="L173" s="78"/>
      <c r="M173" s="78"/>
      <c r="N173" s="6">
        <v>1512000</v>
      </c>
      <c r="O173" s="41">
        <v>756000</v>
      </c>
      <c r="P173" s="41">
        <v>453600</v>
      </c>
      <c r="Q173" s="41"/>
      <c r="R173" s="41"/>
      <c r="S173" s="45"/>
    </row>
    <row r="174" spans="1:19" ht="24.75" customHeight="1" x14ac:dyDescent="0.25">
      <c r="B174" s="56"/>
      <c r="C174" s="136"/>
      <c r="D174" s="50" t="s">
        <v>618</v>
      </c>
      <c r="E174" s="137" t="s">
        <v>4257</v>
      </c>
      <c r="F174" s="138">
        <v>2</v>
      </c>
      <c r="G174" s="57">
        <v>1</v>
      </c>
      <c r="H174" s="52"/>
      <c r="I174" s="78">
        <v>1680000</v>
      </c>
      <c r="J174" s="78">
        <v>840000</v>
      </c>
      <c r="K174" s="78">
        <v>503999.99999999994</v>
      </c>
      <c r="L174" s="78"/>
      <c r="M174" s="78"/>
      <c r="N174" s="6">
        <v>1680000</v>
      </c>
      <c r="O174" s="41">
        <v>840000</v>
      </c>
      <c r="P174" s="41">
        <v>503999.99999999994</v>
      </c>
      <c r="Q174" s="41"/>
      <c r="R174" s="41"/>
      <c r="S174" s="45"/>
    </row>
    <row r="175" spans="1:19" ht="24.75" customHeight="1" x14ac:dyDescent="0.25">
      <c r="B175" s="56"/>
      <c r="C175" s="137"/>
      <c r="D175" s="50" t="s">
        <v>4258</v>
      </c>
      <c r="E175" s="137" t="s">
        <v>4259</v>
      </c>
      <c r="F175" s="138">
        <v>1</v>
      </c>
      <c r="G175" s="57">
        <v>0.6</v>
      </c>
      <c r="H175" s="52"/>
      <c r="I175" s="78">
        <v>2015999.9999999998</v>
      </c>
      <c r="J175" s="78">
        <v>1007999.9999999999</v>
      </c>
      <c r="K175" s="78">
        <v>604800</v>
      </c>
      <c r="L175" s="78"/>
      <c r="M175" s="78"/>
      <c r="N175" s="6">
        <v>2015999.9999999998</v>
      </c>
      <c r="O175" s="41">
        <v>1007999.9999999999</v>
      </c>
      <c r="P175" s="41">
        <v>604800</v>
      </c>
      <c r="Q175" s="41"/>
      <c r="R175" s="41"/>
      <c r="S175" s="45"/>
    </row>
    <row r="176" spans="1:19" ht="26.25" customHeight="1" x14ac:dyDescent="0.25">
      <c r="B176" s="56">
        <v>136</v>
      </c>
      <c r="C176" s="701" t="s">
        <v>4280</v>
      </c>
      <c r="D176" s="702"/>
      <c r="E176" s="703"/>
      <c r="F176" s="138"/>
      <c r="G176" s="57"/>
      <c r="H176" s="52"/>
      <c r="I176" s="78"/>
      <c r="J176" s="78"/>
      <c r="K176" s="78"/>
      <c r="L176" s="78"/>
      <c r="M176" s="78"/>
      <c r="N176" s="6"/>
      <c r="O176" s="41"/>
      <c r="P176" s="41"/>
      <c r="Q176" s="41"/>
      <c r="R176" s="41"/>
      <c r="S176" s="45"/>
    </row>
    <row r="177" spans="2:19" ht="26.25" customHeight="1" x14ac:dyDescent="0.25">
      <c r="B177" s="56"/>
      <c r="C177" s="137" t="s">
        <v>4281</v>
      </c>
      <c r="D177" s="50"/>
      <c r="E177" s="137"/>
      <c r="F177" s="138">
        <v>2</v>
      </c>
      <c r="G177" s="57">
        <v>1.5</v>
      </c>
      <c r="H177" s="52"/>
      <c r="I177" s="78">
        <v>2700000</v>
      </c>
      <c r="J177" s="78">
        <v>1350000</v>
      </c>
      <c r="K177" s="78">
        <v>810000</v>
      </c>
      <c r="L177" s="78"/>
      <c r="M177" s="78"/>
      <c r="N177" s="6">
        <v>2700000</v>
      </c>
      <c r="O177" s="41">
        <v>1350000</v>
      </c>
      <c r="P177" s="41">
        <v>810000</v>
      </c>
      <c r="Q177" s="41"/>
      <c r="R177" s="41"/>
      <c r="S177" s="45"/>
    </row>
    <row r="178" spans="2:19" ht="26.25" customHeight="1" x14ac:dyDescent="0.25">
      <c r="B178" s="56"/>
      <c r="C178" s="707" t="s">
        <v>4282</v>
      </c>
      <c r="D178" s="708"/>
      <c r="E178" s="137"/>
      <c r="F178" s="138">
        <v>2</v>
      </c>
      <c r="G178" s="57">
        <v>1</v>
      </c>
      <c r="H178" s="52"/>
      <c r="I178" s="78">
        <v>1680000</v>
      </c>
      <c r="J178" s="78">
        <v>840000</v>
      </c>
      <c r="K178" s="78">
        <v>503999.99999999994</v>
      </c>
      <c r="L178" s="78"/>
      <c r="M178" s="78"/>
      <c r="N178" s="6">
        <v>1680000</v>
      </c>
      <c r="O178" s="41">
        <v>840000</v>
      </c>
      <c r="P178" s="41">
        <v>503999.99999999994</v>
      </c>
      <c r="Q178" s="41"/>
      <c r="R178" s="41"/>
    </row>
    <row r="179" spans="2:19" ht="26.25" customHeight="1" x14ac:dyDescent="0.25">
      <c r="B179" s="56"/>
      <c r="C179" s="137" t="s">
        <v>4283</v>
      </c>
      <c r="D179" s="50"/>
      <c r="E179" s="137"/>
      <c r="F179" s="138">
        <v>2</v>
      </c>
      <c r="G179" s="57">
        <v>0.9</v>
      </c>
      <c r="H179" s="52"/>
      <c r="I179" s="78">
        <v>1512000</v>
      </c>
      <c r="J179" s="78">
        <v>756000</v>
      </c>
      <c r="K179" s="78">
        <v>453600</v>
      </c>
      <c r="L179" s="78"/>
      <c r="M179" s="78"/>
      <c r="N179" s="6">
        <v>1512000</v>
      </c>
      <c r="O179" s="41">
        <v>756000</v>
      </c>
      <c r="P179" s="41">
        <v>453600</v>
      </c>
      <c r="Q179" s="41"/>
      <c r="R179" s="41"/>
      <c r="S179" s="45"/>
    </row>
    <row r="180" spans="2:19" ht="26.25" customHeight="1" x14ac:dyDescent="0.25">
      <c r="B180" s="89"/>
      <c r="C180" s="701" t="s">
        <v>4285</v>
      </c>
      <c r="D180" s="702"/>
      <c r="E180" s="703"/>
      <c r="F180" s="140"/>
      <c r="G180" s="57"/>
      <c r="H180" s="52"/>
      <c r="I180" s="78"/>
      <c r="J180" s="78"/>
      <c r="K180" s="78"/>
      <c r="L180" s="78"/>
      <c r="M180" s="78"/>
      <c r="N180" s="6"/>
      <c r="O180" s="41"/>
      <c r="P180" s="41"/>
      <c r="Q180" s="41"/>
      <c r="R180" s="41"/>
      <c r="S180" s="45"/>
    </row>
    <row r="181" spans="2:19" ht="56.25" customHeight="1" x14ac:dyDescent="0.25">
      <c r="B181" s="56">
        <v>137</v>
      </c>
      <c r="C181" s="136"/>
      <c r="D181" s="50" t="s">
        <v>4290</v>
      </c>
      <c r="E181" s="137" t="s">
        <v>3843</v>
      </c>
      <c r="F181" s="138">
        <v>2</v>
      </c>
      <c r="G181" s="57">
        <v>0.9</v>
      </c>
      <c r="H181" s="52"/>
      <c r="I181" s="78">
        <v>1620000</v>
      </c>
      <c r="J181" s="78">
        <v>810000</v>
      </c>
      <c r="K181" s="78">
        <v>486000</v>
      </c>
      <c r="L181" s="78"/>
      <c r="M181" s="78"/>
      <c r="N181" s="6">
        <v>1620000</v>
      </c>
      <c r="O181" s="41">
        <v>810000</v>
      </c>
      <c r="P181" s="41">
        <v>486000</v>
      </c>
      <c r="Q181" s="41"/>
      <c r="R181" s="41"/>
      <c r="S181" s="45"/>
    </row>
    <row r="182" spans="2:19" ht="24.75" customHeight="1" x14ac:dyDescent="0.25">
      <c r="B182" s="56">
        <v>138</v>
      </c>
      <c r="C182" s="139" t="s">
        <v>3264</v>
      </c>
      <c r="D182" s="50"/>
      <c r="E182" s="137"/>
      <c r="F182" s="140"/>
      <c r="G182" s="57"/>
      <c r="H182" s="52"/>
      <c r="I182" s="78"/>
      <c r="J182" s="78"/>
      <c r="K182" s="78"/>
      <c r="L182" s="78"/>
      <c r="M182" s="78"/>
      <c r="N182" s="6"/>
      <c r="O182" s="41"/>
      <c r="P182" s="41"/>
      <c r="Q182" s="41"/>
      <c r="R182" s="41"/>
      <c r="S182" s="45"/>
    </row>
    <row r="183" spans="2:19" ht="39.75" customHeight="1" x14ac:dyDescent="0.25">
      <c r="B183" s="56"/>
      <c r="C183" s="136"/>
      <c r="D183" s="50" t="s">
        <v>4305</v>
      </c>
      <c r="E183" s="137" t="s">
        <v>4306</v>
      </c>
      <c r="F183" s="138">
        <v>2</v>
      </c>
      <c r="G183" s="57">
        <v>0.9</v>
      </c>
      <c r="H183" s="52"/>
      <c r="I183" s="78">
        <v>1512000</v>
      </c>
      <c r="J183" s="78">
        <v>756000</v>
      </c>
      <c r="K183" s="78">
        <v>453600</v>
      </c>
      <c r="L183" s="78"/>
      <c r="M183" s="78"/>
      <c r="N183" s="6">
        <v>1512000</v>
      </c>
      <c r="O183" s="41">
        <v>756000</v>
      </c>
      <c r="P183" s="41">
        <v>453600</v>
      </c>
      <c r="Q183" s="41"/>
      <c r="R183" s="41"/>
      <c r="S183" s="45"/>
    </row>
    <row r="184" spans="2:19" ht="56.25" customHeight="1" x14ac:dyDescent="0.25">
      <c r="B184" s="56"/>
      <c r="D184" s="136" t="s">
        <v>4307</v>
      </c>
      <c r="E184" s="137"/>
      <c r="F184" s="138">
        <v>2</v>
      </c>
      <c r="G184" s="57">
        <v>0.5</v>
      </c>
      <c r="H184" s="52"/>
      <c r="I184" s="78">
        <v>840000</v>
      </c>
      <c r="J184" s="78">
        <v>420000</v>
      </c>
      <c r="K184" s="78">
        <v>251999.99999999997</v>
      </c>
      <c r="L184" s="78"/>
      <c r="M184" s="78"/>
      <c r="N184" s="6">
        <v>840000</v>
      </c>
      <c r="O184" s="41">
        <v>420000</v>
      </c>
      <c r="P184" s="41">
        <v>251999.99999999997</v>
      </c>
      <c r="Q184" s="41"/>
      <c r="R184" s="41"/>
      <c r="S184" s="45"/>
    </row>
    <row r="185" spans="2:19" ht="40.5" customHeight="1" x14ac:dyDescent="0.25">
      <c r="B185" s="56"/>
      <c r="C185" s="136"/>
      <c r="D185" s="50" t="s">
        <v>4308</v>
      </c>
      <c r="E185" s="137" t="s">
        <v>4309</v>
      </c>
      <c r="F185" s="138">
        <v>2</v>
      </c>
      <c r="G185" s="57">
        <v>0.4</v>
      </c>
      <c r="H185" s="52"/>
      <c r="I185" s="78">
        <v>672000</v>
      </c>
      <c r="J185" s="78">
        <v>336000</v>
      </c>
      <c r="K185" s="78">
        <v>201600</v>
      </c>
      <c r="L185" s="78"/>
      <c r="M185" s="78"/>
      <c r="N185" s="6">
        <v>672000</v>
      </c>
      <c r="O185" s="41">
        <v>336000</v>
      </c>
      <c r="P185" s="41">
        <v>201600</v>
      </c>
      <c r="Q185" s="41"/>
      <c r="R185" s="41"/>
      <c r="S185" s="45"/>
    </row>
    <row r="186" spans="2:19" ht="33.75" customHeight="1" x14ac:dyDescent="0.25">
      <c r="B186" s="56">
        <v>139</v>
      </c>
      <c r="C186" s="704" t="s">
        <v>4317</v>
      </c>
      <c r="D186" s="705"/>
      <c r="E186" s="706"/>
      <c r="F186" s="138">
        <v>2</v>
      </c>
      <c r="G186" s="57">
        <v>0.6</v>
      </c>
      <c r="H186" s="52"/>
      <c r="I186" s="78">
        <v>1007999.9999999999</v>
      </c>
      <c r="J186" s="78">
        <v>503999.99999999994</v>
      </c>
      <c r="K186" s="78">
        <v>302400</v>
      </c>
      <c r="L186" s="78"/>
      <c r="M186" s="78"/>
      <c r="N186" s="6">
        <v>1007999.9999999999</v>
      </c>
      <c r="O186" s="41">
        <v>503999.99999999994</v>
      </c>
      <c r="P186" s="41">
        <v>302400</v>
      </c>
      <c r="Q186" s="41"/>
      <c r="R186" s="41"/>
      <c r="S186" s="45"/>
    </row>
    <row r="187" spans="2:19" ht="33.75" customHeight="1" x14ac:dyDescent="0.25">
      <c r="B187" s="56">
        <v>140</v>
      </c>
      <c r="C187" s="704" t="s">
        <v>4322</v>
      </c>
      <c r="D187" s="705"/>
      <c r="E187" s="706"/>
      <c r="F187" s="138">
        <v>3</v>
      </c>
      <c r="G187" s="57">
        <v>0.7</v>
      </c>
      <c r="H187" s="52"/>
      <c r="I187" s="78">
        <v>588000</v>
      </c>
      <c r="J187" s="78">
        <v>294000</v>
      </c>
      <c r="K187" s="78">
        <v>176399.99999999997</v>
      </c>
      <c r="L187" s="78"/>
      <c r="M187" s="78"/>
      <c r="N187" s="6">
        <v>588000</v>
      </c>
      <c r="O187" s="41">
        <v>294000</v>
      </c>
      <c r="P187" s="41">
        <v>176399.99999999997</v>
      </c>
      <c r="Q187" s="41"/>
      <c r="R187" s="41"/>
      <c r="S187" s="45"/>
    </row>
    <row r="188" spans="2:19" ht="33.75" customHeight="1" x14ac:dyDescent="0.25">
      <c r="B188" s="56">
        <v>141</v>
      </c>
      <c r="C188" s="704" t="s">
        <v>4323</v>
      </c>
      <c r="D188" s="705"/>
      <c r="E188" s="706"/>
      <c r="F188" s="138">
        <v>2</v>
      </c>
      <c r="G188" s="57">
        <v>0.6</v>
      </c>
      <c r="H188" s="52"/>
      <c r="I188" s="78">
        <v>1007999.9999999999</v>
      </c>
      <c r="J188" s="78">
        <v>503999.99999999994</v>
      </c>
      <c r="K188" s="78">
        <v>302400</v>
      </c>
      <c r="L188" s="78"/>
      <c r="M188" s="78"/>
      <c r="N188" s="6">
        <v>1007999.9999999999</v>
      </c>
      <c r="O188" s="41">
        <v>503999.99999999994</v>
      </c>
      <c r="P188" s="41">
        <v>302400</v>
      </c>
      <c r="Q188" s="41"/>
      <c r="R188" s="41"/>
      <c r="S188" s="45"/>
    </row>
    <row r="190" spans="2:19" x14ac:dyDescent="0.25">
      <c r="C190" s="411" t="s">
        <v>6450</v>
      </c>
      <c r="D190"/>
      <c r="E190"/>
      <c r="F190"/>
      <c r="G190"/>
      <c r="H190"/>
      <c r="I190"/>
      <c r="J190"/>
      <c r="K190"/>
      <c r="L190"/>
    </row>
    <row r="191" spans="2:19" x14ac:dyDescent="0.25">
      <c r="C191" s="593" t="s">
        <v>6451</v>
      </c>
      <c r="D191" s="593"/>
      <c r="E191" s="593"/>
      <c r="F191" s="593"/>
      <c r="G191" s="593"/>
      <c r="H191" s="593"/>
      <c r="I191" s="593"/>
      <c r="J191" s="593"/>
      <c r="K191" s="593"/>
      <c r="L191" s="593"/>
    </row>
    <row r="192" spans="2:19" ht="16.5" customHeight="1" x14ac:dyDescent="0.25">
      <c r="C192" s="593" t="s">
        <v>6452</v>
      </c>
      <c r="D192" s="593"/>
      <c r="E192" s="593"/>
      <c r="F192" s="593"/>
      <c r="G192" s="593"/>
      <c r="H192" s="593"/>
      <c r="I192" s="593"/>
      <c r="J192" s="593"/>
      <c r="K192" s="593"/>
      <c r="L192" s="593"/>
      <c r="M192" s="593"/>
    </row>
  </sheetData>
  <autoFilter ref="A21:S188"/>
  <mergeCells count="61">
    <mergeCell ref="B4:S4"/>
    <mergeCell ref="B5:S5"/>
    <mergeCell ref="Q17:R17"/>
    <mergeCell ref="B18:B19"/>
    <mergeCell ref="C18:C19"/>
    <mergeCell ref="D18:E18"/>
    <mergeCell ref="F18:M18"/>
    <mergeCell ref="N18:R18"/>
    <mergeCell ref="C8:C9"/>
    <mergeCell ref="D8:E8"/>
    <mergeCell ref="C70:E70"/>
    <mergeCell ref="C71:E71"/>
    <mergeCell ref="C72:E72"/>
    <mergeCell ref="C73:E73"/>
    <mergeCell ref="E7:F7"/>
    <mergeCell ref="C36:E36"/>
    <mergeCell ref="C37:E37"/>
    <mergeCell ref="C38:E38"/>
    <mergeCell ref="C74:E74"/>
    <mergeCell ref="C75:E75"/>
    <mergeCell ref="C76:E76"/>
    <mergeCell ref="C77:E77"/>
    <mergeCell ref="C78:E78"/>
    <mergeCell ref="C79:E79"/>
    <mergeCell ref="C80:E80"/>
    <mergeCell ref="C81:E81"/>
    <mergeCell ref="C82:E82"/>
    <mergeCell ref="C83:E83"/>
    <mergeCell ref="C91:E91"/>
    <mergeCell ref="C92:E92"/>
    <mergeCell ref="C93:E93"/>
    <mergeCell ref="C84:E84"/>
    <mergeCell ref="C85:E85"/>
    <mergeCell ref="C86:E86"/>
    <mergeCell ref="C87:E87"/>
    <mergeCell ref="C88:E88"/>
    <mergeCell ref="C67:E67"/>
    <mergeCell ref="C68:E68"/>
    <mergeCell ref="C147:D147"/>
    <mergeCell ref="C148:D148"/>
    <mergeCell ref="C99:E99"/>
    <mergeCell ref="C100:E100"/>
    <mergeCell ref="C101:E101"/>
    <mergeCell ref="C102:E102"/>
    <mergeCell ref="C103:E103"/>
    <mergeCell ref="C94:E94"/>
    <mergeCell ref="C95:E95"/>
    <mergeCell ref="C96:E96"/>
    <mergeCell ref="C97:E97"/>
    <mergeCell ref="C98:E98"/>
    <mergeCell ref="C89:E89"/>
    <mergeCell ref="C90:E90"/>
    <mergeCell ref="C187:E187"/>
    <mergeCell ref="C188:E188"/>
    <mergeCell ref="C192:M192"/>
    <mergeCell ref="C164:E164"/>
    <mergeCell ref="C176:E176"/>
    <mergeCell ref="C178:D178"/>
    <mergeCell ref="C180:E180"/>
    <mergeCell ref="C186:E186"/>
    <mergeCell ref="C191:L191"/>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
  <sheetViews>
    <sheetView view="pageBreakPreview" topLeftCell="B1" zoomScale="70" zoomScaleNormal="55" zoomScaleSheetLayoutView="70" zoomScalePageLayoutView="40" workbookViewId="0">
      <selection activeCell="B22" sqref="A22:XFD23"/>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5703125" style="32" customWidth="1"/>
    <col min="6" max="6" width="7.85546875" style="33" hidden="1" customWidth="1"/>
    <col min="7" max="7" width="7.85546875" style="100" hidden="1" customWidth="1"/>
    <col min="8" max="8" width="8.1406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4.7109375" style="34" customWidth="1"/>
    <col min="20" max="16384" width="8.85546875" style="33"/>
  </cols>
  <sheetData>
    <row r="1" spans="1:19" x14ac:dyDescent="0.25">
      <c r="B1" s="153" t="s">
        <v>6344</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6405</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19.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37.5"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ht="18.75" x14ac:dyDescent="0.25">
      <c r="B15" s="88"/>
      <c r="C15" s="552" t="s">
        <v>6460</v>
      </c>
      <c r="D15" s="551">
        <v>36000</v>
      </c>
      <c r="E15" s="551">
        <v>27000</v>
      </c>
      <c r="F15" s="550"/>
      <c r="G15" s="76"/>
      <c r="I15" s="33"/>
      <c r="J15" s="33"/>
      <c r="K15" s="33"/>
    </row>
    <row r="16" spans="1:19" ht="18.75" x14ac:dyDescent="0.25">
      <c r="B16" s="88"/>
      <c r="C16" s="413"/>
      <c r="D16" s="414"/>
      <c r="E16" s="414"/>
      <c r="F16" s="561"/>
      <c r="G16" s="562"/>
      <c r="H16" s="563"/>
      <c r="I16" s="563"/>
      <c r="J16" s="564"/>
      <c r="K16" s="564"/>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9.75" customHeight="1"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idden="1" x14ac:dyDescent="0.25">
      <c r="A20" s="74">
        <f>IF(B20="","",SUBTOTAL(3,B$20:$B20))</f>
        <v>1</v>
      </c>
      <c r="B20" s="55" t="s">
        <v>5934</v>
      </c>
      <c r="C20" s="152" t="s">
        <v>3882</v>
      </c>
      <c r="D20" s="397"/>
      <c r="E20" s="397"/>
      <c r="F20" s="49"/>
      <c r="G20" s="85"/>
      <c r="H20" s="55"/>
      <c r="I20" s="78"/>
      <c r="J20" s="78"/>
      <c r="K20" s="78"/>
      <c r="L20" s="78"/>
      <c r="M20" s="78"/>
      <c r="N20" s="39"/>
      <c r="O20" s="39"/>
      <c r="P20" s="39"/>
      <c r="Q20" s="39"/>
      <c r="R20" s="39"/>
      <c r="S20" s="45"/>
    </row>
    <row r="21" spans="1:19" ht="27" customHeight="1" x14ac:dyDescent="0.25">
      <c r="A21" s="74" t="str">
        <f>IF(B21="","",SUBTOTAL(3,B$20:$B21))</f>
        <v/>
      </c>
      <c r="B21" s="55"/>
      <c r="C21" s="54" t="s">
        <v>5915</v>
      </c>
      <c r="D21" s="51"/>
      <c r="E21" s="51"/>
      <c r="F21" s="49"/>
      <c r="G21" s="57"/>
      <c r="H21" s="49"/>
      <c r="I21" s="78"/>
      <c r="J21" s="78"/>
      <c r="K21" s="78"/>
      <c r="L21" s="78"/>
      <c r="M21" s="78"/>
      <c r="N21" s="20"/>
      <c r="O21" s="39"/>
      <c r="P21" s="39"/>
      <c r="Q21" s="39"/>
      <c r="R21" s="39"/>
      <c r="S21" s="45"/>
    </row>
    <row r="22" spans="1:19" ht="37.5" customHeight="1" x14ac:dyDescent="0.25">
      <c r="A22" s="74">
        <f>IF(B22="","",SUBTOTAL(3,B$22:$B22))</f>
        <v>1</v>
      </c>
      <c r="B22" s="49">
        <v>1</v>
      </c>
      <c r="C22" s="50"/>
      <c r="D22" s="51" t="s">
        <v>3883</v>
      </c>
      <c r="E22" s="51" t="s">
        <v>3884</v>
      </c>
      <c r="F22" s="49"/>
      <c r="G22" s="57">
        <v>1.4</v>
      </c>
      <c r="H22" s="49">
        <v>1</v>
      </c>
      <c r="I22" s="78">
        <v>409500</v>
      </c>
      <c r="J22" s="78"/>
      <c r="K22" s="78"/>
      <c r="L22" s="78"/>
      <c r="M22" s="78"/>
      <c r="N22" s="20">
        <v>409500</v>
      </c>
      <c r="O22" s="6"/>
      <c r="P22" s="6"/>
      <c r="Q22" s="6"/>
      <c r="R22" s="6"/>
      <c r="S22" s="45"/>
    </row>
    <row r="23" spans="1:19" ht="37.5" customHeight="1" x14ac:dyDescent="0.25">
      <c r="A23" s="74">
        <f>IF(B23="","",SUBTOTAL(3,B$22:$B23))</f>
        <v>2</v>
      </c>
      <c r="B23" s="49">
        <v>2</v>
      </c>
      <c r="C23" s="50"/>
      <c r="D23" s="51" t="s">
        <v>3885</v>
      </c>
      <c r="E23" s="51" t="s">
        <v>3886</v>
      </c>
      <c r="F23" s="49"/>
      <c r="G23" s="57">
        <v>1.4</v>
      </c>
      <c r="H23" s="49">
        <v>1</v>
      </c>
      <c r="I23" s="78">
        <v>409500</v>
      </c>
      <c r="J23" s="78"/>
      <c r="K23" s="78"/>
      <c r="L23" s="78"/>
      <c r="M23" s="78"/>
      <c r="N23" s="20">
        <v>409500</v>
      </c>
      <c r="O23" s="6"/>
      <c r="P23" s="6"/>
      <c r="Q23" s="6"/>
      <c r="R23" s="6"/>
      <c r="S23" s="45"/>
    </row>
    <row r="24" spans="1:19" ht="24.75" customHeight="1" x14ac:dyDescent="0.25">
      <c r="A24" s="74">
        <f>IF(B24="","",SUBTOTAL(3,B$22:$B24))</f>
        <v>3</v>
      </c>
      <c r="B24" s="49">
        <v>3</v>
      </c>
      <c r="C24" s="50"/>
      <c r="D24" s="51" t="s">
        <v>3887</v>
      </c>
      <c r="E24" s="51" t="s">
        <v>3888</v>
      </c>
      <c r="F24" s="49"/>
      <c r="G24" s="57">
        <v>1.4</v>
      </c>
      <c r="H24" s="49">
        <v>1</v>
      </c>
      <c r="I24" s="78">
        <v>409500</v>
      </c>
      <c r="J24" s="78"/>
      <c r="K24" s="78"/>
      <c r="L24" s="78"/>
      <c r="M24" s="78"/>
      <c r="N24" s="20">
        <v>409500</v>
      </c>
      <c r="O24" s="6"/>
      <c r="P24" s="6"/>
      <c r="Q24" s="6"/>
      <c r="R24" s="6"/>
      <c r="S24" s="45"/>
    </row>
    <row r="25" spans="1:19" ht="39.75" customHeight="1" x14ac:dyDescent="0.25">
      <c r="A25" s="74">
        <f>IF(B25="","",SUBTOTAL(3,B$22:$B25))</f>
        <v>4</v>
      </c>
      <c r="B25" s="49">
        <v>4</v>
      </c>
      <c r="C25" s="50"/>
      <c r="D25" s="51" t="s">
        <v>3889</v>
      </c>
      <c r="E25" s="51" t="s">
        <v>3890</v>
      </c>
      <c r="F25" s="49"/>
      <c r="G25" s="57">
        <v>1.4</v>
      </c>
      <c r="H25" s="49">
        <v>2</v>
      </c>
      <c r="I25" s="78">
        <v>300300</v>
      </c>
      <c r="J25" s="78"/>
      <c r="K25" s="78"/>
      <c r="L25" s="78"/>
      <c r="M25" s="78"/>
      <c r="N25" s="20">
        <v>300300</v>
      </c>
      <c r="O25" s="6"/>
      <c r="P25" s="6"/>
      <c r="Q25" s="6"/>
      <c r="R25" s="6"/>
      <c r="S25" s="45"/>
    </row>
    <row r="26" spans="1:19" ht="57" customHeight="1" x14ac:dyDescent="0.25">
      <c r="A26" s="74">
        <f>IF(B26="","",SUBTOTAL(3,B$22:$B26))</f>
        <v>5</v>
      </c>
      <c r="B26" s="49">
        <v>5</v>
      </c>
      <c r="C26" s="50"/>
      <c r="D26" s="51" t="s">
        <v>3891</v>
      </c>
      <c r="E26" s="51" t="s">
        <v>3892</v>
      </c>
      <c r="F26" s="49"/>
      <c r="G26" s="57">
        <v>1.4</v>
      </c>
      <c r="H26" s="49">
        <v>2</v>
      </c>
      <c r="I26" s="78">
        <v>300300</v>
      </c>
      <c r="J26" s="78"/>
      <c r="K26" s="78"/>
      <c r="L26" s="78"/>
      <c r="M26" s="78"/>
      <c r="N26" s="20">
        <v>300300</v>
      </c>
      <c r="O26" s="6"/>
      <c r="P26" s="6"/>
      <c r="Q26" s="6"/>
      <c r="R26" s="6"/>
      <c r="S26" s="45"/>
    </row>
    <row r="27" spans="1:19" ht="57.75" customHeight="1" x14ac:dyDescent="0.25">
      <c r="A27" s="74">
        <f>IF(B27="","",SUBTOTAL(3,B$22:$B27))</f>
        <v>6</v>
      </c>
      <c r="B27" s="49">
        <v>6</v>
      </c>
      <c r="D27" s="50" t="s">
        <v>3893</v>
      </c>
      <c r="E27" s="51"/>
      <c r="F27" s="49"/>
      <c r="G27" s="57">
        <v>1.4</v>
      </c>
      <c r="H27" s="49">
        <v>2</v>
      </c>
      <c r="I27" s="78">
        <v>300300</v>
      </c>
      <c r="J27" s="78"/>
      <c r="K27" s="78"/>
      <c r="L27" s="78"/>
      <c r="M27" s="78"/>
      <c r="N27" s="20">
        <v>300300</v>
      </c>
      <c r="O27" s="6"/>
      <c r="P27" s="6"/>
      <c r="Q27" s="6"/>
      <c r="R27" s="6"/>
      <c r="S27" s="45"/>
    </row>
    <row r="28" spans="1:19" ht="24.75" customHeight="1" x14ac:dyDescent="0.25">
      <c r="A28" s="74">
        <f>IF(B28="","",SUBTOTAL(3,B$22:$B28))</f>
        <v>7</v>
      </c>
      <c r="B28" s="49">
        <v>7</v>
      </c>
      <c r="C28" s="50"/>
      <c r="D28" s="51" t="s">
        <v>3894</v>
      </c>
      <c r="E28" s="51" t="s">
        <v>3895</v>
      </c>
      <c r="F28" s="49"/>
      <c r="G28" s="57">
        <v>1.4</v>
      </c>
      <c r="H28" s="49">
        <v>1</v>
      </c>
      <c r="I28" s="78"/>
      <c r="J28" s="78">
        <v>300300</v>
      </c>
      <c r="K28" s="78"/>
      <c r="L28" s="78"/>
      <c r="M28" s="78"/>
      <c r="N28" s="20"/>
      <c r="O28" s="6">
        <v>300300</v>
      </c>
      <c r="P28" s="6"/>
      <c r="Q28" s="6"/>
      <c r="R28" s="6"/>
      <c r="S28" s="45"/>
    </row>
    <row r="29" spans="1:19" ht="39.75" customHeight="1" x14ac:dyDescent="0.25">
      <c r="A29" s="74">
        <f>IF(B29="","",SUBTOTAL(3,B$22:$B29))</f>
        <v>8</v>
      </c>
      <c r="B29" s="49">
        <v>8</v>
      </c>
      <c r="C29" s="50"/>
      <c r="D29" s="50" t="s">
        <v>3896</v>
      </c>
      <c r="E29" s="51"/>
      <c r="F29" s="49"/>
      <c r="G29" s="57">
        <v>1.4</v>
      </c>
      <c r="H29" s="49">
        <v>1</v>
      </c>
      <c r="I29" s="78"/>
      <c r="J29" s="78">
        <v>300300</v>
      </c>
      <c r="K29" s="78"/>
      <c r="L29" s="78"/>
      <c r="M29" s="78"/>
      <c r="N29" s="20"/>
      <c r="O29" s="6">
        <v>300300</v>
      </c>
      <c r="P29" s="6"/>
      <c r="Q29" s="6"/>
      <c r="R29" s="6"/>
      <c r="S29" s="45"/>
    </row>
    <row r="30" spans="1:19" ht="39.75" customHeight="1" x14ac:dyDescent="0.25">
      <c r="A30" s="74">
        <f>IF(B30="","",SUBTOTAL(3,B$22:$B30))</f>
        <v>9</v>
      </c>
      <c r="B30" s="49">
        <v>9</v>
      </c>
      <c r="C30" s="50"/>
      <c r="D30" s="51" t="s">
        <v>3897</v>
      </c>
      <c r="E30" s="51" t="s">
        <v>3898</v>
      </c>
      <c r="F30" s="49"/>
      <c r="G30" s="57">
        <v>1.4</v>
      </c>
      <c r="H30" s="49">
        <v>2</v>
      </c>
      <c r="I30" s="78"/>
      <c r="J30" s="78">
        <v>218400</v>
      </c>
      <c r="K30" s="78"/>
      <c r="L30" s="78"/>
      <c r="M30" s="78"/>
      <c r="N30" s="20"/>
      <c r="O30" s="6">
        <v>218400</v>
      </c>
      <c r="P30" s="6"/>
      <c r="Q30" s="6"/>
      <c r="R30" s="6"/>
      <c r="S30" s="45"/>
    </row>
    <row r="31" spans="1:19" ht="39.75" customHeight="1" x14ac:dyDescent="0.25">
      <c r="A31" s="74">
        <f>IF(B31="","",SUBTOTAL(3,B$22:$B31))</f>
        <v>10</v>
      </c>
      <c r="B31" s="49">
        <v>10</v>
      </c>
      <c r="C31" s="50"/>
      <c r="D31" s="51" t="s">
        <v>3899</v>
      </c>
      <c r="E31" s="51" t="s">
        <v>3900</v>
      </c>
      <c r="F31" s="49"/>
      <c r="G31" s="57">
        <v>1.4</v>
      </c>
      <c r="H31" s="49">
        <v>2</v>
      </c>
      <c r="I31" s="78"/>
      <c r="J31" s="78">
        <v>218400</v>
      </c>
      <c r="K31" s="78"/>
      <c r="L31" s="78"/>
      <c r="M31" s="78"/>
      <c r="N31" s="20"/>
      <c r="O31" s="6">
        <v>218400</v>
      </c>
      <c r="P31" s="6"/>
      <c r="Q31" s="6"/>
      <c r="R31" s="6"/>
      <c r="S31" s="45"/>
    </row>
    <row r="32" spans="1:19" ht="39.75" customHeight="1" x14ac:dyDescent="0.25">
      <c r="A32" s="74">
        <f>IF(B32="","",SUBTOTAL(3,B$22:$B32))</f>
        <v>11</v>
      </c>
      <c r="B32" s="49">
        <v>11</v>
      </c>
      <c r="C32" s="50"/>
      <c r="D32" s="51" t="s">
        <v>3901</v>
      </c>
      <c r="E32" s="51" t="s">
        <v>3902</v>
      </c>
      <c r="F32" s="49"/>
      <c r="G32" s="57">
        <v>1.4</v>
      </c>
      <c r="H32" s="49">
        <v>2</v>
      </c>
      <c r="I32" s="78"/>
      <c r="J32" s="78">
        <v>218400</v>
      </c>
      <c r="K32" s="78"/>
      <c r="L32" s="78"/>
      <c r="M32" s="78"/>
      <c r="N32" s="20"/>
      <c r="O32" s="6">
        <v>218400</v>
      </c>
      <c r="P32" s="6"/>
      <c r="Q32" s="6"/>
      <c r="R32" s="6"/>
      <c r="S32" s="45"/>
    </row>
    <row r="33" spans="1:19" ht="39.75" customHeight="1" x14ac:dyDescent="0.25">
      <c r="A33" s="74">
        <f>IF(B33="","",SUBTOTAL(3,B$22:$B33))</f>
        <v>12</v>
      </c>
      <c r="B33" s="49">
        <v>12</v>
      </c>
      <c r="C33" s="50"/>
      <c r="D33" s="51" t="s">
        <v>3903</v>
      </c>
      <c r="E33" s="51" t="s">
        <v>3904</v>
      </c>
      <c r="F33" s="49"/>
      <c r="G33" s="57">
        <v>1.4</v>
      </c>
      <c r="H33" s="49">
        <v>2</v>
      </c>
      <c r="I33" s="78"/>
      <c r="J33" s="78">
        <v>218400</v>
      </c>
      <c r="K33" s="78"/>
      <c r="L33" s="78"/>
      <c r="M33" s="78"/>
      <c r="N33" s="20"/>
      <c r="O33" s="6">
        <v>218400</v>
      </c>
      <c r="P33" s="6"/>
      <c r="Q33" s="6"/>
      <c r="R33" s="6"/>
      <c r="S33" s="45"/>
    </row>
    <row r="34" spans="1:19" ht="26.25" customHeight="1" x14ac:dyDescent="0.25">
      <c r="A34" s="74">
        <f>IF(B34="","",SUBTOTAL(3,B$22:$B34))</f>
        <v>13</v>
      </c>
      <c r="B34" s="49">
        <v>13</v>
      </c>
      <c r="C34" s="50"/>
      <c r="D34" s="51" t="s">
        <v>3857</v>
      </c>
      <c r="E34" s="51" t="s">
        <v>3905</v>
      </c>
      <c r="F34" s="49"/>
      <c r="G34" s="57">
        <v>1.4</v>
      </c>
      <c r="H34" s="49">
        <v>2</v>
      </c>
      <c r="I34" s="78"/>
      <c r="J34" s="78">
        <v>218400</v>
      </c>
      <c r="K34" s="78"/>
      <c r="L34" s="78"/>
      <c r="M34" s="78"/>
      <c r="N34" s="20"/>
      <c r="O34" s="6">
        <v>218400</v>
      </c>
      <c r="P34" s="6"/>
      <c r="Q34" s="6"/>
      <c r="R34" s="6"/>
      <c r="S34" s="45"/>
    </row>
    <row r="35" spans="1:19" ht="26.25" customHeight="1" x14ac:dyDescent="0.25">
      <c r="A35" s="74">
        <f>IF(B35="","",SUBTOTAL(3,B$22:$B35))</f>
        <v>14</v>
      </c>
      <c r="B35" s="49">
        <v>14</v>
      </c>
      <c r="C35" s="50"/>
      <c r="D35" s="51" t="s">
        <v>3906</v>
      </c>
      <c r="E35" s="51" t="s">
        <v>3907</v>
      </c>
      <c r="F35" s="49"/>
      <c r="G35" s="57">
        <v>1.4</v>
      </c>
      <c r="H35" s="49">
        <v>2</v>
      </c>
      <c r="I35" s="78"/>
      <c r="J35" s="78">
        <v>218400</v>
      </c>
      <c r="K35" s="78"/>
      <c r="L35" s="78"/>
      <c r="M35" s="78"/>
      <c r="N35" s="20"/>
      <c r="O35" s="6">
        <v>218400</v>
      </c>
      <c r="P35" s="6"/>
      <c r="Q35" s="6"/>
      <c r="R35" s="6"/>
      <c r="S35" s="45"/>
    </row>
    <row r="36" spans="1:19" ht="26.25" customHeight="1" x14ac:dyDescent="0.25">
      <c r="A36" s="74">
        <f>IF(B36="","",SUBTOTAL(3,B$22:$B36))</f>
        <v>15</v>
      </c>
      <c r="B36" s="49">
        <v>15</v>
      </c>
      <c r="C36" s="50"/>
      <c r="D36" s="51" t="s">
        <v>3908</v>
      </c>
      <c r="E36" s="51" t="s">
        <v>3909</v>
      </c>
      <c r="F36" s="49"/>
      <c r="G36" s="57">
        <v>1.4</v>
      </c>
      <c r="H36" s="49">
        <v>2</v>
      </c>
      <c r="I36" s="78"/>
      <c r="J36" s="78">
        <v>218400</v>
      </c>
      <c r="K36" s="78"/>
      <c r="L36" s="78"/>
      <c r="M36" s="78"/>
      <c r="N36" s="20"/>
      <c r="O36" s="6">
        <v>218400</v>
      </c>
      <c r="P36" s="6"/>
      <c r="Q36" s="6"/>
      <c r="R36" s="6"/>
      <c r="S36" s="45"/>
    </row>
    <row r="37" spans="1:19" ht="26.25" customHeight="1" x14ac:dyDescent="0.25">
      <c r="A37" s="74">
        <f>IF(B37="","",SUBTOTAL(3,B$22:$B37))</f>
        <v>16</v>
      </c>
      <c r="B37" s="49">
        <v>16</v>
      </c>
      <c r="C37" s="50"/>
      <c r="D37" s="51" t="s">
        <v>3910</v>
      </c>
      <c r="E37" s="51" t="s">
        <v>3911</v>
      </c>
      <c r="F37" s="49"/>
      <c r="G37" s="57">
        <v>1.4</v>
      </c>
      <c r="H37" s="49">
        <v>1</v>
      </c>
      <c r="I37" s="78">
        <v>409500</v>
      </c>
      <c r="J37" s="78"/>
      <c r="K37" s="78"/>
      <c r="L37" s="78"/>
      <c r="M37" s="78"/>
      <c r="N37" s="20">
        <v>409500</v>
      </c>
      <c r="O37" s="6"/>
      <c r="P37" s="6"/>
      <c r="Q37" s="6"/>
      <c r="R37" s="6"/>
      <c r="S37" s="45"/>
    </row>
    <row r="38" spans="1:19" ht="26.25" customHeight="1" x14ac:dyDescent="0.25">
      <c r="A38" s="74">
        <f>IF(B38="","",SUBTOTAL(3,B$22:$B38))</f>
        <v>17</v>
      </c>
      <c r="B38" s="49">
        <v>17</v>
      </c>
      <c r="C38" s="50"/>
      <c r="D38" s="51" t="s">
        <v>3912</v>
      </c>
      <c r="E38" s="51" t="s">
        <v>3913</v>
      </c>
      <c r="F38" s="49"/>
      <c r="G38" s="57">
        <v>1.4</v>
      </c>
      <c r="H38" s="49">
        <v>1</v>
      </c>
      <c r="I38" s="78">
        <v>409500</v>
      </c>
      <c r="J38" s="78"/>
      <c r="K38" s="78"/>
      <c r="L38" s="78"/>
      <c r="M38" s="78"/>
      <c r="N38" s="20">
        <v>409500</v>
      </c>
      <c r="O38" s="6"/>
      <c r="P38" s="6"/>
      <c r="Q38" s="6"/>
      <c r="R38" s="6"/>
      <c r="S38" s="45"/>
    </row>
    <row r="39" spans="1:19" ht="26.25" customHeight="1" x14ac:dyDescent="0.25">
      <c r="A39" s="74">
        <f>IF(B39="","",SUBTOTAL(3,B$22:$B39))</f>
        <v>18</v>
      </c>
      <c r="B39" s="49">
        <v>18</v>
      </c>
      <c r="C39" s="50"/>
      <c r="D39" s="51" t="s">
        <v>3912</v>
      </c>
      <c r="E39" s="51" t="s">
        <v>3914</v>
      </c>
      <c r="F39" s="49"/>
      <c r="G39" s="57">
        <v>1.4</v>
      </c>
      <c r="H39" s="49">
        <v>2</v>
      </c>
      <c r="I39" s="78">
        <v>300300</v>
      </c>
      <c r="J39" s="78"/>
      <c r="K39" s="78"/>
      <c r="L39" s="78"/>
      <c r="M39" s="78"/>
      <c r="N39" s="20">
        <v>300300</v>
      </c>
      <c r="O39" s="6"/>
      <c r="P39" s="6"/>
      <c r="Q39" s="6"/>
      <c r="R39" s="6"/>
      <c r="S39" s="45"/>
    </row>
    <row r="40" spans="1:19" ht="40.5" customHeight="1" x14ac:dyDescent="0.25">
      <c r="A40" s="74">
        <f>IF(B40="","",SUBTOTAL(3,B$22:$B40))</f>
        <v>19</v>
      </c>
      <c r="B40" s="49">
        <v>19</v>
      </c>
      <c r="C40" s="50"/>
      <c r="D40" s="51" t="s">
        <v>3915</v>
      </c>
      <c r="E40" s="51" t="s">
        <v>3916</v>
      </c>
      <c r="F40" s="49"/>
      <c r="G40" s="57">
        <v>1.4</v>
      </c>
      <c r="H40" s="49">
        <v>2</v>
      </c>
      <c r="I40" s="78">
        <v>300300</v>
      </c>
      <c r="J40" s="78"/>
      <c r="K40" s="78"/>
      <c r="L40" s="78"/>
      <c r="M40" s="78"/>
      <c r="N40" s="20">
        <v>300300</v>
      </c>
      <c r="O40" s="6"/>
      <c r="P40" s="6"/>
      <c r="Q40" s="6"/>
      <c r="R40" s="6"/>
      <c r="S40" s="45"/>
    </row>
    <row r="41" spans="1:19" ht="23.25" customHeight="1" x14ac:dyDescent="0.25">
      <c r="A41" s="74">
        <f>IF(B41="","",SUBTOTAL(3,B$22:$B41))</f>
        <v>20</v>
      </c>
      <c r="B41" s="49">
        <v>20</v>
      </c>
      <c r="C41" s="50"/>
      <c r="D41" s="51" t="s">
        <v>3917</v>
      </c>
      <c r="E41" s="51" t="s">
        <v>3918</v>
      </c>
      <c r="F41" s="49"/>
      <c r="G41" s="57">
        <v>1.4</v>
      </c>
      <c r="H41" s="49">
        <v>1</v>
      </c>
      <c r="I41" s="78">
        <v>409500</v>
      </c>
      <c r="J41" s="78"/>
      <c r="K41" s="78"/>
      <c r="L41" s="78"/>
      <c r="M41" s="78"/>
      <c r="N41" s="20">
        <v>409500</v>
      </c>
      <c r="O41" s="6"/>
      <c r="P41" s="6"/>
      <c r="Q41" s="6"/>
      <c r="R41" s="6"/>
      <c r="S41" s="45"/>
    </row>
    <row r="42" spans="1:19" ht="23.25" customHeight="1" x14ac:dyDescent="0.25">
      <c r="A42" s="74">
        <f>IF(B42="","",SUBTOTAL(3,B$22:$B42))</f>
        <v>21</v>
      </c>
      <c r="B42" s="49">
        <v>21</v>
      </c>
      <c r="C42" s="50"/>
      <c r="D42" s="51" t="s">
        <v>3919</v>
      </c>
      <c r="E42" s="51" t="s">
        <v>3920</v>
      </c>
      <c r="F42" s="49"/>
      <c r="G42" s="57">
        <v>1.4</v>
      </c>
      <c r="H42" s="49">
        <v>2</v>
      </c>
      <c r="I42" s="78">
        <v>300300</v>
      </c>
      <c r="J42" s="78"/>
      <c r="K42" s="78"/>
      <c r="L42" s="78"/>
      <c r="M42" s="78"/>
      <c r="N42" s="20">
        <v>300300</v>
      </c>
      <c r="O42" s="6"/>
      <c r="P42" s="6"/>
      <c r="Q42" s="6"/>
      <c r="R42" s="6"/>
      <c r="S42" s="45"/>
    </row>
    <row r="43" spans="1:19" ht="38.25" customHeight="1" x14ac:dyDescent="0.25">
      <c r="A43" s="74">
        <f>IF(B43="","",SUBTOTAL(3,B$22:$B43))</f>
        <v>22</v>
      </c>
      <c r="B43" s="49">
        <v>22</v>
      </c>
      <c r="C43" s="50"/>
      <c r="D43" s="51" t="s">
        <v>3921</v>
      </c>
      <c r="E43" s="51" t="s">
        <v>3922</v>
      </c>
      <c r="F43" s="49"/>
      <c r="G43" s="57">
        <v>1.4</v>
      </c>
      <c r="H43" s="49">
        <v>2</v>
      </c>
      <c r="I43" s="78">
        <v>300300</v>
      </c>
      <c r="J43" s="78"/>
      <c r="K43" s="78"/>
      <c r="L43" s="78"/>
      <c r="M43" s="78"/>
      <c r="N43" s="20">
        <v>300300</v>
      </c>
      <c r="O43" s="6"/>
      <c r="P43" s="6"/>
      <c r="Q43" s="6"/>
      <c r="R43" s="6"/>
      <c r="S43" s="45"/>
    </row>
    <row r="44" spans="1:19" ht="40.5" customHeight="1" x14ac:dyDescent="0.25">
      <c r="A44" s="74">
        <f>IF(B44="","",SUBTOTAL(3,B$22:$B44))</f>
        <v>23</v>
      </c>
      <c r="B44" s="49">
        <v>23</v>
      </c>
      <c r="D44" s="50" t="s">
        <v>6666</v>
      </c>
      <c r="E44" s="51" t="s">
        <v>6665</v>
      </c>
      <c r="F44" s="49"/>
      <c r="G44" s="57">
        <v>1.4</v>
      </c>
      <c r="H44" s="49">
        <v>1</v>
      </c>
      <c r="I44" s="78">
        <v>409500</v>
      </c>
      <c r="J44" s="78"/>
      <c r="K44" s="78"/>
      <c r="L44" s="78"/>
      <c r="M44" s="78"/>
      <c r="N44" s="20">
        <v>409500</v>
      </c>
      <c r="O44" s="6"/>
      <c r="P44" s="6"/>
      <c r="Q44" s="6"/>
      <c r="R44" s="6"/>
      <c r="S44" s="45"/>
    </row>
    <row r="45" spans="1:19" ht="42.75" customHeight="1" x14ac:dyDescent="0.25">
      <c r="A45" s="74">
        <f>IF(B45="","",SUBTOTAL(3,B$22:$B45))</f>
        <v>24</v>
      </c>
      <c r="B45" s="49">
        <v>24</v>
      </c>
      <c r="C45" s="50"/>
      <c r="D45" s="51" t="s">
        <v>3923</v>
      </c>
      <c r="E45" s="51" t="s">
        <v>3924</v>
      </c>
      <c r="F45" s="49"/>
      <c r="G45" s="57">
        <v>1.4</v>
      </c>
      <c r="H45" s="49">
        <v>1</v>
      </c>
      <c r="I45" s="78"/>
      <c r="J45" s="78">
        <v>300300</v>
      </c>
      <c r="K45" s="78"/>
      <c r="L45" s="78"/>
      <c r="M45" s="78"/>
      <c r="N45" s="20"/>
      <c r="O45" s="6">
        <v>300300</v>
      </c>
      <c r="P45" s="6"/>
      <c r="Q45" s="6"/>
      <c r="R45" s="6"/>
      <c r="S45" s="45"/>
    </row>
    <row r="46" spans="1:19" ht="49.5" x14ac:dyDescent="0.25">
      <c r="A46" s="74">
        <f>IF(B46="","",SUBTOTAL(3,B$22:$B46))</f>
        <v>25</v>
      </c>
      <c r="B46" s="49">
        <v>25</v>
      </c>
      <c r="C46" s="50" t="s">
        <v>3925</v>
      </c>
      <c r="D46" s="51" t="s">
        <v>3926</v>
      </c>
      <c r="E46" s="51" t="s">
        <v>3927</v>
      </c>
      <c r="F46" s="49"/>
      <c r="G46" s="57">
        <v>1.4</v>
      </c>
      <c r="H46" s="49">
        <v>2</v>
      </c>
      <c r="I46" s="78"/>
      <c r="J46" s="78">
        <v>218400</v>
      </c>
      <c r="K46" s="78"/>
      <c r="L46" s="78"/>
      <c r="M46" s="78"/>
      <c r="N46" s="20"/>
      <c r="O46" s="6">
        <v>218400</v>
      </c>
      <c r="P46" s="6"/>
      <c r="Q46" s="6"/>
      <c r="R46" s="6"/>
      <c r="S46" s="45"/>
    </row>
    <row r="47" spans="1:19" ht="66" x14ac:dyDescent="0.25">
      <c r="A47" s="74">
        <f>IF(B47="","",SUBTOTAL(3,B$22:$B47))</f>
        <v>26</v>
      </c>
      <c r="B47" s="49">
        <v>26</v>
      </c>
      <c r="C47" s="50" t="s">
        <v>3928</v>
      </c>
      <c r="D47" s="51" t="s">
        <v>3926</v>
      </c>
      <c r="E47" s="51" t="s">
        <v>3929</v>
      </c>
      <c r="F47" s="49"/>
      <c r="G47" s="57">
        <v>1.4</v>
      </c>
      <c r="H47" s="49">
        <v>2</v>
      </c>
      <c r="I47" s="78"/>
      <c r="J47" s="78">
        <v>218400</v>
      </c>
      <c r="K47" s="78"/>
      <c r="L47" s="78"/>
      <c r="M47" s="78"/>
      <c r="N47" s="20"/>
      <c r="O47" s="6">
        <v>218400</v>
      </c>
      <c r="P47" s="6"/>
      <c r="Q47" s="6"/>
      <c r="R47" s="6"/>
      <c r="S47" s="45"/>
    </row>
    <row r="48" spans="1:19" ht="38.25" customHeight="1" x14ac:dyDescent="0.25">
      <c r="A48" s="74">
        <f>IF(B48="","",SUBTOTAL(3,B$22:$B48))</f>
        <v>27</v>
      </c>
      <c r="B48" s="49">
        <v>27</v>
      </c>
      <c r="C48" s="51" t="s">
        <v>3106</v>
      </c>
      <c r="D48" s="50"/>
      <c r="E48" s="51"/>
      <c r="F48" s="49"/>
      <c r="G48" s="57">
        <v>1.4</v>
      </c>
      <c r="H48" s="49">
        <v>1</v>
      </c>
      <c r="I48" s="78"/>
      <c r="J48" s="78"/>
      <c r="K48" s="78">
        <v>218400</v>
      </c>
      <c r="L48" s="78"/>
      <c r="M48" s="78"/>
      <c r="N48" s="20"/>
      <c r="O48" s="6"/>
      <c r="P48" s="6">
        <v>218400</v>
      </c>
      <c r="Q48" s="6"/>
      <c r="R48" s="6"/>
      <c r="S48" s="45"/>
    </row>
    <row r="49" spans="1:19" ht="38.25" customHeight="1" x14ac:dyDescent="0.25">
      <c r="A49" s="74">
        <f>IF(B49="","",SUBTOTAL(3,B$22:$B49))</f>
        <v>28</v>
      </c>
      <c r="B49" s="49">
        <v>28</v>
      </c>
      <c r="C49" s="51" t="s">
        <v>3448</v>
      </c>
      <c r="D49" s="50"/>
      <c r="E49" s="51"/>
      <c r="F49" s="49"/>
      <c r="G49" s="57">
        <v>1.4</v>
      </c>
      <c r="H49" s="49">
        <v>2</v>
      </c>
      <c r="I49" s="78"/>
      <c r="J49" s="78"/>
      <c r="K49" s="78">
        <v>163800</v>
      </c>
      <c r="L49" s="78"/>
      <c r="M49" s="78"/>
      <c r="N49" s="20"/>
      <c r="O49" s="6"/>
      <c r="P49" s="6">
        <v>163800</v>
      </c>
      <c r="Q49" s="6"/>
      <c r="R49" s="6"/>
      <c r="S49" s="45"/>
    </row>
    <row r="50" spans="1:19" ht="24" customHeight="1" x14ac:dyDescent="0.25">
      <c r="A50" s="74" t="str">
        <f>IF(B50="","",SUBTOTAL(3,B$22:$B50))</f>
        <v/>
      </c>
      <c r="B50" s="55"/>
      <c r="C50" s="54" t="s">
        <v>3930</v>
      </c>
      <c r="D50" s="51"/>
      <c r="E50" s="51"/>
      <c r="F50" s="49"/>
      <c r="G50" s="85"/>
      <c r="H50" s="55"/>
      <c r="I50" s="78"/>
      <c r="J50" s="78"/>
      <c r="K50" s="78"/>
      <c r="L50" s="78"/>
      <c r="M50" s="78"/>
      <c r="N50" s="20"/>
      <c r="O50" s="20"/>
      <c r="P50" s="20"/>
      <c r="Q50" s="20"/>
      <c r="R50" s="20"/>
      <c r="S50" s="61"/>
    </row>
    <row r="51" spans="1:19" ht="43.5" customHeight="1" x14ac:dyDescent="0.25">
      <c r="A51" s="74">
        <f>IF(B51="","",SUBTOTAL(3,B$22:$B51))</f>
        <v>29</v>
      </c>
      <c r="B51" s="49">
        <v>29</v>
      </c>
      <c r="C51" s="51"/>
      <c r="D51" s="51" t="s">
        <v>6663</v>
      </c>
      <c r="E51" s="51" t="s">
        <v>6664</v>
      </c>
      <c r="F51" s="49"/>
      <c r="G51" s="57">
        <v>1.5</v>
      </c>
      <c r="H51" s="49">
        <v>1</v>
      </c>
      <c r="I51" s="78"/>
      <c r="J51" s="78">
        <v>321750</v>
      </c>
      <c r="K51" s="78"/>
      <c r="L51" s="78"/>
      <c r="M51" s="78"/>
      <c r="N51" s="20"/>
      <c r="O51" s="6">
        <v>321750</v>
      </c>
      <c r="P51" s="6"/>
      <c r="Q51" s="6"/>
      <c r="R51" s="6"/>
      <c r="S51" s="45"/>
    </row>
    <row r="52" spans="1:19" ht="55.5" customHeight="1" x14ac:dyDescent="0.25">
      <c r="A52" s="74">
        <f>IF(B52="","",SUBTOTAL(3,B$22:$B52))</f>
        <v>30</v>
      </c>
      <c r="B52" s="49">
        <v>30</v>
      </c>
      <c r="D52" s="51" t="s">
        <v>3931</v>
      </c>
      <c r="E52" s="51"/>
      <c r="F52" s="49"/>
      <c r="G52" s="57">
        <v>1.5</v>
      </c>
      <c r="H52" s="49">
        <v>1</v>
      </c>
      <c r="I52" s="78"/>
      <c r="J52" s="78">
        <v>321750</v>
      </c>
      <c r="K52" s="78"/>
      <c r="L52" s="78"/>
      <c r="M52" s="78"/>
      <c r="N52" s="20"/>
      <c r="O52" s="6">
        <v>321750</v>
      </c>
      <c r="P52" s="6"/>
      <c r="Q52" s="6"/>
      <c r="R52" s="6"/>
      <c r="S52" s="45"/>
    </row>
    <row r="53" spans="1:19" ht="39.75" customHeight="1" x14ac:dyDescent="0.25">
      <c r="A53" s="74">
        <f>IF(B53="","",SUBTOTAL(3,B$22:$B53))</f>
        <v>31</v>
      </c>
      <c r="B53" s="49">
        <v>31</v>
      </c>
      <c r="C53" s="50"/>
      <c r="D53" s="51" t="s">
        <v>3932</v>
      </c>
      <c r="E53" s="51" t="s">
        <v>3933</v>
      </c>
      <c r="F53" s="49"/>
      <c r="G53" s="57">
        <v>1.5</v>
      </c>
      <c r="H53" s="49">
        <v>2</v>
      </c>
      <c r="I53" s="78">
        <v>321750</v>
      </c>
      <c r="J53" s="78"/>
      <c r="K53" s="78"/>
      <c r="L53" s="78"/>
      <c r="M53" s="78"/>
      <c r="N53" s="20">
        <v>321750</v>
      </c>
      <c r="O53" s="6"/>
      <c r="P53" s="6"/>
      <c r="Q53" s="6"/>
      <c r="R53" s="6"/>
      <c r="S53" s="45"/>
    </row>
    <row r="54" spans="1:19" ht="39.75" customHeight="1" x14ac:dyDescent="0.25">
      <c r="A54" s="74">
        <f>IF(B54="","",SUBTOTAL(3,B$22:$B54))</f>
        <v>32</v>
      </c>
      <c r="B54" s="49">
        <v>32</v>
      </c>
      <c r="C54" s="50"/>
      <c r="D54" s="51" t="s">
        <v>3934</v>
      </c>
      <c r="E54" s="51" t="s">
        <v>3935</v>
      </c>
      <c r="F54" s="49"/>
      <c r="G54" s="57">
        <v>1.5</v>
      </c>
      <c r="H54" s="49">
        <v>2</v>
      </c>
      <c r="I54" s="78">
        <v>321750</v>
      </c>
      <c r="J54" s="78"/>
      <c r="K54" s="78"/>
      <c r="L54" s="78"/>
      <c r="M54" s="78"/>
      <c r="N54" s="20">
        <v>321750</v>
      </c>
      <c r="O54" s="6"/>
      <c r="P54" s="6"/>
      <c r="Q54" s="6"/>
      <c r="R54" s="6"/>
      <c r="S54" s="45"/>
    </row>
    <row r="55" spans="1:19" ht="39.75" customHeight="1" x14ac:dyDescent="0.25">
      <c r="A55" s="74">
        <f>IF(B55="","",SUBTOTAL(3,B$22:$B55))</f>
        <v>33</v>
      </c>
      <c r="B55" s="49">
        <v>33</v>
      </c>
      <c r="C55" s="50"/>
      <c r="D55" s="51" t="s">
        <v>3936</v>
      </c>
      <c r="E55" s="51" t="s">
        <v>3937</v>
      </c>
      <c r="F55" s="49"/>
      <c r="G55" s="57">
        <v>1.5</v>
      </c>
      <c r="H55" s="49">
        <v>2</v>
      </c>
      <c r="I55" s="78">
        <v>321750</v>
      </c>
      <c r="J55" s="78"/>
      <c r="K55" s="78"/>
      <c r="L55" s="78"/>
      <c r="M55" s="78"/>
      <c r="N55" s="20">
        <v>321750</v>
      </c>
      <c r="O55" s="6"/>
      <c r="P55" s="6"/>
      <c r="Q55" s="6"/>
      <c r="R55" s="6"/>
      <c r="S55" s="45"/>
    </row>
    <row r="56" spans="1:19" ht="39.75" customHeight="1" x14ac:dyDescent="0.25">
      <c r="A56" s="74">
        <f>IF(B56="","",SUBTOTAL(3,B$22:$B56))</f>
        <v>34</v>
      </c>
      <c r="B56" s="49">
        <v>34</v>
      </c>
      <c r="C56" s="50"/>
      <c r="D56" s="51" t="s">
        <v>3934</v>
      </c>
      <c r="E56" s="51" t="s">
        <v>3938</v>
      </c>
      <c r="F56" s="49"/>
      <c r="G56" s="57">
        <v>1.5</v>
      </c>
      <c r="H56" s="49">
        <v>2</v>
      </c>
      <c r="I56" s="78"/>
      <c r="J56" s="78">
        <v>234000</v>
      </c>
      <c r="K56" s="78"/>
      <c r="L56" s="78"/>
      <c r="M56" s="78"/>
      <c r="N56" s="20"/>
      <c r="O56" s="6">
        <v>234000</v>
      </c>
      <c r="P56" s="6"/>
      <c r="Q56" s="6"/>
      <c r="R56" s="6"/>
      <c r="S56" s="45"/>
    </row>
    <row r="57" spans="1:19" ht="39.75" customHeight="1" x14ac:dyDescent="0.25">
      <c r="A57" s="74">
        <f>IF(B57="","",SUBTOTAL(3,B$22:$B57))</f>
        <v>35</v>
      </c>
      <c r="B57" s="49">
        <v>35</v>
      </c>
      <c r="C57" s="50"/>
      <c r="D57" s="51" t="s">
        <v>3939</v>
      </c>
      <c r="E57" s="51" t="s">
        <v>3940</v>
      </c>
      <c r="F57" s="49"/>
      <c r="G57" s="57">
        <v>1.5</v>
      </c>
      <c r="H57" s="49">
        <v>2</v>
      </c>
      <c r="I57" s="78"/>
      <c r="J57" s="78">
        <v>234000</v>
      </c>
      <c r="K57" s="78"/>
      <c r="L57" s="78"/>
      <c r="M57" s="78"/>
      <c r="N57" s="20"/>
      <c r="O57" s="6">
        <v>234000</v>
      </c>
      <c r="P57" s="6"/>
      <c r="Q57" s="6"/>
      <c r="R57" s="6"/>
      <c r="S57" s="45"/>
    </row>
    <row r="58" spans="1:19" ht="39.75" customHeight="1" x14ac:dyDescent="0.25">
      <c r="A58" s="74">
        <f>IF(B58="","",SUBTOTAL(3,B$22:$B58))</f>
        <v>36</v>
      </c>
      <c r="B58" s="49">
        <v>36</v>
      </c>
      <c r="C58" s="50"/>
      <c r="D58" s="51" t="s">
        <v>3941</v>
      </c>
      <c r="E58" s="51" t="s">
        <v>3942</v>
      </c>
      <c r="F58" s="49"/>
      <c r="G58" s="57">
        <v>1.5</v>
      </c>
      <c r="H58" s="49">
        <v>2</v>
      </c>
      <c r="I58" s="78"/>
      <c r="J58" s="78">
        <v>234000</v>
      </c>
      <c r="K58" s="78"/>
      <c r="L58" s="78"/>
      <c r="M58" s="78"/>
      <c r="N58" s="20"/>
      <c r="O58" s="6">
        <v>234000</v>
      </c>
      <c r="P58" s="6"/>
      <c r="Q58" s="6"/>
      <c r="R58" s="6"/>
      <c r="S58" s="45"/>
    </row>
    <row r="59" spans="1:19" ht="39.75" customHeight="1" x14ac:dyDescent="0.25">
      <c r="A59" s="74">
        <f>IF(B59="","",SUBTOTAL(3,B$22:$B59))</f>
        <v>37</v>
      </c>
      <c r="B59" s="49">
        <v>37</v>
      </c>
      <c r="C59" s="50"/>
      <c r="D59" s="51" t="s">
        <v>3943</v>
      </c>
      <c r="E59" s="51" t="s">
        <v>3944</v>
      </c>
      <c r="F59" s="49"/>
      <c r="G59" s="57">
        <v>1.5</v>
      </c>
      <c r="H59" s="49">
        <v>2</v>
      </c>
      <c r="I59" s="78"/>
      <c r="J59" s="78">
        <v>234000</v>
      </c>
      <c r="K59" s="78"/>
      <c r="L59" s="78"/>
      <c r="M59" s="78"/>
      <c r="N59" s="20"/>
      <c r="O59" s="6">
        <v>234000</v>
      </c>
      <c r="P59" s="6"/>
      <c r="Q59" s="6"/>
      <c r="R59" s="6"/>
      <c r="S59" s="45"/>
    </row>
    <row r="60" spans="1:19" ht="23.25" customHeight="1" x14ac:dyDescent="0.25">
      <c r="A60" s="74">
        <f>IF(B60="","",SUBTOTAL(3,B$22:$B60))</f>
        <v>38</v>
      </c>
      <c r="B60" s="49">
        <v>38</v>
      </c>
      <c r="C60" s="50"/>
      <c r="D60" s="51" t="s">
        <v>3945</v>
      </c>
      <c r="E60" s="51" t="s">
        <v>3946</v>
      </c>
      <c r="F60" s="49"/>
      <c r="G60" s="57">
        <v>1.5</v>
      </c>
      <c r="H60" s="49">
        <v>2</v>
      </c>
      <c r="I60" s="78"/>
      <c r="J60" s="78">
        <v>234000</v>
      </c>
      <c r="K60" s="78"/>
      <c r="L60" s="78"/>
      <c r="M60" s="78"/>
      <c r="N60" s="20"/>
      <c r="O60" s="6">
        <v>234000</v>
      </c>
      <c r="P60" s="6"/>
      <c r="Q60" s="6"/>
      <c r="R60" s="6"/>
      <c r="S60" s="45"/>
    </row>
    <row r="61" spans="1:19" ht="23.25" customHeight="1" x14ac:dyDescent="0.25">
      <c r="A61" s="74">
        <f>IF(B61="","",SUBTOTAL(3,B$22:$B61))</f>
        <v>39</v>
      </c>
      <c r="B61" s="49">
        <v>39</v>
      </c>
      <c r="C61" s="50"/>
      <c r="D61" s="51" t="s">
        <v>3947</v>
      </c>
      <c r="E61" s="51" t="s">
        <v>3948</v>
      </c>
      <c r="F61" s="49"/>
      <c r="G61" s="57">
        <v>1.5</v>
      </c>
      <c r="H61" s="49">
        <v>2</v>
      </c>
      <c r="I61" s="78"/>
      <c r="J61" s="78">
        <v>234000</v>
      </c>
      <c r="K61" s="78"/>
      <c r="L61" s="78"/>
      <c r="M61" s="78"/>
      <c r="N61" s="20"/>
      <c r="O61" s="6">
        <v>234000</v>
      </c>
      <c r="P61" s="6"/>
      <c r="Q61" s="6"/>
      <c r="R61" s="6"/>
      <c r="S61" s="45"/>
    </row>
    <row r="62" spans="1:19" ht="26.25" customHeight="1" x14ac:dyDescent="0.25">
      <c r="A62" s="74">
        <f>IF(B62="","",SUBTOTAL(3,B$22:$B62))</f>
        <v>40</v>
      </c>
      <c r="B62" s="49">
        <v>40</v>
      </c>
      <c r="C62" s="50"/>
      <c r="D62" s="693" t="s">
        <v>3106</v>
      </c>
      <c r="E62" s="695"/>
      <c r="F62" s="49"/>
      <c r="G62" s="57">
        <v>1.5</v>
      </c>
      <c r="H62" s="49">
        <v>1</v>
      </c>
      <c r="I62" s="78"/>
      <c r="J62" s="78"/>
      <c r="K62" s="78">
        <v>234000</v>
      </c>
      <c r="L62" s="78"/>
      <c r="M62" s="78"/>
      <c r="N62" s="20"/>
      <c r="O62" s="6"/>
      <c r="P62" s="6">
        <v>234000</v>
      </c>
      <c r="Q62" s="6"/>
      <c r="R62" s="6"/>
      <c r="S62" s="45"/>
    </row>
    <row r="63" spans="1:19" ht="26.25" customHeight="1" x14ac:dyDescent="0.25">
      <c r="A63" s="74">
        <f>IF(B63="","",SUBTOTAL(3,B$22:$B63))</f>
        <v>41</v>
      </c>
      <c r="B63" s="49">
        <v>41</v>
      </c>
      <c r="C63" s="50"/>
      <c r="D63" s="693" t="s">
        <v>3448</v>
      </c>
      <c r="E63" s="695"/>
      <c r="F63" s="49"/>
      <c r="G63" s="57">
        <v>1.5</v>
      </c>
      <c r="H63" s="49">
        <v>2</v>
      </c>
      <c r="I63" s="78"/>
      <c r="J63" s="78"/>
      <c r="K63" s="78">
        <v>175500</v>
      </c>
      <c r="L63" s="78"/>
      <c r="M63" s="78"/>
      <c r="N63" s="20"/>
      <c r="O63" s="6"/>
      <c r="P63" s="6">
        <v>175500</v>
      </c>
      <c r="Q63" s="6"/>
      <c r="R63" s="6"/>
      <c r="S63" s="45"/>
    </row>
    <row r="64" spans="1:19" ht="37.5" customHeight="1" x14ac:dyDescent="0.25">
      <c r="B64" s="49">
        <v>42</v>
      </c>
      <c r="C64" s="50"/>
      <c r="D64" s="51" t="s">
        <v>6280</v>
      </c>
      <c r="E64" s="51" t="s">
        <v>6281</v>
      </c>
      <c r="F64" s="49"/>
      <c r="G64" s="57"/>
      <c r="H64" s="49"/>
      <c r="I64" s="78"/>
      <c r="J64" s="78"/>
      <c r="K64" s="78"/>
      <c r="L64" s="78"/>
      <c r="M64" s="78"/>
      <c r="N64" s="20"/>
      <c r="O64" s="6"/>
      <c r="P64" s="6">
        <v>175500</v>
      </c>
      <c r="Q64" s="6"/>
      <c r="R64" s="6"/>
      <c r="S64" s="45" t="s">
        <v>6282</v>
      </c>
    </row>
    <row r="65" spans="2:19" ht="22.5" customHeight="1" x14ac:dyDescent="0.25">
      <c r="B65" s="49">
        <v>43</v>
      </c>
      <c r="C65" s="50"/>
      <c r="D65" s="51" t="s">
        <v>6283</v>
      </c>
      <c r="E65" s="51" t="s">
        <v>6284</v>
      </c>
      <c r="F65" s="49"/>
      <c r="G65" s="57"/>
      <c r="H65" s="49"/>
      <c r="I65" s="78"/>
      <c r="J65" s="78"/>
      <c r="K65" s="78"/>
      <c r="L65" s="78"/>
      <c r="M65" s="78"/>
      <c r="N65" s="20"/>
      <c r="O65" s="6"/>
      <c r="P65" s="6">
        <v>175500</v>
      </c>
      <c r="Q65" s="6"/>
      <c r="R65" s="6"/>
      <c r="S65" s="45" t="s">
        <v>6282</v>
      </c>
    </row>
    <row r="66" spans="2:19" ht="20.25" customHeight="1" x14ac:dyDescent="0.25">
      <c r="B66" s="91"/>
      <c r="C66" s="134" t="s">
        <v>4230</v>
      </c>
      <c r="D66" s="63"/>
      <c r="E66" s="63"/>
      <c r="F66" s="62"/>
      <c r="G66" s="92"/>
      <c r="H66" s="62"/>
      <c r="I66" s="93"/>
      <c r="J66" s="93"/>
      <c r="K66" s="93"/>
      <c r="L66" s="93"/>
      <c r="M66" s="93"/>
      <c r="N66" s="62"/>
      <c r="O66" s="94"/>
      <c r="P66" s="94"/>
      <c r="Q66" s="94"/>
      <c r="R66" s="94"/>
      <c r="S66" s="95"/>
    </row>
    <row r="67" spans="2:19" ht="24" customHeight="1" x14ac:dyDescent="0.25">
      <c r="B67" s="56">
        <v>44</v>
      </c>
      <c r="C67" s="135" t="s">
        <v>2568</v>
      </c>
      <c r="D67" s="50"/>
      <c r="E67" s="137"/>
      <c r="F67" s="140"/>
      <c r="G67" s="57"/>
      <c r="H67" s="52"/>
      <c r="I67" s="78"/>
      <c r="J67" s="78"/>
      <c r="K67" s="78"/>
      <c r="L67" s="78"/>
      <c r="M67" s="78"/>
      <c r="N67" s="39"/>
      <c r="O67" s="41"/>
      <c r="P67" s="41"/>
      <c r="Q67" s="41"/>
      <c r="R67" s="41"/>
      <c r="S67" s="45"/>
    </row>
    <row r="68" spans="2:19" ht="56.25" customHeight="1" x14ac:dyDescent="0.25">
      <c r="B68" s="56"/>
      <c r="C68" s="136"/>
      <c r="D68" s="50" t="s">
        <v>6442</v>
      </c>
      <c r="E68" s="137" t="s">
        <v>4273</v>
      </c>
      <c r="F68" s="138">
        <v>3</v>
      </c>
      <c r="G68" s="57">
        <v>1.1000000000000001</v>
      </c>
      <c r="H68" s="52"/>
      <c r="I68" s="78">
        <v>923999.99999999988</v>
      </c>
      <c r="J68" s="78">
        <v>461999.99999999994</v>
      </c>
      <c r="K68" s="78">
        <v>277200</v>
      </c>
      <c r="L68" s="78"/>
      <c r="M68" s="78"/>
      <c r="N68" s="39">
        <v>923999.99999999988</v>
      </c>
      <c r="O68" s="41">
        <v>461999.99999999994</v>
      </c>
      <c r="P68" s="41">
        <v>277200</v>
      </c>
      <c r="Q68" s="41"/>
      <c r="R68" s="41"/>
      <c r="S68" s="45"/>
    </row>
    <row r="69" spans="2:19" ht="26.25" customHeight="1" x14ac:dyDescent="0.25">
      <c r="B69" s="56">
        <v>45</v>
      </c>
      <c r="C69" s="704" t="s">
        <v>4274</v>
      </c>
      <c r="D69" s="705"/>
      <c r="E69" s="706"/>
      <c r="F69" s="138"/>
      <c r="G69" s="75"/>
      <c r="H69" s="72"/>
      <c r="I69" s="78" t="s">
        <v>1789</v>
      </c>
      <c r="J69" s="78"/>
      <c r="K69" s="78"/>
      <c r="L69" s="81"/>
      <c r="M69" s="81"/>
      <c r="N69" s="6" t="s">
        <v>1789</v>
      </c>
      <c r="O69" s="41"/>
      <c r="P69" s="41"/>
      <c r="Q69" s="41"/>
      <c r="R69" s="41"/>
      <c r="S69" s="45"/>
    </row>
    <row r="71" spans="2:19" x14ac:dyDescent="0.25">
      <c r="C71" s="411" t="s">
        <v>6450</v>
      </c>
      <c r="D71"/>
      <c r="E71"/>
      <c r="F71"/>
      <c r="G71"/>
      <c r="H71"/>
      <c r="I71"/>
      <c r="J71"/>
      <c r="K71"/>
      <c r="L71"/>
    </row>
    <row r="72" spans="2:19" x14ac:dyDescent="0.25">
      <c r="C72" s="593" t="s">
        <v>6451</v>
      </c>
      <c r="D72" s="593"/>
      <c r="E72" s="593"/>
      <c r="F72" s="593"/>
      <c r="G72" s="593"/>
      <c r="H72" s="593"/>
      <c r="I72" s="593"/>
      <c r="J72" s="593"/>
      <c r="K72" s="593"/>
      <c r="L72" s="593"/>
    </row>
    <row r="73" spans="2:19" ht="16.5" customHeight="1" x14ac:dyDescent="0.25">
      <c r="C73" s="593" t="s">
        <v>6452</v>
      </c>
      <c r="D73" s="593"/>
      <c r="E73" s="593"/>
      <c r="F73" s="593"/>
      <c r="G73" s="593"/>
      <c r="H73" s="593"/>
      <c r="I73" s="593"/>
      <c r="J73" s="593"/>
      <c r="K73" s="593"/>
      <c r="L73" s="593"/>
      <c r="M73" s="593"/>
    </row>
  </sheetData>
  <autoFilter ref="A21:S69"/>
  <mergeCells count="16">
    <mergeCell ref="B4:S4"/>
    <mergeCell ref="B5:S5"/>
    <mergeCell ref="Q17:R17"/>
    <mergeCell ref="B18:B19"/>
    <mergeCell ref="C18:C19"/>
    <mergeCell ref="D18:E18"/>
    <mergeCell ref="F18:M18"/>
    <mergeCell ref="N18:R18"/>
    <mergeCell ref="E7:F7"/>
    <mergeCell ref="D62:E62"/>
    <mergeCell ref="D63:E63"/>
    <mergeCell ref="C69:E69"/>
    <mergeCell ref="C73:M73"/>
    <mergeCell ref="C72:L72"/>
    <mergeCell ref="C8:C9"/>
    <mergeCell ref="D8:E8"/>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
  <sheetViews>
    <sheetView tabSelected="1" view="pageBreakPreview" topLeftCell="B1" zoomScale="70" zoomScaleNormal="70" zoomScaleSheetLayoutView="70" zoomScalePageLayoutView="40" workbookViewId="0">
      <selection activeCell="K14" sqref="K14"/>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42578125" style="32" customWidth="1"/>
    <col min="6" max="6" width="7.85546875" style="33" hidden="1" customWidth="1"/>
    <col min="7" max="7" width="7.85546875" style="100" hidden="1" customWidth="1"/>
    <col min="8" max="8" width="8.8554687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28515625" style="34" customWidth="1"/>
    <col min="20" max="16384" width="8.85546875" style="33"/>
  </cols>
  <sheetData>
    <row r="1" spans="1:19" ht="18.75" customHeight="1" x14ac:dyDescent="0.25">
      <c r="B1" s="153" t="s">
        <v>6343</v>
      </c>
    </row>
    <row r="2" spans="1:19" ht="19.5" customHeight="1"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6667</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788" t="s">
        <v>6447</v>
      </c>
      <c r="D7" s="412"/>
      <c r="E7" s="644" t="s">
        <v>6461</v>
      </c>
      <c r="F7" s="644"/>
      <c r="G7" s="107"/>
      <c r="H7" s="106"/>
      <c r="K7" s="101"/>
      <c r="L7" s="101"/>
      <c r="M7" s="101"/>
      <c r="N7" s="33"/>
      <c r="O7" s="33"/>
      <c r="P7" s="33"/>
      <c r="Q7" s="33"/>
      <c r="R7" s="33"/>
      <c r="S7" s="34"/>
    </row>
    <row r="8" spans="1:19" s="383" customFormat="1" ht="26.2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ht="40.5" customHeight="1" x14ac:dyDescent="0.25">
      <c r="B14" s="88"/>
      <c r="C14" s="553" t="s">
        <v>6459</v>
      </c>
      <c r="D14" s="551">
        <v>14400</v>
      </c>
      <c r="E14" s="551">
        <v>10800</v>
      </c>
      <c r="F14" s="550"/>
      <c r="G14" s="76"/>
      <c r="I14" s="33"/>
      <c r="J14" s="33"/>
      <c r="K14" s="33"/>
    </row>
    <row r="15" spans="1:19" ht="18.75" x14ac:dyDescent="0.25">
      <c r="C15" s="552" t="s">
        <v>6460</v>
      </c>
      <c r="D15" s="551">
        <v>36000</v>
      </c>
      <c r="E15" s="551">
        <v>27000</v>
      </c>
      <c r="F15" s="550"/>
      <c r="G15" s="76"/>
      <c r="I15" s="33"/>
      <c r="J15" s="33"/>
      <c r="K15" s="33"/>
    </row>
    <row r="16" spans="1:19" ht="19.5" x14ac:dyDescent="0.25">
      <c r="C16" s="413"/>
      <c r="D16" s="414"/>
      <c r="E16" s="414"/>
      <c r="F16" s="407"/>
      <c r="G16" s="407"/>
      <c r="H16" s="407"/>
      <c r="I16" s="407"/>
      <c r="Q16" s="565"/>
      <c r="R16" s="565"/>
    </row>
    <row r="17" spans="1:19" ht="19.5" x14ac:dyDescent="0.25">
      <c r="C17" s="789" t="s">
        <v>6449</v>
      </c>
      <c r="D17" s="414"/>
      <c r="E17" s="414"/>
      <c r="F17" s="407"/>
      <c r="G17" s="407"/>
      <c r="H17" s="407"/>
      <c r="I17" s="407"/>
      <c r="Q17" s="712" t="s">
        <v>5966</v>
      </c>
      <c r="R17" s="712"/>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idden="1" x14ac:dyDescent="0.25">
      <c r="A20" s="74">
        <f>IF(B20="","",SUBTOTAL(3,B$20:$B20))</f>
        <v>1</v>
      </c>
      <c r="B20" s="55" t="s">
        <v>5935</v>
      </c>
      <c r="C20" s="152" t="s">
        <v>4229</v>
      </c>
      <c r="D20" s="397"/>
      <c r="E20" s="397"/>
      <c r="F20" s="49"/>
      <c r="G20" s="85"/>
      <c r="H20" s="55"/>
      <c r="I20" s="78"/>
      <c r="J20" s="78"/>
      <c r="K20" s="78"/>
      <c r="L20" s="78"/>
      <c r="M20" s="78"/>
      <c r="N20" s="39"/>
      <c r="O20" s="39"/>
      <c r="P20" s="39"/>
      <c r="Q20" s="39"/>
      <c r="R20" s="39"/>
      <c r="S20" s="45"/>
    </row>
    <row r="21" spans="1:19" ht="24" customHeight="1" x14ac:dyDescent="0.25">
      <c r="A21" s="74" t="str">
        <f>IF(B21="","",SUBTOTAL(3,B$20:$B21))</f>
        <v/>
      </c>
      <c r="B21" s="55"/>
      <c r="C21" s="54" t="s">
        <v>3949</v>
      </c>
      <c r="D21" s="50"/>
      <c r="E21" s="51"/>
      <c r="F21" s="49"/>
      <c r="G21" s="57"/>
      <c r="H21" s="49"/>
      <c r="I21" s="78"/>
      <c r="J21" s="78"/>
      <c r="K21" s="78"/>
      <c r="L21" s="78"/>
      <c r="M21" s="78"/>
      <c r="N21" s="6"/>
      <c r="O21" s="6"/>
      <c r="P21" s="6"/>
      <c r="Q21" s="6"/>
      <c r="R21" s="39"/>
      <c r="S21" s="45"/>
    </row>
    <row r="22" spans="1:19" ht="39.75" customHeight="1" x14ac:dyDescent="0.25">
      <c r="A22" s="74">
        <f>IF(B22="","",SUBTOTAL(3,B$22:$B22))</f>
        <v>1</v>
      </c>
      <c r="B22" s="49">
        <v>1</v>
      </c>
      <c r="C22" s="50"/>
      <c r="D22" s="51" t="s">
        <v>3950</v>
      </c>
      <c r="E22" s="51" t="s">
        <v>3951</v>
      </c>
      <c r="F22" s="49"/>
      <c r="G22" s="57">
        <v>1.6</v>
      </c>
      <c r="H22" s="49">
        <v>1</v>
      </c>
      <c r="I22" s="78">
        <v>468000</v>
      </c>
      <c r="J22" s="78"/>
      <c r="K22" s="78"/>
      <c r="L22" s="78"/>
      <c r="M22" s="78"/>
      <c r="N22" s="6">
        <v>468000</v>
      </c>
      <c r="O22" s="6"/>
      <c r="P22" s="6"/>
      <c r="Q22" s="6"/>
      <c r="R22" s="6"/>
      <c r="S22" s="45"/>
    </row>
    <row r="23" spans="1:19" ht="39.75" customHeight="1" x14ac:dyDescent="0.25">
      <c r="A23" s="74">
        <f>IF(B23="","",SUBTOTAL(3,B$22:$B23))</f>
        <v>2</v>
      </c>
      <c r="B23" s="49">
        <v>2</v>
      </c>
      <c r="C23" s="50"/>
      <c r="D23" s="51" t="s">
        <v>3952</v>
      </c>
      <c r="E23" s="51" t="s">
        <v>3953</v>
      </c>
      <c r="F23" s="49"/>
      <c r="G23" s="57">
        <v>1.6</v>
      </c>
      <c r="H23" s="49">
        <v>2</v>
      </c>
      <c r="I23" s="78">
        <v>343200</v>
      </c>
      <c r="J23" s="78"/>
      <c r="K23" s="78"/>
      <c r="L23" s="78"/>
      <c r="M23" s="78"/>
      <c r="N23" s="6">
        <v>343200</v>
      </c>
      <c r="O23" s="6"/>
      <c r="P23" s="6"/>
      <c r="Q23" s="6"/>
      <c r="R23" s="6"/>
      <c r="S23" s="45"/>
    </row>
    <row r="24" spans="1:19" ht="23.25" customHeight="1" x14ac:dyDescent="0.25">
      <c r="A24" s="74">
        <f>IF(B24="","",SUBTOTAL(3,B$22:$B24))</f>
        <v>3</v>
      </c>
      <c r="B24" s="49">
        <v>3</v>
      </c>
      <c r="C24" s="50"/>
      <c r="D24" s="51" t="s">
        <v>3954</v>
      </c>
      <c r="E24" s="51" t="s">
        <v>3955</v>
      </c>
      <c r="F24" s="49"/>
      <c r="G24" s="57">
        <v>1.6</v>
      </c>
      <c r="H24" s="49">
        <v>2</v>
      </c>
      <c r="I24" s="78"/>
      <c r="J24" s="78">
        <v>249600</v>
      </c>
      <c r="K24" s="78"/>
      <c r="L24" s="78"/>
      <c r="M24" s="78"/>
      <c r="N24" s="6"/>
      <c r="O24" s="6">
        <v>249600</v>
      </c>
      <c r="P24" s="6"/>
      <c r="Q24" s="6"/>
      <c r="R24" s="6"/>
      <c r="S24" s="45"/>
    </row>
    <row r="25" spans="1:19" ht="38.25" customHeight="1" x14ac:dyDescent="0.25">
      <c r="A25" s="74">
        <f>IF(B25="","",SUBTOTAL(3,B$22:$B25))</f>
        <v>4</v>
      </c>
      <c r="B25" s="49">
        <v>4</v>
      </c>
      <c r="C25" s="50"/>
      <c r="D25" s="51" t="s">
        <v>3956</v>
      </c>
      <c r="E25" s="51" t="s">
        <v>3957</v>
      </c>
      <c r="F25" s="49"/>
      <c r="G25" s="57">
        <v>1.6</v>
      </c>
      <c r="H25" s="49">
        <v>2</v>
      </c>
      <c r="I25" s="78"/>
      <c r="J25" s="78">
        <v>249600</v>
      </c>
      <c r="K25" s="78"/>
      <c r="L25" s="78"/>
      <c r="M25" s="78"/>
      <c r="N25" s="6"/>
      <c r="O25" s="6">
        <v>249600</v>
      </c>
      <c r="P25" s="6"/>
      <c r="Q25" s="6"/>
      <c r="R25" s="6"/>
      <c r="S25" s="45"/>
    </row>
    <row r="26" spans="1:19" ht="24" customHeight="1" x14ac:dyDescent="0.25">
      <c r="A26" s="74">
        <f>IF(B26="","",SUBTOTAL(3,B$22:$B26))</f>
        <v>5</v>
      </c>
      <c r="B26" s="49">
        <v>5</v>
      </c>
      <c r="C26" s="50"/>
      <c r="D26" s="51" t="s">
        <v>3958</v>
      </c>
      <c r="E26" s="51" t="s">
        <v>3959</v>
      </c>
      <c r="F26" s="49"/>
      <c r="G26" s="57">
        <v>1.6</v>
      </c>
      <c r="H26" s="49">
        <v>2</v>
      </c>
      <c r="I26" s="78"/>
      <c r="J26" s="78">
        <v>249600</v>
      </c>
      <c r="K26" s="78"/>
      <c r="L26" s="78"/>
      <c r="M26" s="78"/>
      <c r="N26" s="6"/>
      <c r="O26" s="6">
        <v>249600</v>
      </c>
      <c r="P26" s="6"/>
      <c r="Q26" s="6"/>
      <c r="R26" s="6"/>
      <c r="S26" s="45"/>
    </row>
    <row r="27" spans="1:19" ht="37.5" customHeight="1" x14ac:dyDescent="0.25">
      <c r="A27" s="74">
        <f>IF(B27="","",SUBTOTAL(3,B$22:$B27))</f>
        <v>6</v>
      </c>
      <c r="B27" s="49">
        <v>6</v>
      </c>
      <c r="C27" s="50"/>
      <c r="D27" s="51" t="s">
        <v>3960</v>
      </c>
      <c r="E27" s="51"/>
      <c r="F27" s="49"/>
      <c r="G27" s="57">
        <v>1.6</v>
      </c>
      <c r="H27" s="49">
        <v>2</v>
      </c>
      <c r="I27" s="78"/>
      <c r="J27" s="78">
        <v>249600</v>
      </c>
      <c r="K27" s="78"/>
      <c r="L27" s="78"/>
      <c r="M27" s="78"/>
      <c r="N27" s="6"/>
      <c r="O27" s="6">
        <v>249600</v>
      </c>
      <c r="P27" s="6"/>
      <c r="Q27" s="6"/>
      <c r="R27" s="6"/>
      <c r="S27" s="45"/>
    </row>
    <row r="28" spans="1:19" ht="36" customHeight="1" x14ac:dyDescent="0.25">
      <c r="A28" s="74">
        <f>IF(B28="","",SUBTOTAL(3,B$22:$B28))</f>
        <v>7</v>
      </c>
      <c r="B28" s="49">
        <v>7</v>
      </c>
      <c r="C28" s="50"/>
      <c r="D28" s="51" t="s">
        <v>3961</v>
      </c>
      <c r="E28" s="51" t="s">
        <v>3962</v>
      </c>
      <c r="F28" s="49"/>
      <c r="G28" s="57">
        <v>1.6</v>
      </c>
      <c r="H28" s="49">
        <v>2</v>
      </c>
      <c r="I28" s="78"/>
      <c r="J28" s="78">
        <v>249600</v>
      </c>
      <c r="K28" s="78"/>
      <c r="L28" s="78"/>
      <c r="M28" s="78"/>
      <c r="N28" s="6"/>
      <c r="O28" s="6">
        <v>249600</v>
      </c>
      <c r="P28" s="6"/>
      <c r="Q28" s="6"/>
      <c r="R28" s="6"/>
      <c r="S28" s="45"/>
    </row>
    <row r="29" spans="1:19" ht="21.75" customHeight="1" x14ac:dyDescent="0.25">
      <c r="A29" s="74">
        <f>IF(B29="","",SUBTOTAL(3,B$22:$B29))</f>
        <v>8</v>
      </c>
      <c r="B29" s="49">
        <v>8</v>
      </c>
      <c r="C29" s="50"/>
      <c r="D29" s="51" t="s">
        <v>3963</v>
      </c>
      <c r="E29" s="51" t="s">
        <v>3964</v>
      </c>
      <c r="F29" s="49"/>
      <c r="G29" s="57">
        <v>1.6</v>
      </c>
      <c r="H29" s="49">
        <v>2</v>
      </c>
      <c r="I29" s="78"/>
      <c r="J29" s="78">
        <v>249600</v>
      </c>
      <c r="K29" s="78"/>
      <c r="L29" s="78"/>
      <c r="M29" s="78"/>
      <c r="N29" s="6"/>
      <c r="O29" s="6">
        <v>249600</v>
      </c>
      <c r="P29" s="6"/>
      <c r="Q29" s="6"/>
      <c r="R29" s="6"/>
      <c r="S29" s="45"/>
    </row>
    <row r="30" spans="1:19" ht="21.75" customHeight="1" x14ac:dyDescent="0.25">
      <c r="A30" s="74">
        <f>IF(B30="","",SUBTOTAL(3,B$22:$B30))</f>
        <v>9</v>
      </c>
      <c r="B30" s="49">
        <v>9</v>
      </c>
      <c r="C30" s="50"/>
      <c r="D30" s="51" t="s">
        <v>3965</v>
      </c>
      <c r="E30" s="51" t="s">
        <v>3966</v>
      </c>
      <c r="F30" s="49"/>
      <c r="G30" s="57">
        <v>1.6</v>
      </c>
      <c r="H30" s="49">
        <v>2</v>
      </c>
      <c r="I30" s="78"/>
      <c r="J30" s="78">
        <v>249600</v>
      </c>
      <c r="K30" s="78"/>
      <c r="L30" s="78"/>
      <c r="M30" s="78"/>
      <c r="N30" s="6"/>
      <c r="O30" s="6">
        <v>249600</v>
      </c>
      <c r="P30" s="6"/>
      <c r="Q30" s="6"/>
      <c r="R30" s="6"/>
      <c r="S30" s="45"/>
    </row>
    <row r="31" spans="1:19" ht="37.5" customHeight="1" x14ac:dyDescent="0.25">
      <c r="A31" s="74">
        <f>IF(B31="","",SUBTOTAL(3,B$22:$B31))</f>
        <v>10</v>
      </c>
      <c r="B31" s="49">
        <v>10</v>
      </c>
      <c r="C31" s="50"/>
      <c r="D31" s="51" t="s">
        <v>3967</v>
      </c>
      <c r="E31" s="51" t="s">
        <v>3968</v>
      </c>
      <c r="F31" s="49"/>
      <c r="G31" s="57">
        <v>1.6</v>
      </c>
      <c r="H31" s="49">
        <v>2</v>
      </c>
      <c r="I31" s="78"/>
      <c r="J31" s="78">
        <v>249600</v>
      </c>
      <c r="K31" s="78"/>
      <c r="L31" s="78"/>
      <c r="M31" s="78"/>
      <c r="N31" s="6"/>
      <c r="O31" s="6">
        <v>249600</v>
      </c>
      <c r="P31" s="6"/>
      <c r="Q31" s="6"/>
      <c r="R31" s="6"/>
      <c r="S31" s="45"/>
    </row>
    <row r="32" spans="1:19" ht="24" customHeight="1" x14ac:dyDescent="0.25">
      <c r="A32" s="74">
        <f>IF(B32="","",SUBTOTAL(3,B$22:$B32))</f>
        <v>11</v>
      </c>
      <c r="B32" s="49">
        <v>11</v>
      </c>
      <c r="C32" s="50"/>
      <c r="D32" s="51" t="s">
        <v>3969</v>
      </c>
      <c r="E32" s="51" t="s">
        <v>3970</v>
      </c>
      <c r="F32" s="49"/>
      <c r="G32" s="57">
        <v>1.6</v>
      </c>
      <c r="H32" s="49">
        <v>2</v>
      </c>
      <c r="I32" s="78"/>
      <c r="J32" s="78">
        <v>249600</v>
      </c>
      <c r="K32" s="78"/>
      <c r="L32" s="78"/>
      <c r="M32" s="78"/>
      <c r="N32" s="6"/>
      <c r="O32" s="6">
        <v>249600</v>
      </c>
      <c r="P32" s="6"/>
      <c r="Q32" s="6"/>
      <c r="R32" s="6"/>
      <c r="S32" s="45"/>
    </row>
    <row r="33" spans="1:19" ht="38.25" customHeight="1" x14ac:dyDescent="0.25">
      <c r="A33" s="74">
        <f>IF(B33="","",SUBTOTAL(3,B$22:$B33))</f>
        <v>12</v>
      </c>
      <c r="B33" s="49">
        <v>12</v>
      </c>
      <c r="C33" s="50"/>
      <c r="D33" s="51" t="s">
        <v>3971</v>
      </c>
      <c r="E33" s="51" t="s">
        <v>3972</v>
      </c>
      <c r="F33" s="49"/>
      <c r="G33" s="57">
        <v>1.6</v>
      </c>
      <c r="H33" s="49">
        <v>2</v>
      </c>
      <c r="I33" s="78"/>
      <c r="J33" s="78">
        <v>249600</v>
      </c>
      <c r="K33" s="78"/>
      <c r="L33" s="78"/>
      <c r="M33" s="78"/>
      <c r="N33" s="6"/>
      <c r="O33" s="6">
        <v>249600</v>
      </c>
      <c r="P33" s="6"/>
      <c r="Q33" s="6"/>
      <c r="R33" s="6"/>
      <c r="S33" s="45"/>
    </row>
    <row r="34" spans="1:19" ht="23.25" customHeight="1" x14ac:dyDescent="0.25">
      <c r="A34" s="74">
        <f>IF(B34="","",SUBTOTAL(3,B$22:$B34))</f>
        <v>13</v>
      </c>
      <c r="B34" s="49">
        <v>13</v>
      </c>
      <c r="C34" s="51"/>
      <c r="D34" s="51" t="s">
        <v>3973</v>
      </c>
      <c r="E34" s="51" t="s">
        <v>3974</v>
      </c>
      <c r="F34" s="49"/>
      <c r="G34" s="57">
        <v>1.6</v>
      </c>
      <c r="H34" s="49">
        <v>2</v>
      </c>
      <c r="I34" s="78"/>
      <c r="J34" s="78">
        <v>249600</v>
      </c>
      <c r="K34" s="78"/>
      <c r="L34" s="78"/>
      <c r="M34" s="78"/>
      <c r="N34" s="6"/>
      <c r="O34" s="6">
        <v>249600</v>
      </c>
      <c r="P34" s="6"/>
      <c r="Q34" s="6"/>
      <c r="R34" s="6"/>
      <c r="S34" s="45"/>
    </row>
    <row r="35" spans="1:19" ht="23.25" customHeight="1" x14ac:dyDescent="0.25">
      <c r="A35" s="74">
        <f>IF(B35="","",SUBTOTAL(3,B$22:$B35))</f>
        <v>14</v>
      </c>
      <c r="B35" s="49">
        <v>14</v>
      </c>
      <c r="C35" s="51"/>
      <c r="D35" s="51" t="s">
        <v>3975</v>
      </c>
      <c r="E35" s="51"/>
      <c r="F35" s="49"/>
      <c r="G35" s="57">
        <v>1.6</v>
      </c>
      <c r="H35" s="49">
        <v>2</v>
      </c>
      <c r="I35" s="78"/>
      <c r="J35" s="78">
        <v>249600</v>
      </c>
      <c r="K35" s="78"/>
      <c r="L35" s="78"/>
      <c r="M35" s="78"/>
      <c r="N35" s="6"/>
      <c r="O35" s="6">
        <v>249600</v>
      </c>
      <c r="P35" s="6"/>
      <c r="Q35" s="6"/>
      <c r="R35" s="6"/>
      <c r="S35" s="45"/>
    </row>
    <row r="36" spans="1:19" ht="23.25" customHeight="1" x14ac:dyDescent="0.25">
      <c r="A36" s="74">
        <f>IF(B36="","",SUBTOTAL(3,B$22:$B36))</f>
        <v>15</v>
      </c>
      <c r="B36" s="49">
        <v>15</v>
      </c>
      <c r="C36" s="51"/>
      <c r="D36" s="51" t="s">
        <v>3976</v>
      </c>
      <c r="E36" s="51"/>
      <c r="F36" s="49"/>
      <c r="G36" s="57">
        <v>1.6</v>
      </c>
      <c r="H36" s="49">
        <v>2</v>
      </c>
      <c r="I36" s="78"/>
      <c r="J36" s="78">
        <v>249600</v>
      </c>
      <c r="K36" s="78"/>
      <c r="L36" s="78"/>
      <c r="M36" s="78"/>
      <c r="N36" s="6"/>
      <c r="O36" s="6">
        <v>249600</v>
      </c>
      <c r="P36" s="6"/>
      <c r="Q36" s="6"/>
      <c r="R36" s="6"/>
      <c r="S36" s="45"/>
    </row>
    <row r="37" spans="1:19" ht="23.25" customHeight="1" x14ac:dyDescent="0.25">
      <c r="A37" s="74">
        <f>IF(B37="","",SUBTOTAL(3,B$22:$B37))</f>
        <v>16</v>
      </c>
      <c r="B37" s="49">
        <v>16</v>
      </c>
      <c r="C37" s="51"/>
      <c r="D37" s="51" t="s">
        <v>3977</v>
      </c>
      <c r="E37" s="51" t="s">
        <v>3165</v>
      </c>
      <c r="F37" s="49"/>
      <c r="G37" s="57">
        <v>1.6</v>
      </c>
      <c r="H37" s="49">
        <v>2</v>
      </c>
      <c r="I37" s="78"/>
      <c r="J37" s="78">
        <v>249600</v>
      </c>
      <c r="K37" s="78"/>
      <c r="L37" s="78"/>
      <c r="M37" s="78"/>
      <c r="N37" s="6"/>
      <c r="O37" s="6">
        <v>249600</v>
      </c>
      <c r="P37" s="6"/>
      <c r="Q37" s="6"/>
      <c r="R37" s="6"/>
      <c r="S37" s="45"/>
    </row>
    <row r="38" spans="1:19" ht="23.25" customHeight="1" x14ac:dyDescent="0.25">
      <c r="A38" s="74">
        <f>IF(B38="","",SUBTOTAL(3,B$22:$B38))</f>
        <v>17</v>
      </c>
      <c r="B38" s="49">
        <v>17</v>
      </c>
      <c r="C38" s="51"/>
      <c r="D38" s="51" t="s">
        <v>3978</v>
      </c>
      <c r="E38" s="51" t="s">
        <v>3979</v>
      </c>
      <c r="F38" s="49"/>
      <c r="G38" s="57">
        <v>1.6</v>
      </c>
      <c r="H38" s="49">
        <v>2</v>
      </c>
      <c r="I38" s="78"/>
      <c r="J38" s="78">
        <v>249600</v>
      </c>
      <c r="K38" s="78"/>
      <c r="L38" s="78"/>
      <c r="M38" s="78"/>
      <c r="N38" s="6"/>
      <c r="O38" s="6">
        <v>249600</v>
      </c>
      <c r="P38" s="6"/>
      <c r="Q38" s="6"/>
      <c r="R38" s="6"/>
      <c r="S38" s="45"/>
    </row>
    <row r="39" spans="1:19" ht="23.25" customHeight="1" x14ac:dyDescent="0.25">
      <c r="A39" s="74">
        <f>IF(B39="","",SUBTOTAL(3,B$22:$B39))</f>
        <v>18</v>
      </c>
      <c r="B39" s="49">
        <v>18</v>
      </c>
      <c r="C39" s="51"/>
      <c r="D39" s="51" t="s">
        <v>3980</v>
      </c>
      <c r="E39" s="51" t="s">
        <v>3981</v>
      </c>
      <c r="F39" s="49"/>
      <c r="G39" s="57">
        <v>1.6</v>
      </c>
      <c r="H39" s="49">
        <v>2</v>
      </c>
      <c r="I39" s="78"/>
      <c r="J39" s="78">
        <v>249600</v>
      </c>
      <c r="K39" s="78"/>
      <c r="L39" s="78"/>
      <c r="M39" s="78"/>
      <c r="N39" s="6"/>
      <c r="O39" s="6">
        <v>249600</v>
      </c>
      <c r="P39" s="6"/>
      <c r="Q39" s="6"/>
      <c r="R39" s="6"/>
      <c r="S39" s="45"/>
    </row>
    <row r="40" spans="1:19" ht="23.25" customHeight="1" x14ac:dyDescent="0.25">
      <c r="A40" s="74">
        <f>IF(B40="","",SUBTOTAL(3,B$22:$B40))</f>
        <v>19</v>
      </c>
      <c r="B40" s="49">
        <v>19</v>
      </c>
      <c r="C40" s="51"/>
      <c r="D40" s="51" t="s">
        <v>3982</v>
      </c>
      <c r="E40" s="51" t="s">
        <v>3983</v>
      </c>
      <c r="F40" s="49"/>
      <c r="G40" s="57">
        <v>1.6</v>
      </c>
      <c r="H40" s="49">
        <v>2</v>
      </c>
      <c r="I40" s="78"/>
      <c r="J40" s="78">
        <v>249600</v>
      </c>
      <c r="K40" s="78"/>
      <c r="L40" s="78"/>
      <c r="M40" s="78"/>
      <c r="N40" s="6"/>
      <c r="O40" s="6">
        <v>249600</v>
      </c>
      <c r="P40" s="6"/>
      <c r="Q40" s="6"/>
      <c r="R40" s="6"/>
      <c r="S40" s="45"/>
    </row>
    <row r="41" spans="1:19" ht="33" x14ac:dyDescent="0.25">
      <c r="A41" s="74">
        <f>IF(B41="","",SUBTOTAL(3,B$22:$B41))</f>
        <v>20</v>
      </c>
      <c r="B41" s="49">
        <v>20</v>
      </c>
      <c r="C41" s="51"/>
      <c r="D41" s="51" t="s">
        <v>3984</v>
      </c>
      <c r="E41" s="51"/>
      <c r="F41" s="49"/>
      <c r="G41" s="57">
        <v>1.6</v>
      </c>
      <c r="H41" s="49">
        <v>2</v>
      </c>
      <c r="I41" s="78"/>
      <c r="J41" s="78">
        <v>249600</v>
      </c>
      <c r="K41" s="78"/>
      <c r="L41" s="78"/>
      <c r="M41" s="78"/>
      <c r="N41" s="6"/>
      <c r="O41" s="6">
        <v>249600</v>
      </c>
      <c r="P41" s="6"/>
      <c r="Q41" s="6"/>
      <c r="R41" s="6"/>
      <c r="S41" s="45"/>
    </row>
    <row r="42" spans="1:19" ht="21.75" customHeight="1" x14ac:dyDescent="0.25">
      <c r="A42" s="74">
        <f>IF(B42="","",SUBTOTAL(3,B$22:$B42))</f>
        <v>21</v>
      </c>
      <c r="B42" s="49">
        <v>21</v>
      </c>
      <c r="C42" s="50"/>
      <c r="D42" s="51" t="s">
        <v>3985</v>
      </c>
      <c r="E42" s="51" t="s">
        <v>3986</v>
      </c>
      <c r="F42" s="49"/>
      <c r="G42" s="57">
        <v>1.6</v>
      </c>
      <c r="H42" s="49">
        <v>2</v>
      </c>
      <c r="I42" s="78"/>
      <c r="J42" s="78">
        <v>249600</v>
      </c>
      <c r="K42" s="78"/>
      <c r="L42" s="78"/>
      <c r="M42" s="78"/>
      <c r="N42" s="6"/>
      <c r="O42" s="6">
        <v>249600</v>
      </c>
      <c r="P42" s="6"/>
      <c r="Q42" s="6"/>
      <c r="R42" s="6"/>
      <c r="S42" s="45"/>
    </row>
    <row r="43" spans="1:19" ht="21.75" customHeight="1" x14ac:dyDescent="0.25">
      <c r="A43" s="74">
        <f>IF(B43="","",SUBTOTAL(3,B$22:$B43))</f>
        <v>22</v>
      </c>
      <c r="B43" s="49">
        <v>22</v>
      </c>
      <c r="C43" s="50"/>
      <c r="D43" s="51" t="s">
        <v>3987</v>
      </c>
      <c r="E43" s="51" t="s">
        <v>3988</v>
      </c>
      <c r="F43" s="49"/>
      <c r="G43" s="57">
        <v>1.6</v>
      </c>
      <c r="H43" s="49">
        <v>2</v>
      </c>
      <c r="I43" s="78"/>
      <c r="J43" s="78">
        <v>249600</v>
      </c>
      <c r="K43" s="78"/>
      <c r="L43" s="78"/>
      <c r="M43" s="78"/>
      <c r="N43" s="6"/>
      <c r="O43" s="6">
        <v>249600</v>
      </c>
      <c r="P43" s="6"/>
      <c r="Q43" s="6"/>
      <c r="R43" s="6"/>
      <c r="S43" s="45"/>
    </row>
    <row r="44" spans="1:19" ht="21.75" customHeight="1" x14ac:dyDescent="0.25">
      <c r="A44" s="74">
        <f>IF(B44="","",SUBTOTAL(3,B$22:$B44))</f>
        <v>23</v>
      </c>
      <c r="B44" s="49">
        <v>23</v>
      </c>
      <c r="C44" s="50"/>
      <c r="D44" s="51" t="s">
        <v>3989</v>
      </c>
      <c r="E44" s="51" t="s">
        <v>3990</v>
      </c>
      <c r="F44" s="49"/>
      <c r="G44" s="57">
        <v>1.6</v>
      </c>
      <c r="H44" s="49">
        <v>2</v>
      </c>
      <c r="I44" s="78"/>
      <c r="J44" s="78">
        <v>249600</v>
      </c>
      <c r="K44" s="78"/>
      <c r="L44" s="78"/>
      <c r="M44" s="78"/>
      <c r="N44" s="6"/>
      <c r="O44" s="6">
        <v>249600</v>
      </c>
      <c r="P44" s="6"/>
      <c r="Q44" s="6"/>
      <c r="R44" s="6"/>
      <c r="S44" s="45"/>
    </row>
    <row r="45" spans="1:19" ht="39.75" customHeight="1" x14ac:dyDescent="0.25">
      <c r="A45" s="74">
        <f>IF(B45="","",SUBTOTAL(3,B$22:$B45))</f>
        <v>24</v>
      </c>
      <c r="B45" s="49">
        <v>24</v>
      </c>
      <c r="C45" s="50"/>
      <c r="D45" s="51" t="s">
        <v>3991</v>
      </c>
      <c r="E45" s="51" t="s">
        <v>3992</v>
      </c>
      <c r="F45" s="49"/>
      <c r="G45" s="57">
        <v>1.6</v>
      </c>
      <c r="H45" s="49">
        <v>2</v>
      </c>
      <c r="I45" s="78"/>
      <c r="J45" s="78">
        <v>249600</v>
      </c>
      <c r="K45" s="78"/>
      <c r="L45" s="78"/>
      <c r="M45" s="78"/>
      <c r="N45" s="6"/>
      <c r="O45" s="6">
        <v>249600</v>
      </c>
      <c r="P45" s="6"/>
      <c r="Q45" s="6"/>
      <c r="R45" s="6"/>
      <c r="S45" s="45"/>
    </row>
    <row r="46" spans="1:19" ht="24" customHeight="1" x14ac:dyDescent="0.25">
      <c r="A46" s="74">
        <f>IF(B46="","",SUBTOTAL(3,B$22:$B46))</f>
        <v>25</v>
      </c>
      <c r="B46" s="49">
        <v>25</v>
      </c>
      <c r="C46" s="50"/>
      <c r="D46" s="51" t="s">
        <v>3993</v>
      </c>
      <c r="E46" s="51" t="s">
        <v>3994</v>
      </c>
      <c r="F46" s="49"/>
      <c r="G46" s="57">
        <v>1.6</v>
      </c>
      <c r="H46" s="49">
        <v>2</v>
      </c>
      <c r="I46" s="78"/>
      <c r="J46" s="78">
        <v>249600</v>
      </c>
      <c r="K46" s="78"/>
      <c r="L46" s="78"/>
      <c r="M46" s="78"/>
      <c r="N46" s="6"/>
      <c r="O46" s="6">
        <v>249600</v>
      </c>
      <c r="P46" s="6"/>
      <c r="Q46" s="6"/>
      <c r="R46" s="6"/>
      <c r="S46" s="45"/>
    </row>
    <row r="47" spans="1:19" ht="39.75" customHeight="1" x14ac:dyDescent="0.25">
      <c r="A47" s="74">
        <f>IF(B47="","",SUBTOTAL(3,B$22:$B47))</f>
        <v>26</v>
      </c>
      <c r="B47" s="49">
        <v>26</v>
      </c>
      <c r="C47" s="50"/>
      <c r="D47" s="51" t="s">
        <v>3995</v>
      </c>
      <c r="E47" s="51" t="s">
        <v>3996</v>
      </c>
      <c r="F47" s="49"/>
      <c r="G47" s="57">
        <v>1.6</v>
      </c>
      <c r="H47" s="49">
        <v>2</v>
      </c>
      <c r="I47" s="78"/>
      <c r="J47" s="78">
        <v>249600</v>
      </c>
      <c r="K47" s="78"/>
      <c r="L47" s="78"/>
      <c r="M47" s="78"/>
      <c r="N47" s="6"/>
      <c r="O47" s="6">
        <v>249600</v>
      </c>
      <c r="P47" s="6"/>
      <c r="Q47" s="6"/>
      <c r="R47" s="6"/>
      <c r="S47" s="45"/>
    </row>
    <row r="48" spans="1:19" ht="37.5" customHeight="1" x14ac:dyDescent="0.25">
      <c r="A48" s="74">
        <f>IF(B48="","",SUBTOTAL(3,B$22:$B48))</f>
        <v>27</v>
      </c>
      <c r="B48" s="49">
        <v>27</v>
      </c>
      <c r="C48" s="50"/>
      <c r="D48" s="51" t="s">
        <v>3997</v>
      </c>
      <c r="E48" s="51" t="s">
        <v>3998</v>
      </c>
      <c r="F48" s="49"/>
      <c r="G48" s="57">
        <v>1.6</v>
      </c>
      <c r="H48" s="49">
        <v>2</v>
      </c>
      <c r="I48" s="78"/>
      <c r="J48" s="78">
        <v>249600</v>
      </c>
      <c r="K48" s="78"/>
      <c r="L48" s="78"/>
      <c r="M48" s="78"/>
      <c r="N48" s="6"/>
      <c r="O48" s="6">
        <v>249600</v>
      </c>
      <c r="P48" s="6"/>
      <c r="Q48" s="6"/>
      <c r="R48" s="6"/>
      <c r="S48" s="45"/>
    </row>
    <row r="49" spans="1:19" ht="23.25" customHeight="1" x14ac:dyDescent="0.25">
      <c r="A49" s="74">
        <f>IF(B49="","",SUBTOTAL(3,B$22:$B49))</f>
        <v>28</v>
      </c>
      <c r="B49" s="49">
        <v>28</v>
      </c>
      <c r="C49" s="50"/>
      <c r="D49" s="51" t="s">
        <v>3999</v>
      </c>
      <c r="E49" s="51" t="s">
        <v>4000</v>
      </c>
      <c r="F49" s="49"/>
      <c r="G49" s="57">
        <v>1.6</v>
      </c>
      <c r="H49" s="49">
        <v>2</v>
      </c>
      <c r="I49" s="78"/>
      <c r="J49" s="78">
        <v>249600</v>
      </c>
      <c r="K49" s="78"/>
      <c r="L49" s="78"/>
      <c r="M49" s="78"/>
      <c r="N49" s="6"/>
      <c r="O49" s="6">
        <v>249600</v>
      </c>
      <c r="P49" s="6"/>
      <c r="Q49" s="6"/>
      <c r="R49" s="6"/>
      <c r="S49" s="45"/>
    </row>
    <row r="50" spans="1:19" ht="23.25" customHeight="1" x14ac:dyDescent="0.25">
      <c r="A50" s="74">
        <f>IF(B50="","",SUBTOTAL(3,B$22:$B50))</f>
        <v>29</v>
      </c>
      <c r="B50" s="49">
        <v>29</v>
      </c>
      <c r="C50" s="50"/>
      <c r="D50" s="51" t="s">
        <v>4001</v>
      </c>
      <c r="E50" s="51" t="s">
        <v>4002</v>
      </c>
      <c r="F50" s="49"/>
      <c r="G50" s="57">
        <v>1.6</v>
      </c>
      <c r="H50" s="49">
        <v>2</v>
      </c>
      <c r="I50" s="78"/>
      <c r="J50" s="78">
        <v>249600</v>
      </c>
      <c r="K50" s="78"/>
      <c r="L50" s="78"/>
      <c r="M50" s="78"/>
      <c r="N50" s="6"/>
      <c r="O50" s="6">
        <v>249600</v>
      </c>
      <c r="P50" s="6"/>
      <c r="Q50" s="6"/>
      <c r="R50" s="6"/>
      <c r="S50" s="45"/>
    </row>
    <row r="51" spans="1:19" ht="37.5" customHeight="1" x14ac:dyDescent="0.25">
      <c r="A51" s="74">
        <f>IF(B51="","",SUBTOTAL(3,B$22:$B51))</f>
        <v>30</v>
      </c>
      <c r="B51" s="49">
        <v>30</v>
      </c>
      <c r="C51" s="50"/>
      <c r="D51" s="51" t="s">
        <v>4003</v>
      </c>
      <c r="E51" s="51" t="s">
        <v>4004</v>
      </c>
      <c r="F51" s="49"/>
      <c r="G51" s="57">
        <v>1.6</v>
      </c>
      <c r="H51" s="49">
        <v>2</v>
      </c>
      <c r="I51" s="78"/>
      <c r="J51" s="78">
        <v>249600</v>
      </c>
      <c r="K51" s="78"/>
      <c r="L51" s="78"/>
      <c r="M51" s="78"/>
      <c r="N51" s="6"/>
      <c r="O51" s="6">
        <v>249600</v>
      </c>
      <c r="P51" s="6"/>
      <c r="Q51" s="6"/>
      <c r="R51" s="6"/>
      <c r="S51" s="45"/>
    </row>
    <row r="52" spans="1:19" ht="24" customHeight="1" x14ac:dyDescent="0.25">
      <c r="A52" s="74">
        <f>IF(B52="","",SUBTOTAL(3,B$22:$B52))</f>
        <v>31</v>
      </c>
      <c r="B52" s="49">
        <v>31</v>
      </c>
      <c r="C52" s="50"/>
      <c r="D52" s="51" t="s">
        <v>3977</v>
      </c>
      <c r="E52" s="51" t="s">
        <v>4005</v>
      </c>
      <c r="F52" s="49"/>
      <c r="G52" s="57">
        <v>1.6</v>
      </c>
      <c r="H52" s="49">
        <v>2</v>
      </c>
      <c r="I52" s="78"/>
      <c r="J52" s="78">
        <v>249600</v>
      </c>
      <c r="K52" s="78"/>
      <c r="L52" s="78"/>
      <c r="M52" s="78"/>
      <c r="N52" s="6"/>
      <c r="O52" s="6">
        <v>249600</v>
      </c>
      <c r="P52" s="6"/>
      <c r="Q52" s="6"/>
      <c r="R52" s="6"/>
      <c r="S52" s="45"/>
    </row>
    <row r="53" spans="1:19" ht="24" customHeight="1" x14ac:dyDescent="0.25">
      <c r="A53" s="74">
        <f>IF(B53="","",SUBTOTAL(3,B$22:$B53))</f>
        <v>32</v>
      </c>
      <c r="B53" s="49">
        <v>32</v>
      </c>
      <c r="C53" s="50"/>
      <c r="D53" s="51" t="s">
        <v>4006</v>
      </c>
      <c r="E53" s="51" t="s">
        <v>4007</v>
      </c>
      <c r="F53" s="49"/>
      <c r="G53" s="57">
        <v>1.6</v>
      </c>
      <c r="H53" s="49">
        <v>2</v>
      </c>
      <c r="I53" s="78"/>
      <c r="J53" s="78">
        <v>249600</v>
      </c>
      <c r="K53" s="78"/>
      <c r="L53" s="78"/>
      <c r="M53" s="78"/>
      <c r="N53" s="6"/>
      <c r="O53" s="6">
        <v>249600</v>
      </c>
      <c r="P53" s="6"/>
      <c r="Q53" s="6"/>
      <c r="R53" s="6"/>
      <c r="S53" s="45"/>
    </row>
    <row r="54" spans="1:19" ht="24" customHeight="1" x14ac:dyDescent="0.25">
      <c r="A54" s="74">
        <f>IF(B54="","",SUBTOTAL(3,B$22:$B54))</f>
        <v>33</v>
      </c>
      <c r="B54" s="49">
        <v>33</v>
      </c>
      <c r="C54" s="50"/>
      <c r="D54" s="51" t="s">
        <v>4008</v>
      </c>
      <c r="E54" s="51" t="s">
        <v>4009</v>
      </c>
      <c r="F54" s="49"/>
      <c r="G54" s="57">
        <v>1.6</v>
      </c>
      <c r="H54" s="49">
        <v>2</v>
      </c>
      <c r="I54" s="78"/>
      <c r="J54" s="78">
        <v>249600</v>
      </c>
      <c r="K54" s="78"/>
      <c r="L54" s="78"/>
      <c r="M54" s="78"/>
      <c r="N54" s="6"/>
      <c r="O54" s="6">
        <v>249600</v>
      </c>
      <c r="P54" s="6"/>
      <c r="Q54" s="6"/>
      <c r="R54" s="6"/>
      <c r="S54" s="45"/>
    </row>
    <row r="55" spans="1:19" ht="53.25" customHeight="1" x14ac:dyDescent="0.25">
      <c r="A55" s="74">
        <f>IF(B55="","",SUBTOTAL(3,B$22:$B55))</f>
        <v>34</v>
      </c>
      <c r="B55" s="49">
        <v>34</v>
      </c>
      <c r="C55" s="50"/>
      <c r="D55" s="51" t="s">
        <v>4010</v>
      </c>
      <c r="E55" s="51" t="s">
        <v>4011</v>
      </c>
      <c r="F55" s="49"/>
      <c r="G55" s="57">
        <v>1.6</v>
      </c>
      <c r="H55" s="49">
        <v>2</v>
      </c>
      <c r="I55" s="78">
        <v>343200</v>
      </c>
      <c r="J55" s="78"/>
      <c r="K55" s="78"/>
      <c r="L55" s="78"/>
      <c r="M55" s="78"/>
      <c r="N55" s="6">
        <v>343200</v>
      </c>
      <c r="O55" s="6"/>
      <c r="P55" s="6"/>
      <c r="Q55" s="6"/>
      <c r="R55" s="6"/>
      <c r="S55" s="45"/>
    </row>
    <row r="56" spans="1:19" ht="38.25" customHeight="1" x14ac:dyDescent="0.25">
      <c r="A56" s="74">
        <f>IF(B56="","",SUBTOTAL(3,B$22:$B56))</f>
        <v>35</v>
      </c>
      <c r="B56" s="49">
        <v>35</v>
      </c>
      <c r="C56" s="50"/>
      <c r="D56" s="51" t="s">
        <v>4012</v>
      </c>
      <c r="E56" s="51" t="s">
        <v>4013</v>
      </c>
      <c r="F56" s="49"/>
      <c r="G56" s="57">
        <v>1.6</v>
      </c>
      <c r="H56" s="49">
        <v>2</v>
      </c>
      <c r="I56" s="78"/>
      <c r="J56" s="78">
        <v>249600</v>
      </c>
      <c r="K56" s="78"/>
      <c r="L56" s="78"/>
      <c r="M56" s="78"/>
      <c r="N56" s="6"/>
      <c r="O56" s="6">
        <v>249600</v>
      </c>
      <c r="P56" s="6"/>
      <c r="Q56" s="6"/>
      <c r="R56" s="6"/>
      <c r="S56" s="45"/>
    </row>
    <row r="57" spans="1:19" ht="38.25" customHeight="1" x14ac:dyDescent="0.25">
      <c r="A57" s="74">
        <f>IF(B57="","",SUBTOTAL(3,B$22:$B57))</f>
        <v>36</v>
      </c>
      <c r="B57" s="49">
        <v>36</v>
      </c>
      <c r="C57" s="50"/>
      <c r="D57" s="51" t="s">
        <v>4014</v>
      </c>
      <c r="E57" s="51" t="s">
        <v>4015</v>
      </c>
      <c r="F57" s="49"/>
      <c r="G57" s="57">
        <v>1.6</v>
      </c>
      <c r="H57" s="49">
        <v>2</v>
      </c>
      <c r="I57" s="78"/>
      <c r="J57" s="78">
        <v>249600</v>
      </c>
      <c r="K57" s="78"/>
      <c r="L57" s="78"/>
      <c r="M57" s="78"/>
      <c r="N57" s="6"/>
      <c r="O57" s="6">
        <v>249600</v>
      </c>
      <c r="P57" s="6"/>
      <c r="Q57" s="6"/>
      <c r="R57" s="6"/>
      <c r="S57" s="45"/>
    </row>
    <row r="58" spans="1:19" ht="38.25" customHeight="1" x14ac:dyDescent="0.25">
      <c r="A58" s="74">
        <f>IF(B58="","",SUBTOTAL(3,B$22:$B58))</f>
        <v>37</v>
      </c>
      <c r="B58" s="49">
        <v>37</v>
      </c>
      <c r="C58" s="50"/>
      <c r="D58" s="51" t="s">
        <v>4016</v>
      </c>
      <c r="E58" s="51" t="s">
        <v>4017</v>
      </c>
      <c r="F58" s="49"/>
      <c r="G58" s="57">
        <v>1.6</v>
      </c>
      <c r="H58" s="49">
        <v>2</v>
      </c>
      <c r="I58" s="78"/>
      <c r="J58" s="78">
        <v>249600</v>
      </c>
      <c r="K58" s="78"/>
      <c r="L58" s="78"/>
      <c r="M58" s="78"/>
      <c r="N58" s="6"/>
      <c r="O58" s="6">
        <v>249600</v>
      </c>
      <c r="P58" s="6"/>
      <c r="Q58" s="6"/>
      <c r="R58" s="6"/>
      <c r="S58" s="45"/>
    </row>
    <row r="59" spans="1:19" s="448" customFormat="1" ht="38.25" customHeight="1" x14ac:dyDescent="0.25">
      <c r="A59" s="439">
        <f>IF(B59="","",SUBTOTAL(3,B$22:$B59))</f>
        <v>38</v>
      </c>
      <c r="B59" s="49">
        <v>38</v>
      </c>
      <c r="C59" s="467"/>
      <c r="D59" s="468" t="s">
        <v>4018</v>
      </c>
      <c r="E59" s="468" t="s">
        <v>4019</v>
      </c>
      <c r="F59" s="466"/>
      <c r="G59" s="449">
        <v>1.6</v>
      </c>
      <c r="H59" s="466">
        <v>1</v>
      </c>
      <c r="I59" s="435">
        <v>468000</v>
      </c>
      <c r="J59" s="435"/>
      <c r="K59" s="435"/>
      <c r="L59" s="435"/>
      <c r="M59" s="435"/>
      <c r="N59" s="445">
        <v>468000</v>
      </c>
      <c r="O59" s="445"/>
      <c r="P59" s="445"/>
      <c r="Q59" s="445"/>
      <c r="R59" s="445"/>
      <c r="S59" s="469"/>
    </row>
    <row r="60" spans="1:19" ht="38.25" customHeight="1" x14ac:dyDescent="0.25">
      <c r="A60" s="74">
        <f>IF(B60="","",SUBTOTAL(3,B$22:$B60))</f>
        <v>39</v>
      </c>
      <c r="B60" s="49">
        <v>39</v>
      </c>
      <c r="C60" s="50"/>
      <c r="D60" s="51" t="s">
        <v>4020</v>
      </c>
      <c r="E60" s="51" t="s">
        <v>4021</v>
      </c>
      <c r="F60" s="49"/>
      <c r="G60" s="57">
        <v>1.6</v>
      </c>
      <c r="H60" s="49">
        <v>1</v>
      </c>
      <c r="I60" s="78">
        <v>468000</v>
      </c>
      <c r="J60" s="78"/>
      <c r="K60" s="78"/>
      <c r="L60" s="78"/>
      <c r="M60" s="78"/>
      <c r="N60" s="6">
        <v>468000</v>
      </c>
      <c r="O60" s="6"/>
      <c r="P60" s="6"/>
      <c r="Q60" s="6"/>
      <c r="R60" s="6"/>
      <c r="S60" s="45"/>
    </row>
    <row r="61" spans="1:19" ht="26.25" customHeight="1" x14ac:dyDescent="0.25">
      <c r="A61" s="74">
        <f>IF(B61="","",SUBTOTAL(3,B$22:$B61))</f>
        <v>40</v>
      </c>
      <c r="B61" s="49">
        <v>40</v>
      </c>
      <c r="C61" s="50"/>
      <c r="D61" s="51" t="s">
        <v>4022</v>
      </c>
      <c r="E61" s="51" t="s">
        <v>4011</v>
      </c>
      <c r="F61" s="49"/>
      <c r="G61" s="57">
        <v>1.6</v>
      </c>
      <c r="H61" s="49">
        <v>1</v>
      </c>
      <c r="I61" s="78"/>
      <c r="J61" s="78">
        <v>343200</v>
      </c>
      <c r="K61" s="78"/>
      <c r="L61" s="78"/>
      <c r="M61" s="78"/>
      <c r="N61" s="6"/>
      <c r="O61" s="6">
        <v>343200</v>
      </c>
      <c r="P61" s="6"/>
      <c r="Q61" s="6"/>
      <c r="R61" s="6"/>
      <c r="S61" s="45"/>
    </row>
    <row r="62" spans="1:19" ht="38.25" customHeight="1" x14ac:dyDescent="0.25">
      <c r="A62" s="74">
        <f>IF(B62="","",SUBTOTAL(3,B$22:$B62))</f>
        <v>41</v>
      </c>
      <c r="B62" s="49">
        <v>41</v>
      </c>
      <c r="C62" s="50"/>
      <c r="D62" s="51" t="s">
        <v>4023</v>
      </c>
      <c r="E62" s="51" t="s">
        <v>4024</v>
      </c>
      <c r="F62" s="49"/>
      <c r="G62" s="57">
        <v>1.6</v>
      </c>
      <c r="H62" s="49">
        <v>1</v>
      </c>
      <c r="I62" s="78"/>
      <c r="J62" s="78">
        <v>343200</v>
      </c>
      <c r="K62" s="78"/>
      <c r="L62" s="78"/>
      <c r="M62" s="78"/>
      <c r="N62" s="6"/>
      <c r="O62" s="6">
        <v>343200</v>
      </c>
      <c r="P62" s="6"/>
      <c r="Q62" s="6"/>
      <c r="R62" s="6"/>
      <c r="S62" s="45"/>
    </row>
    <row r="63" spans="1:19" ht="52.5" customHeight="1" x14ac:dyDescent="0.25">
      <c r="A63" s="74">
        <f>IF(B63="","",SUBTOTAL(3,B$22:$B63))</f>
        <v>42</v>
      </c>
      <c r="B63" s="49">
        <v>42</v>
      </c>
      <c r="C63" s="50"/>
      <c r="D63" s="51" t="s">
        <v>4025</v>
      </c>
      <c r="E63" s="51" t="s">
        <v>4026</v>
      </c>
      <c r="F63" s="49"/>
      <c r="G63" s="57">
        <v>1.6</v>
      </c>
      <c r="H63" s="49">
        <v>1</v>
      </c>
      <c r="I63" s="78"/>
      <c r="J63" s="78">
        <v>343200</v>
      </c>
      <c r="K63" s="78"/>
      <c r="L63" s="78"/>
      <c r="M63" s="78"/>
      <c r="N63" s="6"/>
      <c r="O63" s="6">
        <v>343200</v>
      </c>
      <c r="P63" s="6"/>
      <c r="Q63" s="6"/>
      <c r="R63" s="6"/>
      <c r="S63" s="45"/>
    </row>
    <row r="64" spans="1:19" ht="36" customHeight="1" x14ac:dyDescent="0.25">
      <c r="A64" s="74">
        <f>IF(B64="","",SUBTOTAL(3,B$22:$B64))</f>
        <v>43</v>
      </c>
      <c r="B64" s="49">
        <v>43</v>
      </c>
      <c r="C64" s="50"/>
      <c r="D64" s="51" t="s">
        <v>4027</v>
      </c>
      <c r="E64" s="51" t="s">
        <v>4028</v>
      </c>
      <c r="F64" s="49"/>
      <c r="G64" s="57">
        <v>1.6</v>
      </c>
      <c r="H64" s="49">
        <v>1</v>
      </c>
      <c r="I64" s="78"/>
      <c r="J64" s="78">
        <v>343200</v>
      </c>
      <c r="K64" s="78"/>
      <c r="L64" s="78"/>
      <c r="M64" s="78"/>
      <c r="N64" s="6"/>
      <c r="O64" s="6">
        <v>343200</v>
      </c>
      <c r="P64" s="6"/>
      <c r="Q64" s="6"/>
      <c r="R64" s="6"/>
      <c r="S64" s="45"/>
    </row>
    <row r="65" spans="1:19" ht="36" customHeight="1" x14ac:dyDescent="0.25">
      <c r="A65" s="74">
        <f>IF(B65="","",SUBTOTAL(3,B$22:$B65))</f>
        <v>44</v>
      </c>
      <c r="B65" s="49">
        <v>44</v>
      </c>
      <c r="C65" s="50"/>
      <c r="D65" s="51" t="s">
        <v>4029</v>
      </c>
      <c r="E65" s="51" t="s">
        <v>4030</v>
      </c>
      <c r="F65" s="49"/>
      <c r="G65" s="57">
        <v>1.6</v>
      </c>
      <c r="H65" s="49">
        <v>1</v>
      </c>
      <c r="I65" s="78"/>
      <c r="J65" s="78">
        <v>343200</v>
      </c>
      <c r="K65" s="78"/>
      <c r="L65" s="78"/>
      <c r="M65" s="78"/>
      <c r="N65" s="6"/>
      <c r="O65" s="6">
        <v>343200</v>
      </c>
      <c r="P65" s="6"/>
      <c r="Q65" s="6"/>
      <c r="R65" s="6"/>
      <c r="S65" s="45"/>
    </row>
    <row r="66" spans="1:19" ht="36" customHeight="1" x14ac:dyDescent="0.25">
      <c r="A66" s="74">
        <f>IF(B66="","",SUBTOTAL(3,B$22:$B66))</f>
        <v>45</v>
      </c>
      <c r="B66" s="49">
        <v>45</v>
      </c>
      <c r="C66" s="50"/>
      <c r="D66" s="51" t="s">
        <v>4031</v>
      </c>
      <c r="E66" s="51" t="s">
        <v>4032</v>
      </c>
      <c r="F66" s="49"/>
      <c r="G66" s="57">
        <v>1.6</v>
      </c>
      <c r="H66" s="49">
        <v>1</v>
      </c>
      <c r="I66" s="78"/>
      <c r="J66" s="78">
        <v>343200</v>
      </c>
      <c r="K66" s="78"/>
      <c r="L66" s="78"/>
      <c r="M66" s="78"/>
      <c r="N66" s="6"/>
      <c r="O66" s="6">
        <v>343200</v>
      </c>
      <c r="P66" s="6"/>
      <c r="Q66" s="6"/>
      <c r="R66" s="6"/>
      <c r="S66" s="45"/>
    </row>
    <row r="67" spans="1:19" ht="36" customHeight="1" x14ac:dyDescent="0.25">
      <c r="A67" s="74">
        <f>IF(B67="","",SUBTOTAL(3,B$22:$B67))</f>
        <v>46</v>
      </c>
      <c r="B67" s="49">
        <v>46</v>
      </c>
      <c r="C67" s="50"/>
      <c r="D67" s="51" t="s">
        <v>4033</v>
      </c>
      <c r="E67" s="51" t="s">
        <v>4034</v>
      </c>
      <c r="F67" s="49"/>
      <c r="G67" s="57">
        <v>1.6</v>
      </c>
      <c r="H67" s="49">
        <v>1</v>
      </c>
      <c r="I67" s="78"/>
      <c r="J67" s="78">
        <v>343200</v>
      </c>
      <c r="K67" s="78"/>
      <c r="L67" s="78"/>
      <c r="M67" s="78"/>
      <c r="N67" s="6"/>
      <c r="O67" s="6">
        <v>343200</v>
      </c>
      <c r="P67" s="6"/>
      <c r="Q67" s="6"/>
      <c r="R67" s="6"/>
      <c r="S67" s="45"/>
    </row>
    <row r="68" spans="1:19" ht="36" customHeight="1" x14ac:dyDescent="0.25">
      <c r="A68" s="74">
        <f>IF(B68="","",SUBTOTAL(3,B$22:$B68))</f>
        <v>47</v>
      </c>
      <c r="B68" s="49">
        <v>47</v>
      </c>
      <c r="C68" s="50"/>
      <c r="D68" s="51" t="s">
        <v>4035</v>
      </c>
      <c r="E68" s="51" t="s">
        <v>4036</v>
      </c>
      <c r="F68" s="49"/>
      <c r="G68" s="57">
        <v>1.6</v>
      </c>
      <c r="H68" s="49">
        <v>1</v>
      </c>
      <c r="I68" s="78"/>
      <c r="J68" s="78">
        <v>343200</v>
      </c>
      <c r="K68" s="78"/>
      <c r="L68" s="78"/>
      <c r="M68" s="78"/>
      <c r="N68" s="6"/>
      <c r="O68" s="6">
        <v>343200</v>
      </c>
      <c r="P68" s="6"/>
      <c r="Q68" s="6"/>
      <c r="R68" s="6"/>
      <c r="S68" s="45"/>
    </row>
    <row r="69" spans="1:19" ht="40.5" customHeight="1" x14ac:dyDescent="0.25">
      <c r="A69" s="74">
        <f>IF(B69="","",SUBTOTAL(3,B$22:$B69))</f>
        <v>48</v>
      </c>
      <c r="B69" s="49">
        <v>48</v>
      </c>
      <c r="C69" s="50"/>
      <c r="D69" s="51" t="s">
        <v>4037</v>
      </c>
      <c r="E69" s="51" t="s">
        <v>4038</v>
      </c>
      <c r="F69" s="49"/>
      <c r="G69" s="57">
        <v>1.6</v>
      </c>
      <c r="H69" s="49">
        <v>1</v>
      </c>
      <c r="I69" s="78"/>
      <c r="J69" s="78">
        <v>343200</v>
      </c>
      <c r="K69" s="78"/>
      <c r="L69" s="78"/>
      <c r="M69" s="78"/>
      <c r="N69" s="6"/>
      <c r="O69" s="6">
        <v>343200</v>
      </c>
      <c r="P69" s="6"/>
      <c r="Q69" s="6"/>
      <c r="R69" s="6"/>
      <c r="S69" s="45"/>
    </row>
    <row r="70" spans="1:19" ht="52.5" customHeight="1" x14ac:dyDescent="0.25">
      <c r="A70" s="74">
        <f>IF(B70="","",SUBTOTAL(3,B$22:$B70))</f>
        <v>49</v>
      </c>
      <c r="B70" s="49">
        <v>49</v>
      </c>
      <c r="C70" s="50"/>
      <c r="D70" s="51" t="s">
        <v>4039</v>
      </c>
      <c r="E70" s="51" t="s">
        <v>4040</v>
      </c>
      <c r="F70" s="49"/>
      <c r="G70" s="57">
        <v>1.6</v>
      </c>
      <c r="H70" s="49">
        <v>1</v>
      </c>
      <c r="I70" s="78"/>
      <c r="J70" s="78">
        <v>343200</v>
      </c>
      <c r="K70" s="78"/>
      <c r="L70" s="78"/>
      <c r="M70" s="78"/>
      <c r="N70" s="6"/>
      <c r="O70" s="6">
        <v>343200</v>
      </c>
      <c r="P70" s="6"/>
      <c r="Q70" s="6"/>
      <c r="R70" s="6"/>
      <c r="S70" s="45"/>
    </row>
    <row r="71" spans="1:19" ht="36" customHeight="1" x14ac:dyDescent="0.25">
      <c r="A71" s="74">
        <f>IF(B71="","",SUBTOTAL(3,B$22:$B71))</f>
        <v>50</v>
      </c>
      <c r="B71" s="49">
        <v>50</v>
      </c>
      <c r="C71" s="50"/>
      <c r="D71" s="51" t="s">
        <v>4041</v>
      </c>
      <c r="E71" s="51" t="s">
        <v>4042</v>
      </c>
      <c r="F71" s="49"/>
      <c r="G71" s="57">
        <v>1.6</v>
      </c>
      <c r="H71" s="49">
        <v>1</v>
      </c>
      <c r="I71" s="78"/>
      <c r="J71" s="78">
        <v>343200</v>
      </c>
      <c r="K71" s="78"/>
      <c r="L71" s="78"/>
      <c r="M71" s="78"/>
      <c r="N71" s="6"/>
      <c r="O71" s="6">
        <v>343200</v>
      </c>
      <c r="P71" s="6"/>
      <c r="Q71" s="6"/>
      <c r="R71" s="6"/>
      <c r="S71" s="45"/>
    </row>
    <row r="72" spans="1:19" ht="36" customHeight="1" x14ac:dyDescent="0.25">
      <c r="A72" s="74">
        <f>IF(B72="","",SUBTOTAL(3,B$22:$B72))</f>
        <v>51</v>
      </c>
      <c r="B72" s="49">
        <v>51</v>
      </c>
      <c r="C72" s="50"/>
      <c r="D72" s="51" t="s">
        <v>4043</v>
      </c>
      <c r="E72" s="51" t="s">
        <v>4044</v>
      </c>
      <c r="F72" s="49"/>
      <c r="G72" s="57">
        <v>1.6</v>
      </c>
      <c r="H72" s="49">
        <v>1</v>
      </c>
      <c r="I72" s="78"/>
      <c r="J72" s="78">
        <v>343200</v>
      </c>
      <c r="K72" s="78"/>
      <c r="L72" s="78"/>
      <c r="M72" s="78"/>
      <c r="N72" s="6"/>
      <c r="O72" s="6">
        <v>343200</v>
      </c>
      <c r="P72" s="6"/>
      <c r="Q72" s="6"/>
      <c r="R72" s="6"/>
      <c r="S72" s="45"/>
    </row>
    <row r="73" spans="1:19" ht="36" customHeight="1" x14ac:dyDescent="0.25">
      <c r="A73" s="74">
        <f>IF(B73="","",SUBTOTAL(3,B$22:$B73))</f>
        <v>52</v>
      </c>
      <c r="B73" s="49">
        <v>52</v>
      </c>
      <c r="C73" s="50"/>
      <c r="D73" s="51" t="s">
        <v>4045</v>
      </c>
      <c r="E73" s="51" t="s">
        <v>4046</v>
      </c>
      <c r="F73" s="49"/>
      <c r="G73" s="57">
        <v>1.6</v>
      </c>
      <c r="H73" s="49">
        <v>1</v>
      </c>
      <c r="I73" s="78"/>
      <c r="J73" s="78">
        <v>343200</v>
      </c>
      <c r="K73" s="78"/>
      <c r="L73" s="78"/>
      <c r="M73" s="78"/>
      <c r="N73" s="6"/>
      <c r="O73" s="6">
        <v>343200</v>
      </c>
      <c r="P73" s="6"/>
      <c r="Q73" s="6"/>
      <c r="R73" s="6"/>
      <c r="S73" s="45"/>
    </row>
    <row r="74" spans="1:19" ht="36" customHeight="1" x14ac:dyDescent="0.25">
      <c r="A74" s="74">
        <f>IF(B74="","",SUBTOTAL(3,B$22:$B74))</f>
        <v>53</v>
      </c>
      <c r="B74" s="49">
        <v>53</v>
      </c>
      <c r="C74" s="50"/>
      <c r="D74" s="51" t="s">
        <v>4047</v>
      </c>
      <c r="E74" s="51" t="s">
        <v>4048</v>
      </c>
      <c r="F74" s="49"/>
      <c r="G74" s="57">
        <v>1.6</v>
      </c>
      <c r="H74" s="49">
        <v>1</v>
      </c>
      <c r="I74" s="78"/>
      <c r="J74" s="78">
        <v>343200</v>
      </c>
      <c r="K74" s="78"/>
      <c r="L74" s="78"/>
      <c r="M74" s="78"/>
      <c r="N74" s="6"/>
      <c r="O74" s="6">
        <v>343200</v>
      </c>
      <c r="P74" s="6"/>
      <c r="Q74" s="6"/>
      <c r="R74" s="6"/>
      <c r="S74" s="45"/>
    </row>
    <row r="75" spans="1:19" ht="37.5" customHeight="1" x14ac:dyDescent="0.25">
      <c r="A75" s="74">
        <f>IF(B75="","",SUBTOTAL(3,B$22:$B75))</f>
        <v>54</v>
      </c>
      <c r="B75" s="49">
        <v>54</v>
      </c>
      <c r="C75" s="50"/>
      <c r="D75" s="51" t="s">
        <v>4049</v>
      </c>
      <c r="E75" s="51" t="s">
        <v>4050</v>
      </c>
      <c r="F75" s="49"/>
      <c r="G75" s="57">
        <v>1.6</v>
      </c>
      <c r="H75" s="49">
        <v>2</v>
      </c>
      <c r="I75" s="78">
        <v>343200</v>
      </c>
      <c r="J75" s="78"/>
      <c r="K75" s="78"/>
      <c r="L75" s="78"/>
      <c r="M75" s="78"/>
      <c r="N75" s="6">
        <v>343200</v>
      </c>
      <c r="O75" s="6"/>
      <c r="P75" s="6"/>
      <c r="Q75" s="6"/>
      <c r="R75" s="6"/>
      <c r="S75" s="45"/>
    </row>
    <row r="76" spans="1:19" ht="37.5" customHeight="1" x14ac:dyDescent="0.25">
      <c r="A76" s="74">
        <f>IF(B76="","",SUBTOTAL(3,B$22:$B76))</f>
        <v>55</v>
      </c>
      <c r="B76" s="49">
        <v>55</v>
      </c>
      <c r="C76" s="50"/>
      <c r="D76" s="51" t="s">
        <v>4051</v>
      </c>
      <c r="E76" s="51" t="s">
        <v>4052</v>
      </c>
      <c r="F76" s="49"/>
      <c r="G76" s="57">
        <v>1.6</v>
      </c>
      <c r="H76" s="49">
        <v>1</v>
      </c>
      <c r="I76" s="78"/>
      <c r="J76" s="78">
        <v>343200</v>
      </c>
      <c r="K76" s="78"/>
      <c r="L76" s="78"/>
      <c r="M76" s="78"/>
      <c r="N76" s="6"/>
      <c r="O76" s="6">
        <v>343200</v>
      </c>
      <c r="P76" s="6"/>
      <c r="Q76" s="6"/>
      <c r="R76" s="6"/>
      <c r="S76" s="45"/>
    </row>
    <row r="77" spans="1:19" ht="37.5" customHeight="1" x14ac:dyDescent="0.25">
      <c r="A77" s="74">
        <f>IF(B77="","",SUBTOTAL(3,B$22:$B77))</f>
        <v>56</v>
      </c>
      <c r="B77" s="49">
        <v>56</v>
      </c>
      <c r="C77" s="50"/>
      <c r="D77" s="51" t="s">
        <v>4053</v>
      </c>
      <c r="E77" s="51" t="s">
        <v>4054</v>
      </c>
      <c r="F77" s="49"/>
      <c r="G77" s="57">
        <v>1.6</v>
      </c>
      <c r="H77" s="49">
        <v>1</v>
      </c>
      <c r="I77" s="78"/>
      <c r="J77" s="78">
        <v>343200</v>
      </c>
      <c r="K77" s="78"/>
      <c r="L77" s="78"/>
      <c r="M77" s="78"/>
      <c r="N77" s="6"/>
      <c r="O77" s="6">
        <v>343200</v>
      </c>
      <c r="P77" s="6"/>
      <c r="Q77" s="6"/>
      <c r="R77" s="6"/>
      <c r="S77" s="45"/>
    </row>
    <row r="78" spans="1:19" ht="38.25" customHeight="1" x14ac:dyDescent="0.25">
      <c r="A78" s="74">
        <f>IF(B78="","",SUBTOTAL(3,B$22:$B78))</f>
        <v>57</v>
      </c>
      <c r="B78" s="49">
        <v>57</v>
      </c>
      <c r="C78" s="50"/>
      <c r="D78" s="51" t="s">
        <v>4055</v>
      </c>
      <c r="E78" s="51" t="s">
        <v>4056</v>
      </c>
      <c r="F78" s="49"/>
      <c r="G78" s="57">
        <v>1.6</v>
      </c>
      <c r="H78" s="49">
        <v>1</v>
      </c>
      <c r="I78" s="78"/>
      <c r="J78" s="78">
        <v>343200</v>
      </c>
      <c r="K78" s="78"/>
      <c r="L78" s="78"/>
      <c r="M78" s="78"/>
      <c r="N78" s="6"/>
      <c r="O78" s="6">
        <v>343200</v>
      </c>
      <c r="P78" s="6"/>
      <c r="Q78" s="6"/>
      <c r="R78" s="6"/>
      <c r="S78" s="45"/>
    </row>
    <row r="79" spans="1:19" ht="38.25" customHeight="1" x14ac:dyDescent="0.25">
      <c r="A79" s="74">
        <f>IF(B79="","",SUBTOTAL(3,B$22:$B79))</f>
        <v>58</v>
      </c>
      <c r="B79" s="49">
        <v>58</v>
      </c>
      <c r="C79" s="50"/>
      <c r="D79" s="51" t="s">
        <v>4057</v>
      </c>
      <c r="E79" s="51" t="s">
        <v>4058</v>
      </c>
      <c r="F79" s="49"/>
      <c r="G79" s="57">
        <v>1.6</v>
      </c>
      <c r="H79" s="49">
        <v>1</v>
      </c>
      <c r="I79" s="78"/>
      <c r="J79" s="78">
        <v>343200</v>
      </c>
      <c r="K79" s="78"/>
      <c r="L79" s="78"/>
      <c r="M79" s="78"/>
      <c r="N79" s="6"/>
      <c r="O79" s="6">
        <v>343200</v>
      </c>
      <c r="P79" s="6"/>
      <c r="Q79" s="6"/>
      <c r="R79" s="6"/>
      <c r="S79" s="45"/>
    </row>
    <row r="80" spans="1:19" ht="24.75" customHeight="1" x14ac:dyDescent="0.25">
      <c r="A80" s="74">
        <f>IF(B80="","",SUBTOTAL(3,B$22:$B80))</f>
        <v>59</v>
      </c>
      <c r="B80" s="49">
        <v>59</v>
      </c>
      <c r="C80" s="50"/>
      <c r="D80" s="51" t="s">
        <v>4059</v>
      </c>
      <c r="E80" s="51" t="s">
        <v>4060</v>
      </c>
      <c r="F80" s="49"/>
      <c r="G80" s="57">
        <v>1.6</v>
      </c>
      <c r="H80" s="49">
        <v>1</v>
      </c>
      <c r="I80" s="78"/>
      <c r="J80" s="78">
        <v>343200</v>
      </c>
      <c r="K80" s="78"/>
      <c r="L80" s="78"/>
      <c r="M80" s="78"/>
      <c r="N80" s="6"/>
      <c r="O80" s="6">
        <v>343200</v>
      </c>
      <c r="P80" s="6"/>
      <c r="Q80" s="6"/>
      <c r="R80" s="6"/>
      <c r="S80" s="45"/>
    </row>
    <row r="81" spans="1:19" ht="24.75" customHeight="1" x14ac:dyDescent="0.25">
      <c r="A81" s="74">
        <f>IF(B81="","",SUBTOTAL(3,B$22:$B81))</f>
        <v>60</v>
      </c>
      <c r="B81" s="49">
        <v>60</v>
      </c>
      <c r="C81" s="50"/>
      <c r="D81" s="51" t="s">
        <v>4061</v>
      </c>
      <c r="E81" s="51" t="s">
        <v>4062</v>
      </c>
      <c r="F81" s="49"/>
      <c r="G81" s="57">
        <v>1.6</v>
      </c>
      <c r="H81" s="49">
        <v>1</v>
      </c>
      <c r="I81" s="78"/>
      <c r="J81" s="78">
        <v>343200</v>
      </c>
      <c r="K81" s="78"/>
      <c r="L81" s="78"/>
      <c r="M81" s="78"/>
      <c r="N81" s="6"/>
      <c r="O81" s="6">
        <v>343200</v>
      </c>
      <c r="P81" s="6"/>
      <c r="Q81" s="6"/>
      <c r="R81" s="6"/>
      <c r="S81" s="45"/>
    </row>
    <row r="82" spans="1:19" ht="38.25" customHeight="1" x14ac:dyDescent="0.25">
      <c r="A82" s="74">
        <f>IF(B82="","",SUBTOTAL(3,B$22:$B82))</f>
        <v>61</v>
      </c>
      <c r="B82" s="49">
        <v>61</v>
      </c>
      <c r="C82" s="50"/>
      <c r="D82" s="51" t="s">
        <v>4063</v>
      </c>
      <c r="E82" s="51" t="s">
        <v>4064</v>
      </c>
      <c r="F82" s="49"/>
      <c r="G82" s="57">
        <v>1.6</v>
      </c>
      <c r="H82" s="49">
        <v>1</v>
      </c>
      <c r="I82" s="78"/>
      <c r="J82" s="78">
        <v>343200</v>
      </c>
      <c r="K82" s="78"/>
      <c r="L82" s="78"/>
      <c r="M82" s="78"/>
      <c r="N82" s="6"/>
      <c r="O82" s="6">
        <v>343200</v>
      </c>
      <c r="P82" s="6"/>
      <c r="Q82" s="6"/>
      <c r="R82" s="6"/>
      <c r="S82" s="45"/>
    </row>
    <row r="83" spans="1:19" ht="38.25" customHeight="1" x14ac:dyDescent="0.25">
      <c r="A83" s="74">
        <f>IF(B83="","",SUBTOTAL(3,B$22:$B83))</f>
        <v>62</v>
      </c>
      <c r="B83" s="49">
        <v>62</v>
      </c>
      <c r="C83" s="50"/>
      <c r="D83" s="51" t="s">
        <v>4065</v>
      </c>
      <c r="E83" s="51" t="s">
        <v>4066</v>
      </c>
      <c r="F83" s="49"/>
      <c r="G83" s="57">
        <v>1.6</v>
      </c>
      <c r="H83" s="49">
        <v>1</v>
      </c>
      <c r="I83" s="78"/>
      <c r="J83" s="78">
        <v>343200</v>
      </c>
      <c r="K83" s="78"/>
      <c r="L83" s="78"/>
      <c r="M83" s="78"/>
      <c r="N83" s="6"/>
      <c r="O83" s="6">
        <v>343200</v>
      </c>
      <c r="P83" s="6"/>
      <c r="Q83" s="6"/>
      <c r="R83" s="6"/>
      <c r="S83" s="45"/>
    </row>
    <row r="84" spans="1:19" ht="38.25" customHeight="1" x14ac:dyDescent="0.25">
      <c r="A84" s="74">
        <f>IF(B84="","",SUBTOTAL(3,B$22:$B84))</f>
        <v>63</v>
      </c>
      <c r="B84" s="49">
        <v>63</v>
      </c>
      <c r="C84" s="50"/>
      <c r="D84" s="51" t="s">
        <v>4067</v>
      </c>
      <c r="E84" s="51" t="s">
        <v>4068</v>
      </c>
      <c r="F84" s="49"/>
      <c r="G84" s="57">
        <v>1.6</v>
      </c>
      <c r="H84" s="49">
        <v>1</v>
      </c>
      <c r="I84" s="78"/>
      <c r="J84" s="78">
        <v>343200</v>
      </c>
      <c r="K84" s="78"/>
      <c r="L84" s="78"/>
      <c r="M84" s="78"/>
      <c r="N84" s="6"/>
      <c r="O84" s="6">
        <v>343200</v>
      </c>
      <c r="P84" s="6"/>
      <c r="Q84" s="6"/>
      <c r="R84" s="6"/>
      <c r="S84" s="45"/>
    </row>
    <row r="85" spans="1:19" ht="27.75" customHeight="1" x14ac:dyDescent="0.25">
      <c r="A85" s="74">
        <f>IF(B85="","",SUBTOTAL(3,B$22:$B85))</f>
        <v>64</v>
      </c>
      <c r="B85" s="49">
        <v>64</v>
      </c>
      <c r="C85" s="693" t="s">
        <v>3300</v>
      </c>
      <c r="D85" s="695"/>
      <c r="E85" s="51"/>
      <c r="F85" s="49"/>
      <c r="G85" s="57">
        <v>1.6</v>
      </c>
      <c r="H85" s="49">
        <v>1</v>
      </c>
      <c r="I85" s="78"/>
      <c r="J85" s="78"/>
      <c r="K85" s="78">
        <v>249600</v>
      </c>
      <c r="L85" s="78"/>
      <c r="M85" s="78"/>
      <c r="N85" s="6"/>
      <c r="O85" s="6"/>
      <c r="P85" s="6">
        <v>249600</v>
      </c>
      <c r="Q85" s="6"/>
      <c r="R85" s="6"/>
      <c r="S85" s="45"/>
    </row>
    <row r="86" spans="1:19" ht="27.75" customHeight="1" x14ac:dyDescent="0.25">
      <c r="A86" s="74">
        <f>IF(B86="","",SUBTOTAL(3,B$22:$B86))</f>
        <v>65</v>
      </c>
      <c r="B86" s="49">
        <v>65</v>
      </c>
      <c r="C86" s="693" t="s">
        <v>3301</v>
      </c>
      <c r="D86" s="695"/>
      <c r="E86" s="51"/>
      <c r="F86" s="49"/>
      <c r="G86" s="57">
        <v>1.6</v>
      </c>
      <c r="H86" s="49">
        <v>2</v>
      </c>
      <c r="I86" s="78"/>
      <c r="J86" s="78"/>
      <c r="K86" s="78">
        <v>187200</v>
      </c>
      <c r="L86" s="78"/>
      <c r="M86" s="78"/>
      <c r="N86" s="6"/>
      <c r="O86" s="6"/>
      <c r="P86" s="6">
        <v>187200</v>
      </c>
      <c r="Q86" s="6"/>
      <c r="R86" s="6"/>
      <c r="S86" s="45"/>
    </row>
    <row r="87" spans="1:19" ht="23.25" customHeight="1" x14ac:dyDescent="0.25">
      <c r="A87" s="74" t="str">
        <f>IF(B87="","",SUBTOTAL(3,B$22:$B87))</f>
        <v/>
      </c>
      <c r="B87" s="55"/>
      <c r="C87" s="53" t="s">
        <v>4069</v>
      </c>
      <c r="D87" s="51"/>
      <c r="E87" s="51"/>
      <c r="F87" s="49"/>
      <c r="G87" s="57"/>
      <c r="H87" s="55"/>
      <c r="I87" s="78"/>
      <c r="J87" s="78"/>
      <c r="K87" s="78"/>
      <c r="L87" s="78"/>
      <c r="M87" s="78"/>
      <c r="N87" s="6"/>
      <c r="O87" s="6"/>
      <c r="P87" s="6"/>
      <c r="Q87" s="6"/>
      <c r="R87" s="39"/>
      <c r="S87" s="45"/>
    </row>
    <row r="88" spans="1:19" ht="23.25" customHeight="1" x14ac:dyDescent="0.25">
      <c r="A88" s="74" t="str">
        <f>IF(B88="","",SUBTOTAL(3,B$22:$B88))</f>
        <v/>
      </c>
      <c r="B88" s="49"/>
      <c r="C88" s="687" t="s">
        <v>4070</v>
      </c>
      <c r="D88" s="688"/>
      <c r="E88" s="689"/>
      <c r="F88" s="49"/>
      <c r="G88" s="57"/>
      <c r="H88" s="49"/>
      <c r="I88" s="78"/>
      <c r="J88" s="78"/>
      <c r="K88" s="78"/>
      <c r="L88" s="78"/>
      <c r="M88" s="78"/>
      <c r="N88" s="6"/>
      <c r="O88" s="6"/>
      <c r="P88" s="6"/>
      <c r="Q88" s="6"/>
      <c r="R88" s="6"/>
      <c r="S88" s="45"/>
    </row>
    <row r="89" spans="1:19" ht="37.5" customHeight="1" x14ac:dyDescent="0.25">
      <c r="A89" s="74">
        <f>IF(B89="","",SUBTOTAL(3,B$22:$B89))</f>
        <v>66</v>
      </c>
      <c r="B89" s="49">
        <v>66</v>
      </c>
      <c r="C89" s="51"/>
      <c r="D89" s="51" t="s">
        <v>4071</v>
      </c>
      <c r="E89" s="51" t="s">
        <v>4072</v>
      </c>
      <c r="F89" s="49"/>
      <c r="G89" s="57">
        <v>2.2000000000000002</v>
      </c>
      <c r="H89" s="49">
        <v>1</v>
      </c>
      <c r="I89" s="78">
        <v>643500.00000000012</v>
      </c>
      <c r="J89" s="78"/>
      <c r="K89" s="78"/>
      <c r="L89" s="78"/>
      <c r="M89" s="78"/>
      <c r="N89" s="6">
        <v>643500.00000000012</v>
      </c>
      <c r="O89" s="6"/>
      <c r="P89" s="6"/>
      <c r="Q89" s="6"/>
      <c r="R89" s="6"/>
      <c r="S89" s="45"/>
    </row>
    <row r="90" spans="1:19" ht="21" customHeight="1" x14ac:dyDescent="0.25">
      <c r="A90" s="74">
        <f>IF(B90="","",SUBTOTAL(3,B$22:$B90))</f>
        <v>67</v>
      </c>
      <c r="B90" s="49">
        <v>67</v>
      </c>
      <c r="C90" s="51"/>
      <c r="D90" s="51" t="s">
        <v>4073</v>
      </c>
      <c r="E90" s="51" t="s">
        <v>4074</v>
      </c>
      <c r="F90" s="49"/>
      <c r="G90" s="57">
        <v>2.2000000000000002</v>
      </c>
      <c r="H90" s="49">
        <v>1</v>
      </c>
      <c r="I90" s="78">
        <v>643500.00000000012</v>
      </c>
      <c r="J90" s="78"/>
      <c r="K90" s="78"/>
      <c r="L90" s="78"/>
      <c r="M90" s="78"/>
      <c r="N90" s="6">
        <v>643500.00000000012</v>
      </c>
      <c r="O90" s="6"/>
      <c r="P90" s="6"/>
      <c r="Q90" s="6"/>
      <c r="R90" s="6"/>
      <c r="S90" s="45"/>
    </row>
    <row r="91" spans="1:19" ht="21" customHeight="1" x14ac:dyDescent="0.25">
      <c r="A91" s="74">
        <f>IF(B91="","",SUBTOTAL(3,B$22:$B91))</f>
        <v>68</v>
      </c>
      <c r="B91" s="49">
        <v>68</v>
      </c>
      <c r="C91" s="51"/>
      <c r="D91" s="51" t="s">
        <v>4075</v>
      </c>
      <c r="E91" s="51" t="s">
        <v>4076</v>
      </c>
      <c r="F91" s="49"/>
      <c r="G91" s="57">
        <v>2.2000000000000002</v>
      </c>
      <c r="H91" s="49">
        <v>1</v>
      </c>
      <c r="I91" s="78">
        <v>643500.00000000012</v>
      </c>
      <c r="J91" s="78"/>
      <c r="K91" s="78"/>
      <c r="L91" s="78"/>
      <c r="M91" s="78"/>
      <c r="N91" s="6">
        <v>643500.00000000012</v>
      </c>
      <c r="O91" s="6"/>
      <c r="P91" s="6"/>
      <c r="Q91" s="6"/>
      <c r="R91" s="6"/>
      <c r="S91" s="45"/>
    </row>
    <row r="92" spans="1:19" ht="21" customHeight="1" x14ac:dyDescent="0.25">
      <c r="A92" s="74">
        <f>IF(B92="","",SUBTOTAL(3,B$22:$B92))</f>
        <v>69</v>
      </c>
      <c r="B92" s="49">
        <v>69</v>
      </c>
      <c r="C92" s="51"/>
      <c r="D92" s="51" t="s">
        <v>4077</v>
      </c>
      <c r="E92" s="51" t="s">
        <v>4078</v>
      </c>
      <c r="F92" s="49"/>
      <c r="G92" s="57">
        <v>2.2000000000000002</v>
      </c>
      <c r="H92" s="49">
        <v>1</v>
      </c>
      <c r="I92" s="78">
        <v>643500.00000000012</v>
      </c>
      <c r="J92" s="78"/>
      <c r="K92" s="78"/>
      <c r="L92" s="78"/>
      <c r="M92" s="78"/>
      <c r="N92" s="6">
        <v>643500.00000000012</v>
      </c>
      <c r="O92" s="6"/>
      <c r="P92" s="6"/>
      <c r="Q92" s="6"/>
      <c r="R92" s="6"/>
      <c r="S92" s="45"/>
    </row>
    <row r="93" spans="1:19" ht="21" customHeight="1" x14ac:dyDescent="0.25">
      <c r="A93" s="74">
        <f>IF(B93="","",SUBTOTAL(3,B$22:$B93))</f>
        <v>70</v>
      </c>
      <c r="B93" s="49">
        <v>70</v>
      </c>
      <c r="C93" s="51"/>
      <c r="D93" s="51" t="s">
        <v>4079</v>
      </c>
      <c r="E93" s="51" t="s">
        <v>4080</v>
      </c>
      <c r="F93" s="49"/>
      <c r="G93" s="57">
        <v>2.2000000000000002</v>
      </c>
      <c r="H93" s="49">
        <v>1</v>
      </c>
      <c r="I93" s="78"/>
      <c r="J93" s="78">
        <v>471900</v>
      </c>
      <c r="K93" s="78"/>
      <c r="L93" s="78"/>
      <c r="M93" s="78"/>
      <c r="N93" s="6"/>
      <c r="O93" s="6">
        <v>471900</v>
      </c>
      <c r="P93" s="6"/>
      <c r="Q93" s="6"/>
      <c r="R93" s="6"/>
      <c r="S93" s="45"/>
    </row>
    <row r="94" spans="1:19" ht="36.75" customHeight="1" x14ac:dyDescent="0.25">
      <c r="A94" s="74">
        <f>IF(B94="","",SUBTOTAL(3,B$22:$B94))</f>
        <v>71</v>
      </c>
      <c r="B94" s="49">
        <v>71</v>
      </c>
      <c r="D94" s="51" t="s">
        <v>4081</v>
      </c>
      <c r="E94" s="51"/>
      <c r="F94" s="49"/>
      <c r="G94" s="57">
        <v>2.2000000000000002</v>
      </c>
      <c r="H94" s="49">
        <v>1</v>
      </c>
      <c r="I94" s="78"/>
      <c r="J94" s="78">
        <v>471900</v>
      </c>
      <c r="K94" s="78"/>
      <c r="L94" s="78"/>
      <c r="M94" s="78"/>
      <c r="N94" s="6"/>
      <c r="O94" s="6">
        <v>471900</v>
      </c>
      <c r="P94" s="6"/>
      <c r="Q94" s="6"/>
      <c r="R94" s="6"/>
      <c r="S94" s="45"/>
    </row>
    <row r="95" spans="1:19" ht="39.75" customHeight="1" x14ac:dyDescent="0.25">
      <c r="A95" s="74">
        <f>IF(B95="","",SUBTOTAL(3,B$22:$B95))</f>
        <v>72</v>
      </c>
      <c r="B95" s="49">
        <v>72</v>
      </c>
      <c r="C95" s="51"/>
      <c r="D95" s="51" t="s">
        <v>4082</v>
      </c>
      <c r="E95" s="51" t="s">
        <v>4083</v>
      </c>
      <c r="F95" s="49"/>
      <c r="G95" s="57">
        <v>2.2000000000000002</v>
      </c>
      <c r="H95" s="49">
        <v>1</v>
      </c>
      <c r="I95" s="78"/>
      <c r="J95" s="78">
        <v>471900</v>
      </c>
      <c r="K95" s="78"/>
      <c r="L95" s="78"/>
      <c r="M95" s="78"/>
      <c r="N95" s="6"/>
      <c r="O95" s="6">
        <v>471900</v>
      </c>
      <c r="P95" s="6"/>
      <c r="Q95" s="6"/>
      <c r="R95" s="6"/>
      <c r="S95" s="45"/>
    </row>
    <row r="96" spans="1:19" ht="35.25" customHeight="1" x14ac:dyDescent="0.25">
      <c r="A96" s="74">
        <f>IF(B96="","",SUBTOTAL(3,B$22:$B96))</f>
        <v>73</v>
      </c>
      <c r="B96" s="49">
        <v>73</v>
      </c>
      <c r="C96" s="51"/>
      <c r="D96" s="51" t="s">
        <v>4084</v>
      </c>
      <c r="E96" s="51" t="s">
        <v>4085</v>
      </c>
      <c r="F96" s="49"/>
      <c r="G96" s="57">
        <v>2.2000000000000002</v>
      </c>
      <c r="H96" s="49">
        <v>1</v>
      </c>
      <c r="I96" s="78"/>
      <c r="J96" s="78">
        <v>471900</v>
      </c>
      <c r="K96" s="78"/>
      <c r="L96" s="78"/>
      <c r="M96" s="78"/>
      <c r="N96" s="6"/>
      <c r="O96" s="6">
        <v>471900</v>
      </c>
      <c r="P96" s="6"/>
      <c r="Q96" s="6"/>
      <c r="R96" s="6"/>
      <c r="S96" s="45"/>
    </row>
    <row r="97" spans="1:19" ht="27" customHeight="1" x14ac:dyDescent="0.25">
      <c r="B97" s="49"/>
      <c r="C97" s="687" t="s">
        <v>4086</v>
      </c>
      <c r="D97" s="688"/>
      <c r="E97" s="689"/>
      <c r="F97" s="49"/>
      <c r="G97" s="57"/>
      <c r="H97" s="49"/>
      <c r="I97" s="78"/>
      <c r="J97" s="78"/>
      <c r="K97" s="78"/>
      <c r="L97" s="78"/>
      <c r="M97" s="78"/>
      <c r="N97" s="6"/>
      <c r="O97" s="6"/>
      <c r="P97" s="6"/>
      <c r="Q97" s="6"/>
      <c r="R97" s="6"/>
      <c r="S97" s="45"/>
    </row>
    <row r="98" spans="1:19" ht="36" customHeight="1" x14ac:dyDescent="0.25">
      <c r="A98" s="74">
        <f>IF(B98="","",SUBTOTAL(3,B$22:$B98))</f>
        <v>74</v>
      </c>
      <c r="B98" s="49">
        <v>74</v>
      </c>
      <c r="C98" s="33"/>
      <c r="D98" s="51" t="s">
        <v>4087</v>
      </c>
      <c r="E98" s="51" t="s">
        <v>4088</v>
      </c>
      <c r="F98" s="49"/>
      <c r="G98" s="57"/>
      <c r="H98" s="49"/>
      <c r="I98" s="78"/>
      <c r="J98" s="78"/>
      <c r="K98" s="78"/>
      <c r="L98" s="78"/>
      <c r="M98" s="78"/>
      <c r="N98" s="6"/>
      <c r="O98" s="6"/>
      <c r="P98" s="6"/>
      <c r="Q98" s="6"/>
      <c r="R98" s="6"/>
      <c r="S98" s="45"/>
    </row>
    <row r="99" spans="1:19" ht="36" customHeight="1" x14ac:dyDescent="0.25">
      <c r="A99" s="74">
        <f>IF(B99="","",SUBTOTAL(3,B$22:$B99))</f>
        <v>75</v>
      </c>
      <c r="B99" s="49">
        <v>75</v>
      </c>
      <c r="C99" s="51"/>
      <c r="D99" s="51" t="s">
        <v>4089</v>
      </c>
      <c r="E99" s="51" t="s">
        <v>4090</v>
      </c>
      <c r="F99" s="49"/>
      <c r="G99" s="57">
        <v>2.2000000000000002</v>
      </c>
      <c r="H99" s="49">
        <v>1</v>
      </c>
      <c r="I99" s="78">
        <v>643500.00000000012</v>
      </c>
      <c r="J99" s="78"/>
      <c r="K99" s="78"/>
      <c r="L99" s="78"/>
      <c r="M99" s="78"/>
      <c r="N99" s="6">
        <v>643500.00000000012</v>
      </c>
      <c r="O99" s="6"/>
      <c r="P99" s="6"/>
      <c r="Q99" s="6"/>
      <c r="R99" s="6"/>
      <c r="S99" s="45"/>
    </row>
    <row r="100" spans="1:19" ht="24.75" customHeight="1" x14ac:dyDescent="0.25">
      <c r="A100" s="74">
        <f>IF(B100="","",SUBTOTAL(3,B$22:$B100))</f>
        <v>76</v>
      </c>
      <c r="B100" s="49">
        <v>76</v>
      </c>
      <c r="C100" s="51"/>
      <c r="D100" s="51" t="s">
        <v>4091</v>
      </c>
      <c r="E100" s="51" t="s">
        <v>4092</v>
      </c>
      <c r="F100" s="49"/>
      <c r="G100" s="57">
        <v>2.2000000000000002</v>
      </c>
      <c r="H100" s="49">
        <v>1</v>
      </c>
      <c r="I100" s="78">
        <v>643500.00000000012</v>
      </c>
      <c r="J100" s="78"/>
      <c r="K100" s="78"/>
      <c r="L100" s="78"/>
      <c r="M100" s="78"/>
      <c r="N100" s="6">
        <v>643500.00000000012</v>
      </c>
      <c r="O100" s="6"/>
      <c r="P100" s="6"/>
      <c r="Q100" s="6"/>
      <c r="R100" s="6"/>
      <c r="S100" s="45"/>
    </row>
    <row r="101" spans="1:19" ht="24.75" customHeight="1" x14ac:dyDescent="0.25">
      <c r="A101" s="74">
        <f>IF(B101="","",SUBTOTAL(3,B$22:$B101))</f>
        <v>77</v>
      </c>
      <c r="B101" s="49">
        <v>77</v>
      </c>
      <c r="C101" s="51"/>
      <c r="D101" s="51" t="s">
        <v>4093</v>
      </c>
      <c r="E101" s="51" t="s">
        <v>4094</v>
      </c>
      <c r="F101" s="49"/>
      <c r="G101" s="57">
        <v>2.2000000000000002</v>
      </c>
      <c r="H101" s="49">
        <v>1</v>
      </c>
      <c r="I101" s="78">
        <v>643500.00000000012</v>
      </c>
      <c r="J101" s="78"/>
      <c r="K101" s="78"/>
      <c r="L101" s="78"/>
      <c r="M101" s="78"/>
      <c r="N101" s="6">
        <v>643500.00000000012</v>
      </c>
      <c r="O101" s="6"/>
      <c r="P101" s="6"/>
      <c r="Q101" s="6"/>
      <c r="R101" s="6"/>
      <c r="S101" s="45"/>
    </row>
    <row r="102" spans="1:19" ht="37.5" customHeight="1" x14ac:dyDescent="0.25">
      <c r="A102" s="74">
        <f>IF(B102="","",SUBTOTAL(3,B$22:$B102))</f>
        <v>78</v>
      </c>
      <c r="B102" s="49">
        <v>78</v>
      </c>
      <c r="C102" s="51"/>
      <c r="D102" s="51" t="s">
        <v>4095</v>
      </c>
      <c r="E102" s="51" t="s">
        <v>4096</v>
      </c>
      <c r="F102" s="49"/>
      <c r="G102" s="57">
        <v>2.2000000000000002</v>
      </c>
      <c r="H102" s="49">
        <v>1</v>
      </c>
      <c r="I102" s="78">
        <v>643500.00000000012</v>
      </c>
      <c r="J102" s="78"/>
      <c r="K102" s="78"/>
      <c r="L102" s="78"/>
      <c r="M102" s="78"/>
      <c r="N102" s="6">
        <v>643500.00000000012</v>
      </c>
      <c r="O102" s="6"/>
      <c r="P102" s="6"/>
      <c r="Q102" s="6"/>
      <c r="R102" s="6"/>
      <c r="S102" s="45"/>
    </row>
    <row r="103" spans="1:19" ht="24" customHeight="1" x14ac:dyDescent="0.25">
      <c r="A103" s="74">
        <f>IF(B103="","",SUBTOTAL(3,B$22:$B103))</f>
        <v>79</v>
      </c>
      <c r="B103" s="49">
        <v>79</v>
      </c>
      <c r="C103" s="51"/>
      <c r="D103" s="51" t="s">
        <v>4097</v>
      </c>
      <c r="E103" s="51" t="s">
        <v>4098</v>
      </c>
      <c r="F103" s="49"/>
      <c r="G103" s="57">
        <v>2.2000000000000002</v>
      </c>
      <c r="H103" s="49">
        <v>1</v>
      </c>
      <c r="I103" s="78">
        <v>643500.00000000012</v>
      </c>
      <c r="J103" s="78"/>
      <c r="K103" s="78"/>
      <c r="L103" s="78"/>
      <c r="M103" s="78"/>
      <c r="N103" s="6">
        <v>643500.00000000012</v>
      </c>
      <c r="O103" s="6"/>
      <c r="P103" s="6"/>
      <c r="Q103" s="6"/>
      <c r="R103" s="6"/>
      <c r="S103" s="45"/>
    </row>
    <row r="104" spans="1:19" ht="24" customHeight="1" x14ac:dyDescent="0.25">
      <c r="A104" s="74">
        <f>IF(B104="","",SUBTOTAL(3,B$22:$B104))</f>
        <v>80</v>
      </c>
      <c r="B104" s="49">
        <v>80</v>
      </c>
      <c r="C104" s="51"/>
      <c r="D104" s="51" t="s">
        <v>4099</v>
      </c>
      <c r="E104" s="51" t="s">
        <v>4100</v>
      </c>
      <c r="F104" s="49"/>
      <c r="G104" s="57">
        <v>2.2000000000000002</v>
      </c>
      <c r="H104" s="49">
        <v>1</v>
      </c>
      <c r="I104" s="78"/>
      <c r="J104" s="78">
        <v>471900</v>
      </c>
      <c r="K104" s="78"/>
      <c r="L104" s="78"/>
      <c r="M104" s="78"/>
      <c r="N104" s="6"/>
      <c r="O104" s="6">
        <v>471900</v>
      </c>
      <c r="P104" s="6"/>
      <c r="Q104" s="6"/>
      <c r="R104" s="6"/>
      <c r="S104" s="45"/>
    </row>
    <row r="105" spans="1:19" ht="39.75" customHeight="1" x14ac:dyDescent="0.25">
      <c r="A105" s="74">
        <f>IF(B105="","",SUBTOTAL(3,B$22:$B105))</f>
        <v>81</v>
      </c>
      <c r="B105" s="49">
        <v>81</v>
      </c>
      <c r="C105" s="51"/>
      <c r="D105" s="51" t="s">
        <v>4101</v>
      </c>
      <c r="E105" s="51" t="s">
        <v>4102</v>
      </c>
      <c r="F105" s="49"/>
      <c r="G105" s="57">
        <v>2.2000000000000002</v>
      </c>
      <c r="H105" s="49">
        <v>1</v>
      </c>
      <c r="I105" s="78"/>
      <c r="J105" s="78">
        <v>471900</v>
      </c>
      <c r="K105" s="78"/>
      <c r="L105" s="78"/>
      <c r="M105" s="78"/>
      <c r="N105" s="6"/>
      <c r="O105" s="6">
        <v>471900</v>
      </c>
      <c r="P105" s="6"/>
      <c r="Q105" s="6"/>
      <c r="R105" s="6"/>
      <c r="S105" s="45"/>
    </row>
    <row r="106" spans="1:19" ht="21.75" customHeight="1" x14ac:dyDescent="0.25">
      <c r="A106" s="74">
        <f>IF(B106="","",SUBTOTAL(3,B$22:$B106))</f>
        <v>82</v>
      </c>
      <c r="B106" s="49">
        <v>82</v>
      </c>
      <c r="C106" s="51"/>
      <c r="D106" s="51" t="s">
        <v>4103</v>
      </c>
      <c r="E106" s="51" t="s">
        <v>4104</v>
      </c>
      <c r="F106" s="49"/>
      <c r="G106" s="57">
        <v>2.2000000000000002</v>
      </c>
      <c r="H106" s="49">
        <v>1</v>
      </c>
      <c r="I106" s="78"/>
      <c r="J106" s="78">
        <v>471900</v>
      </c>
      <c r="K106" s="78"/>
      <c r="L106" s="78"/>
      <c r="M106" s="78"/>
      <c r="N106" s="6"/>
      <c r="O106" s="6">
        <v>471900</v>
      </c>
      <c r="P106" s="6"/>
      <c r="Q106" s="6"/>
      <c r="R106" s="6"/>
      <c r="S106" s="45"/>
    </row>
    <row r="107" spans="1:19" ht="38.25" customHeight="1" x14ac:dyDescent="0.25">
      <c r="A107" s="74">
        <f>IF(B107="","",SUBTOTAL(3,B$22:$B107))</f>
        <v>83</v>
      </c>
      <c r="B107" s="49">
        <v>83</v>
      </c>
      <c r="D107" s="51" t="s">
        <v>4105</v>
      </c>
      <c r="E107" s="51"/>
      <c r="F107" s="49"/>
      <c r="G107" s="57">
        <v>2.2000000000000002</v>
      </c>
      <c r="H107" s="49">
        <v>1</v>
      </c>
      <c r="I107" s="78"/>
      <c r="J107" s="78">
        <v>471900</v>
      </c>
      <c r="K107" s="78"/>
      <c r="L107" s="78"/>
      <c r="M107" s="78"/>
      <c r="N107" s="6"/>
      <c r="O107" s="6">
        <v>471900</v>
      </c>
      <c r="P107" s="6"/>
      <c r="Q107" s="6"/>
      <c r="R107" s="6"/>
      <c r="S107" s="45"/>
    </row>
    <row r="108" spans="1:19" ht="21" customHeight="1" x14ac:dyDescent="0.25">
      <c r="A108" s="74">
        <f>IF(B108="","",SUBTOTAL(3,B$22:$B108))</f>
        <v>84</v>
      </c>
      <c r="B108" s="49">
        <v>84</v>
      </c>
      <c r="C108" s="51"/>
      <c r="D108" s="51" t="s">
        <v>4106</v>
      </c>
      <c r="E108" s="51" t="s">
        <v>4107</v>
      </c>
      <c r="F108" s="49"/>
      <c r="G108" s="57">
        <v>2.2000000000000002</v>
      </c>
      <c r="H108" s="49">
        <v>1</v>
      </c>
      <c r="I108" s="78"/>
      <c r="J108" s="78">
        <v>471900</v>
      </c>
      <c r="K108" s="78"/>
      <c r="L108" s="78"/>
      <c r="M108" s="78"/>
      <c r="N108" s="6"/>
      <c r="O108" s="6">
        <v>471900</v>
      </c>
      <c r="P108" s="6"/>
      <c r="Q108" s="6"/>
      <c r="R108" s="6"/>
      <c r="S108" s="45"/>
    </row>
    <row r="109" spans="1:19" ht="21" customHeight="1" x14ac:dyDescent="0.25">
      <c r="A109" s="74">
        <f>IF(B109="","",SUBTOTAL(3,B$22:$B109))</f>
        <v>85</v>
      </c>
      <c r="B109" s="49">
        <v>85</v>
      </c>
      <c r="C109" s="51"/>
      <c r="D109" s="51" t="s">
        <v>4108</v>
      </c>
      <c r="E109" s="51" t="s">
        <v>4109</v>
      </c>
      <c r="F109" s="49"/>
      <c r="G109" s="57">
        <v>2.2000000000000002</v>
      </c>
      <c r="H109" s="49">
        <v>1</v>
      </c>
      <c r="I109" s="78">
        <v>643500.00000000012</v>
      </c>
      <c r="J109" s="78"/>
      <c r="K109" s="78"/>
      <c r="L109" s="78"/>
      <c r="M109" s="78"/>
      <c r="N109" s="6">
        <v>643500.00000000012</v>
      </c>
      <c r="O109" s="6"/>
      <c r="P109" s="6"/>
      <c r="Q109" s="6"/>
      <c r="R109" s="6"/>
      <c r="S109" s="45"/>
    </row>
    <row r="110" spans="1:19" ht="39.75" customHeight="1" x14ac:dyDescent="0.25">
      <c r="A110" s="74">
        <f>IF(B110="","",SUBTOTAL(3,B$22:$B110))</f>
        <v>86</v>
      </c>
      <c r="B110" s="49">
        <v>86</v>
      </c>
      <c r="C110" s="51"/>
      <c r="D110" s="51" t="s">
        <v>4110</v>
      </c>
      <c r="E110" s="51" t="s">
        <v>4111</v>
      </c>
      <c r="F110" s="49"/>
      <c r="G110" s="57">
        <v>2.2000000000000002</v>
      </c>
      <c r="H110" s="49">
        <v>1</v>
      </c>
      <c r="I110" s="78"/>
      <c r="J110" s="78">
        <v>471900</v>
      </c>
      <c r="K110" s="78"/>
      <c r="L110" s="78"/>
      <c r="M110" s="78"/>
      <c r="N110" s="6"/>
      <c r="O110" s="6">
        <v>471900</v>
      </c>
      <c r="P110" s="6"/>
      <c r="Q110" s="6"/>
      <c r="R110" s="6"/>
      <c r="S110" s="45"/>
    </row>
    <row r="111" spans="1:19" ht="24.75" customHeight="1" x14ac:dyDescent="0.25">
      <c r="A111" s="74" t="str">
        <f>IF(B111="","",SUBTOTAL(3,B$22:$B111))</f>
        <v/>
      </c>
      <c r="B111" s="55"/>
      <c r="C111" s="687" t="s">
        <v>4112</v>
      </c>
      <c r="D111" s="688"/>
      <c r="E111" s="689"/>
      <c r="F111" s="49"/>
      <c r="G111" s="57"/>
      <c r="H111" s="49"/>
      <c r="I111" s="78"/>
      <c r="J111" s="78"/>
      <c r="K111" s="78"/>
      <c r="L111" s="78"/>
      <c r="M111" s="78"/>
      <c r="N111" s="6"/>
      <c r="O111" s="6"/>
      <c r="P111" s="6"/>
      <c r="Q111" s="6"/>
      <c r="R111" s="6"/>
      <c r="S111" s="45"/>
    </row>
    <row r="112" spans="1:19" ht="24" customHeight="1" x14ac:dyDescent="0.25">
      <c r="A112" s="74">
        <f>IF(B112="","",SUBTOTAL(3,B$22:$B112))</f>
        <v>87</v>
      </c>
      <c r="B112" s="49">
        <v>87</v>
      </c>
      <c r="C112" s="51"/>
      <c r="D112" s="51" t="s">
        <v>4113</v>
      </c>
      <c r="E112" s="51" t="s">
        <v>4114</v>
      </c>
      <c r="F112" s="49"/>
      <c r="G112" s="57">
        <v>2.2000000000000002</v>
      </c>
      <c r="H112" s="49">
        <v>1</v>
      </c>
      <c r="I112" s="78">
        <v>643500.00000000012</v>
      </c>
      <c r="J112" s="78"/>
      <c r="K112" s="78"/>
      <c r="L112" s="78"/>
      <c r="M112" s="78"/>
      <c r="N112" s="6">
        <v>643500.00000000012</v>
      </c>
      <c r="O112" s="6"/>
      <c r="P112" s="6"/>
      <c r="Q112" s="6"/>
      <c r="R112" s="6"/>
      <c r="S112" s="45"/>
    </row>
    <row r="113" spans="1:19" ht="36" customHeight="1" x14ac:dyDescent="0.25">
      <c r="A113" s="74">
        <f>IF(B113="","",SUBTOTAL(3,B$22:$B113))</f>
        <v>88</v>
      </c>
      <c r="B113" s="49">
        <v>88</v>
      </c>
      <c r="C113" s="51"/>
      <c r="D113" s="51" t="s">
        <v>4115</v>
      </c>
      <c r="E113" s="51" t="s">
        <v>4116</v>
      </c>
      <c r="F113" s="49"/>
      <c r="G113" s="57">
        <v>2.2000000000000002</v>
      </c>
      <c r="H113" s="49">
        <v>1</v>
      </c>
      <c r="I113" s="78">
        <v>643500.00000000012</v>
      </c>
      <c r="J113" s="78"/>
      <c r="K113" s="78"/>
      <c r="L113" s="78"/>
      <c r="M113" s="78"/>
      <c r="N113" s="6">
        <v>643500.00000000012</v>
      </c>
      <c r="O113" s="6"/>
      <c r="P113" s="6"/>
      <c r="Q113" s="6"/>
      <c r="R113" s="6"/>
      <c r="S113" s="45"/>
    </row>
    <row r="114" spans="1:19" ht="24" customHeight="1" x14ac:dyDescent="0.25">
      <c r="A114" s="74">
        <f>IF(B114="","",SUBTOTAL(3,B$22:$B114))</f>
        <v>89</v>
      </c>
      <c r="B114" s="49">
        <v>89</v>
      </c>
      <c r="C114" s="51"/>
      <c r="D114" s="51" t="s">
        <v>4117</v>
      </c>
      <c r="E114" s="51" t="s">
        <v>4118</v>
      </c>
      <c r="F114" s="49"/>
      <c r="G114" s="57">
        <v>2.2000000000000002</v>
      </c>
      <c r="H114" s="49">
        <v>1</v>
      </c>
      <c r="I114" s="78"/>
      <c r="J114" s="78">
        <v>471900</v>
      </c>
      <c r="K114" s="78"/>
      <c r="L114" s="78"/>
      <c r="M114" s="78"/>
      <c r="N114" s="6"/>
      <c r="O114" s="6">
        <v>471900</v>
      </c>
      <c r="P114" s="6"/>
      <c r="Q114" s="6"/>
      <c r="R114" s="6"/>
      <c r="S114" s="45"/>
    </row>
    <row r="115" spans="1:19" ht="54" customHeight="1" x14ac:dyDescent="0.25">
      <c r="A115" s="74">
        <f>IF(B115="","",SUBTOTAL(3,B$22:$B115))</f>
        <v>90</v>
      </c>
      <c r="B115" s="49">
        <v>90</v>
      </c>
      <c r="C115" s="51"/>
      <c r="D115" s="51" t="s">
        <v>4119</v>
      </c>
      <c r="E115" s="51" t="s">
        <v>4120</v>
      </c>
      <c r="F115" s="49"/>
      <c r="G115" s="57">
        <v>2.2000000000000002</v>
      </c>
      <c r="H115" s="49">
        <v>1</v>
      </c>
      <c r="I115" s="78"/>
      <c r="J115" s="78">
        <v>471900</v>
      </c>
      <c r="K115" s="78"/>
      <c r="L115" s="78"/>
      <c r="M115" s="78"/>
      <c r="N115" s="6"/>
      <c r="O115" s="6">
        <v>471900</v>
      </c>
      <c r="P115" s="6"/>
      <c r="Q115" s="6"/>
      <c r="R115" s="6"/>
      <c r="S115" s="45"/>
    </row>
    <row r="116" spans="1:19" x14ac:dyDescent="0.25">
      <c r="A116" s="74" t="str">
        <f>IF(B116="","",SUBTOTAL(3,B$22:$B116))</f>
        <v/>
      </c>
      <c r="B116" s="55"/>
      <c r="C116" s="53" t="s">
        <v>4121</v>
      </c>
      <c r="D116" s="51"/>
      <c r="E116" s="51"/>
      <c r="F116" s="49"/>
      <c r="G116" s="57"/>
      <c r="H116" s="49"/>
      <c r="I116" s="78"/>
      <c r="J116" s="78"/>
      <c r="K116" s="78"/>
      <c r="L116" s="78"/>
      <c r="M116" s="78"/>
      <c r="N116" s="6"/>
      <c r="O116" s="6"/>
      <c r="P116" s="6"/>
      <c r="Q116" s="6"/>
      <c r="R116" s="6"/>
      <c r="S116" s="45"/>
    </row>
    <row r="117" spans="1:19" ht="23.25" customHeight="1" x14ac:dyDescent="0.25">
      <c r="A117" s="74">
        <f>IF(B117="","",SUBTOTAL(3,B$22:$B117))</f>
        <v>91</v>
      </c>
      <c r="B117" s="49">
        <v>91</v>
      </c>
      <c r="C117" s="51"/>
      <c r="D117" s="51" t="s">
        <v>4122</v>
      </c>
      <c r="E117" s="51" t="s">
        <v>4123</v>
      </c>
      <c r="F117" s="49"/>
      <c r="G117" s="57">
        <v>2.2000000000000002</v>
      </c>
      <c r="H117" s="49">
        <v>1</v>
      </c>
      <c r="I117" s="78">
        <v>643500.00000000012</v>
      </c>
      <c r="J117" s="78"/>
      <c r="K117" s="78"/>
      <c r="L117" s="78"/>
      <c r="M117" s="78"/>
      <c r="N117" s="6">
        <v>643500.00000000012</v>
      </c>
      <c r="O117" s="6"/>
      <c r="P117" s="6"/>
      <c r="Q117" s="6"/>
      <c r="R117" s="6"/>
      <c r="S117" s="45"/>
    </row>
    <row r="118" spans="1:19" ht="23.25" customHeight="1" x14ac:dyDescent="0.25">
      <c r="A118" s="74">
        <f>IF(B118="","",SUBTOTAL(3,B$22:$B118))</f>
        <v>92</v>
      </c>
      <c r="B118" s="49">
        <v>92</v>
      </c>
      <c r="C118" s="51"/>
      <c r="D118" s="51" t="s">
        <v>4124</v>
      </c>
      <c r="E118" s="51" t="s">
        <v>4123</v>
      </c>
      <c r="F118" s="49"/>
      <c r="G118" s="57">
        <v>2.2000000000000002</v>
      </c>
      <c r="H118" s="49">
        <v>1</v>
      </c>
      <c r="I118" s="78">
        <v>643500.00000000012</v>
      </c>
      <c r="J118" s="78"/>
      <c r="K118" s="78"/>
      <c r="L118" s="78"/>
      <c r="M118" s="78"/>
      <c r="N118" s="6">
        <v>643500.00000000012</v>
      </c>
      <c r="O118" s="6"/>
      <c r="P118" s="6"/>
      <c r="Q118" s="6"/>
      <c r="R118" s="6"/>
      <c r="S118" s="45"/>
    </row>
    <row r="119" spans="1:19" ht="23.25" customHeight="1" x14ac:dyDescent="0.25">
      <c r="A119" s="74">
        <f>IF(B119="","",SUBTOTAL(3,B$22:$B119))</f>
        <v>93</v>
      </c>
      <c r="B119" s="49">
        <v>93</v>
      </c>
      <c r="C119" s="51"/>
      <c r="D119" s="51" t="s">
        <v>4125</v>
      </c>
      <c r="E119" s="51" t="s">
        <v>4126</v>
      </c>
      <c r="F119" s="49"/>
      <c r="G119" s="57">
        <v>2.2000000000000002</v>
      </c>
      <c r="H119" s="49">
        <v>1</v>
      </c>
      <c r="I119" s="78">
        <v>643500.00000000012</v>
      </c>
      <c r="J119" s="78"/>
      <c r="K119" s="78"/>
      <c r="L119" s="78"/>
      <c r="M119" s="78"/>
      <c r="N119" s="6">
        <v>643500.00000000012</v>
      </c>
      <c r="O119" s="6"/>
      <c r="P119" s="6"/>
      <c r="Q119" s="6"/>
      <c r="R119" s="6"/>
      <c r="S119" s="45"/>
    </row>
    <row r="120" spans="1:19" ht="38.25" customHeight="1" x14ac:dyDescent="0.25">
      <c r="A120" s="74">
        <f>IF(B120="","",SUBTOTAL(3,B$22:$B120))</f>
        <v>94</v>
      </c>
      <c r="B120" s="49">
        <v>94</v>
      </c>
      <c r="C120" s="51"/>
      <c r="D120" s="51" t="s">
        <v>4127</v>
      </c>
      <c r="E120" s="51" t="s">
        <v>4128</v>
      </c>
      <c r="F120" s="49"/>
      <c r="G120" s="57">
        <v>2.2000000000000002</v>
      </c>
      <c r="H120" s="49">
        <v>1</v>
      </c>
      <c r="I120" s="78">
        <v>643500.00000000012</v>
      </c>
      <c r="J120" s="78"/>
      <c r="K120" s="78"/>
      <c r="L120" s="78"/>
      <c r="M120" s="78"/>
      <c r="N120" s="6">
        <v>643500.00000000012</v>
      </c>
      <c r="O120" s="6"/>
      <c r="P120" s="6"/>
      <c r="Q120" s="6"/>
      <c r="R120" s="6"/>
      <c r="S120" s="45"/>
    </row>
    <row r="121" spans="1:19" ht="21.75" customHeight="1" x14ac:dyDescent="0.25">
      <c r="A121" s="74">
        <f>IF(B121="","",SUBTOTAL(3,B$22:$B121))</f>
        <v>95</v>
      </c>
      <c r="B121" s="49">
        <v>95</v>
      </c>
      <c r="C121" s="51"/>
      <c r="D121" s="51" t="s">
        <v>4129</v>
      </c>
      <c r="E121" s="51" t="s">
        <v>4130</v>
      </c>
      <c r="F121" s="49"/>
      <c r="G121" s="57">
        <v>2.2000000000000002</v>
      </c>
      <c r="H121" s="49">
        <v>1</v>
      </c>
      <c r="I121" s="78">
        <v>643500.00000000012</v>
      </c>
      <c r="J121" s="78"/>
      <c r="K121" s="78"/>
      <c r="L121" s="78"/>
      <c r="M121" s="78"/>
      <c r="N121" s="6">
        <v>643500.00000000012</v>
      </c>
      <c r="O121" s="6"/>
      <c r="P121" s="6"/>
      <c r="Q121" s="6"/>
      <c r="R121" s="6"/>
      <c r="S121" s="45"/>
    </row>
    <row r="122" spans="1:19" ht="21.75" customHeight="1" x14ac:dyDescent="0.25">
      <c r="A122" s="74">
        <f>IF(B122="","",SUBTOTAL(3,B$22:$B122))</f>
        <v>96</v>
      </c>
      <c r="B122" s="49">
        <v>96</v>
      </c>
      <c r="C122" s="51"/>
      <c r="D122" s="51" t="s">
        <v>4131</v>
      </c>
      <c r="E122" s="51" t="s">
        <v>4132</v>
      </c>
      <c r="F122" s="49"/>
      <c r="G122" s="57">
        <v>2.2000000000000002</v>
      </c>
      <c r="H122" s="49">
        <v>1</v>
      </c>
      <c r="I122" s="78">
        <v>643500.00000000012</v>
      </c>
      <c r="J122" s="78"/>
      <c r="K122" s="78"/>
      <c r="L122" s="78"/>
      <c r="M122" s="78"/>
      <c r="N122" s="6">
        <v>643500.00000000012</v>
      </c>
      <c r="O122" s="6"/>
      <c r="P122" s="6"/>
      <c r="Q122" s="6"/>
      <c r="R122" s="6"/>
      <c r="S122" s="45"/>
    </row>
    <row r="123" spans="1:19" ht="21.75" customHeight="1" x14ac:dyDescent="0.25">
      <c r="A123" s="74">
        <f>IF(B123="","",SUBTOTAL(3,B$22:$B123))</f>
        <v>97</v>
      </c>
      <c r="B123" s="49">
        <v>97</v>
      </c>
      <c r="C123" s="51"/>
      <c r="D123" s="51" t="s">
        <v>4133</v>
      </c>
      <c r="E123" s="51" t="s">
        <v>4134</v>
      </c>
      <c r="F123" s="49"/>
      <c r="G123" s="57">
        <v>2.2000000000000002</v>
      </c>
      <c r="H123" s="49">
        <v>1</v>
      </c>
      <c r="I123" s="78">
        <v>643500.00000000012</v>
      </c>
      <c r="J123" s="78"/>
      <c r="K123" s="78"/>
      <c r="L123" s="78"/>
      <c r="M123" s="78"/>
      <c r="N123" s="6">
        <v>643500.00000000012</v>
      </c>
      <c r="O123" s="6"/>
      <c r="P123" s="6"/>
      <c r="Q123" s="6"/>
      <c r="R123" s="6"/>
      <c r="S123" s="45"/>
    </row>
    <row r="124" spans="1:19" ht="21.75" customHeight="1" x14ac:dyDescent="0.25">
      <c r="A124" s="74">
        <f>IF(B124="","",SUBTOTAL(3,B$22:$B124))</f>
        <v>98</v>
      </c>
      <c r="B124" s="49">
        <v>98</v>
      </c>
      <c r="C124" s="51"/>
      <c r="D124" s="51" t="s">
        <v>4135</v>
      </c>
      <c r="E124" s="51" t="s">
        <v>4136</v>
      </c>
      <c r="F124" s="49"/>
      <c r="G124" s="57">
        <v>2.2000000000000002</v>
      </c>
      <c r="H124" s="49">
        <v>1</v>
      </c>
      <c r="I124" s="78">
        <v>643500.00000000012</v>
      </c>
      <c r="J124" s="78"/>
      <c r="K124" s="78"/>
      <c r="L124" s="78"/>
      <c r="M124" s="78"/>
      <c r="N124" s="6">
        <v>643500.00000000012</v>
      </c>
      <c r="O124" s="6"/>
      <c r="P124" s="6"/>
      <c r="Q124" s="6"/>
      <c r="R124" s="6"/>
      <c r="S124" s="45"/>
    </row>
    <row r="125" spans="1:19" ht="21.75" customHeight="1" x14ac:dyDescent="0.25">
      <c r="A125" s="74">
        <f>IF(B125="","",SUBTOTAL(3,B$22:$B125))</f>
        <v>99</v>
      </c>
      <c r="B125" s="49">
        <v>99</v>
      </c>
      <c r="C125" s="50"/>
      <c r="D125" s="51" t="s">
        <v>4137</v>
      </c>
      <c r="E125" s="51" t="s">
        <v>4138</v>
      </c>
      <c r="F125" s="49"/>
      <c r="G125" s="57">
        <v>2.2000000000000002</v>
      </c>
      <c r="H125" s="49">
        <v>1</v>
      </c>
      <c r="I125" s="78">
        <v>643500.00000000012</v>
      </c>
      <c r="J125" s="78"/>
      <c r="K125" s="78"/>
      <c r="L125" s="78"/>
      <c r="M125" s="78"/>
      <c r="N125" s="6">
        <v>643500.00000000012</v>
      </c>
      <c r="O125" s="6"/>
      <c r="P125" s="6"/>
      <c r="Q125" s="6"/>
      <c r="R125" s="6"/>
      <c r="S125" s="45"/>
    </row>
    <row r="126" spans="1:19" ht="38.25" customHeight="1" x14ac:dyDescent="0.25">
      <c r="A126" s="74">
        <f>IF(B126="","",SUBTOTAL(3,B$22:$B126))</f>
        <v>100</v>
      </c>
      <c r="B126" s="49">
        <v>100</v>
      </c>
      <c r="C126" s="51"/>
      <c r="D126" s="51" t="s">
        <v>4139</v>
      </c>
      <c r="E126" s="51" t="s">
        <v>4140</v>
      </c>
      <c r="F126" s="49"/>
      <c r="G126" s="57">
        <v>2.2000000000000002</v>
      </c>
      <c r="H126" s="49">
        <v>1</v>
      </c>
      <c r="I126" s="78"/>
      <c r="J126" s="78">
        <v>471900</v>
      </c>
      <c r="K126" s="78"/>
      <c r="L126" s="78"/>
      <c r="M126" s="78"/>
      <c r="N126" s="6"/>
      <c r="O126" s="6">
        <v>471900</v>
      </c>
      <c r="P126" s="6"/>
      <c r="Q126" s="6"/>
      <c r="R126" s="6"/>
      <c r="S126" s="45"/>
    </row>
    <row r="127" spans="1:19" ht="26.25" customHeight="1" x14ac:dyDescent="0.25">
      <c r="A127" s="74">
        <f>IF(B127="","",SUBTOTAL(3,B$22:$B127))</f>
        <v>101</v>
      </c>
      <c r="B127" s="49">
        <v>101</v>
      </c>
      <c r="C127" s="50"/>
      <c r="D127" s="51" t="s">
        <v>4141</v>
      </c>
      <c r="E127" s="51" t="s">
        <v>4142</v>
      </c>
      <c r="F127" s="49"/>
      <c r="G127" s="57">
        <v>2.2000000000000002</v>
      </c>
      <c r="H127" s="49">
        <v>1</v>
      </c>
      <c r="I127" s="78"/>
      <c r="J127" s="78">
        <v>471900</v>
      </c>
      <c r="K127" s="78"/>
      <c r="L127" s="78"/>
      <c r="M127" s="78"/>
      <c r="N127" s="6"/>
      <c r="O127" s="6">
        <v>471900</v>
      </c>
      <c r="P127" s="6"/>
      <c r="Q127" s="6"/>
      <c r="R127" s="6"/>
      <c r="S127" s="45"/>
    </row>
    <row r="128" spans="1:19" ht="26.25" customHeight="1" x14ac:dyDescent="0.25">
      <c r="A128" s="74">
        <f>IF(B128="","",SUBTOTAL(3,B$22:$B128))</f>
        <v>102</v>
      </c>
      <c r="B128" s="49">
        <v>102</v>
      </c>
      <c r="C128" s="51"/>
      <c r="D128" s="51" t="s">
        <v>4143</v>
      </c>
      <c r="E128" s="51" t="s">
        <v>4144</v>
      </c>
      <c r="F128" s="49"/>
      <c r="G128" s="57">
        <v>2.2000000000000002</v>
      </c>
      <c r="H128" s="49">
        <v>1</v>
      </c>
      <c r="I128" s="78"/>
      <c r="J128" s="78">
        <v>471900</v>
      </c>
      <c r="K128" s="78"/>
      <c r="L128" s="78"/>
      <c r="M128" s="78"/>
      <c r="N128" s="6"/>
      <c r="O128" s="6">
        <v>471900</v>
      </c>
      <c r="P128" s="6"/>
      <c r="Q128" s="6"/>
      <c r="R128" s="6"/>
      <c r="S128" s="45"/>
    </row>
    <row r="129" spans="1:19" ht="26.25" customHeight="1" x14ac:dyDescent="0.25">
      <c r="A129" s="74">
        <f>IF(B129="","",SUBTOTAL(3,B$22:$B129))</f>
        <v>103</v>
      </c>
      <c r="B129" s="49">
        <v>103</v>
      </c>
      <c r="C129" s="51"/>
      <c r="D129" s="51" t="s">
        <v>4145</v>
      </c>
      <c r="E129" s="51" t="s">
        <v>4134</v>
      </c>
      <c r="F129" s="49"/>
      <c r="G129" s="57">
        <v>2.2000000000000002</v>
      </c>
      <c r="H129" s="49">
        <v>1</v>
      </c>
      <c r="I129" s="78"/>
      <c r="J129" s="78">
        <v>471900</v>
      </c>
      <c r="K129" s="78"/>
      <c r="L129" s="78"/>
      <c r="M129" s="78"/>
      <c r="N129" s="6"/>
      <c r="O129" s="6">
        <v>471900</v>
      </c>
      <c r="P129" s="6"/>
      <c r="Q129" s="6"/>
      <c r="R129" s="6"/>
      <c r="S129" s="45"/>
    </row>
    <row r="130" spans="1:19" ht="37.5" customHeight="1" x14ac:dyDescent="0.25">
      <c r="A130" s="74">
        <f>IF(B130="","",SUBTOTAL(3,B$22:$B130))</f>
        <v>104</v>
      </c>
      <c r="B130" s="49">
        <v>104</v>
      </c>
      <c r="C130" s="51"/>
      <c r="D130" s="51" t="s">
        <v>4146</v>
      </c>
      <c r="E130" s="51" t="s">
        <v>4147</v>
      </c>
      <c r="F130" s="49"/>
      <c r="G130" s="57">
        <v>2.2000000000000002</v>
      </c>
      <c r="H130" s="49">
        <v>1</v>
      </c>
      <c r="I130" s="78"/>
      <c r="J130" s="78">
        <v>471900</v>
      </c>
      <c r="K130" s="78"/>
      <c r="L130" s="78"/>
      <c r="M130" s="78"/>
      <c r="N130" s="6"/>
      <c r="O130" s="6">
        <v>471900</v>
      </c>
      <c r="P130" s="6"/>
      <c r="Q130" s="6"/>
      <c r="R130" s="6"/>
      <c r="S130" s="45"/>
    </row>
    <row r="131" spans="1:19" ht="24.75" customHeight="1" x14ac:dyDescent="0.25">
      <c r="A131" s="74">
        <f>IF(B131="","",SUBTOTAL(3,B$22:$B131))</f>
        <v>105</v>
      </c>
      <c r="B131" s="49">
        <v>105</v>
      </c>
      <c r="C131" s="51"/>
      <c r="D131" s="51" t="s">
        <v>4148</v>
      </c>
      <c r="E131" s="51" t="s">
        <v>4147</v>
      </c>
      <c r="F131" s="49"/>
      <c r="G131" s="57">
        <v>2.2000000000000002</v>
      </c>
      <c r="H131" s="49">
        <v>1</v>
      </c>
      <c r="I131" s="78"/>
      <c r="J131" s="78">
        <v>471900</v>
      </c>
      <c r="K131" s="78"/>
      <c r="L131" s="78"/>
      <c r="M131" s="78"/>
      <c r="N131" s="6"/>
      <c r="O131" s="6">
        <v>471900</v>
      </c>
      <c r="P131" s="6"/>
      <c r="Q131" s="6"/>
      <c r="R131" s="6"/>
      <c r="S131" s="45"/>
    </row>
    <row r="132" spans="1:19" ht="24.75" customHeight="1" x14ac:dyDescent="0.25">
      <c r="A132" s="74">
        <f>IF(B132="","",SUBTOTAL(3,B$22:$B132))</f>
        <v>106</v>
      </c>
      <c r="B132" s="49">
        <v>106</v>
      </c>
      <c r="C132" s="51"/>
      <c r="D132" s="51" t="s">
        <v>4149</v>
      </c>
      <c r="E132" s="51" t="s">
        <v>4150</v>
      </c>
      <c r="F132" s="49"/>
      <c r="G132" s="57">
        <v>2.2000000000000002</v>
      </c>
      <c r="H132" s="49">
        <v>1</v>
      </c>
      <c r="I132" s="78"/>
      <c r="J132" s="78">
        <v>471900</v>
      </c>
      <c r="K132" s="78"/>
      <c r="L132" s="78"/>
      <c r="M132" s="78"/>
      <c r="N132" s="6"/>
      <c r="O132" s="6">
        <v>471900</v>
      </c>
      <c r="P132" s="6"/>
      <c r="Q132" s="6"/>
      <c r="R132" s="6"/>
      <c r="S132" s="45"/>
    </row>
    <row r="133" spans="1:19" ht="27.75" customHeight="1" x14ac:dyDescent="0.25">
      <c r="A133" s="74">
        <f>IF(B133="","",SUBTOTAL(3,B$22:$B133))</f>
        <v>107</v>
      </c>
      <c r="B133" s="49">
        <v>107</v>
      </c>
      <c r="C133" s="693" t="s">
        <v>4151</v>
      </c>
      <c r="D133" s="695"/>
      <c r="E133" s="51"/>
      <c r="F133" s="49"/>
      <c r="G133" s="57">
        <v>2.2000000000000002</v>
      </c>
      <c r="H133" s="49">
        <v>1</v>
      </c>
      <c r="I133" s="78"/>
      <c r="J133" s="78"/>
      <c r="K133" s="78">
        <v>343200.00000000006</v>
      </c>
      <c r="L133" s="78"/>
      <c r="M133" s="78"/>
      <c r="N133" s="6"/>
      <c r="O133" s="6"/>
      <c r="P133" s="6">
        <v>343200.00000000006</v>
      </c>
      <c r="Q133" s="6"/>
      <c r="R133" s="6"/>
      <c r="S133" s="45"/>
    </row>
    <row r="134" spans="1:19" ht="26.25" customHeight="1" x14ac:dyDescent="0.25">
      <c r="A134" s="74">
        <f>IF(B134="","",SUBTOTAL(3,B$22:$B134))</f>
        <v>108</v>
      </c>
      <c r="B134" s="49">
        <v>108</v>
      </c>
      <c r="C134" s="687" t="s">
        <v>4152</v>
      </c>
      <c r="D134" s="688"/>
      <c r="E134" s="689"/>
      <c r="F134" s="49"/>
      <c r="G134" s="57"/>
      <c r="H134" s="49"/>
      <c r="I134" s="78"/>
      <c r="J134" s="78"/>
      <c r="K134" s="78"/>
      <c r="L134" s="78"/>
      <c r="M134" s="78"/>
      <c r="N134" s="6"/>
      <c r="O134" s="6"/>
      <c r="P134" s="6"/>
      <c r="Q134" s="6"/>
      <c r="R134" s="6"/>
      <c r="S134" s="45"/>
    </row>
    <row r="135" spans="1:19" ht="29.25" customHeight="1" x14ac:dyDescent="0.25">
      <c r="A135" s="74" t="str">
        <f>IF(B135="","",SUBTOTAL(3,B$22:$B135))</f>
        <v/>
      </c>
      <c r="B135" s="55"/>
      <c r="C135" s="693" t="s">
        <v>4153</v>
      </c>
      <c r="D135" s="694"/>
      <c r="E135" s="695"/>
      <c r="F135" s="49"/>
      <c r="G135" s="57">
        <v>2.2000000000000002</v>
      </c>
      <c r="H135" s="49">
        <v>1</v>
      </c>
      <c r="I135" s="78">
        <v>643500.00000000012</v>
      </c>
      <c r="J135" s="78"/>
      <c r="K135" s="78"/>
      <c r="L135" s="78"/>
      <c r="M135" s="78"/>
      <c r="N135" s="6">
        <v>643500.00000000012</v>
      </c>
      <c r="O135" s="6"/>
      <c r="P135" s="6"/>
      <c r="Q135" s="6"/>
      <c r="R135" s="6"/>
      <c r="S135" s="45"/>
    </row>
    <row r="136" spans="1:19" ht="39" customHeight="1" x14ac:dyDescent="0.25">
      <c r="A136" s="74" t="str">
        <f>IF(B136="","",SUBTOTAL(3,B$22:$B136))</f>
        <v/>
      </c>
      <c r="B136" s="55"/>
      <c r="C136" s="50" t="s">
        <v>4154</v>
      </c>
      <c r="D136" s="51" t="s">
        <v>4155</v>
      </c>
      <c r="E136" s="51" t="s">
        <v>4156</v>
      </c>
      <c r="F136" s="49"/>
      <c r="G136" s="57">
        <v>2.2000000000000002</v>
      </c>
      <c r="H136" s="49">
        <v>1</v>
      </c>
      <c r="I136" s="78">
        <v>643500.00000000012</v>
      </c>
      <c r="J136" s="78"/>
      <c r="K136" s="78"/>
      <c r="L136" s="78"/>
      <c r="M136" s="78"/>
      <c r="N136" s="6">
        <v>643500.00000000012</v>
      </c>
      <c r="O136" s="6"/>
      <c r="P136" s="6"/>
      <c r="Q136" s="6"/>
      <c r="R136" s="6"/>
      <c r="S136" s="45"/>
    </row>
    <row r="137" spans="1:19" ht="29.25" customHeight="1" x14ac:dyDescent="0.25">
      <c r="A137" s="74" t="str">
        <f>IF(B137="","",SUBTOTAL(3,B$22:$B137))</f>
        <v/>
      </c>
      <c r="B137" s="55"/>
      <c r="C137" s="693" t="s">
        <v>4157</v>
      </c>
      <c r="D137" s="694"/>
      <c r="E137" s="695"/>
      <c r="F137" s="49"/>
      <c r="G137" s="57">
        <v>2.2000000000000002</v>
      </c>
      <c r="H137" s="49">
        <v>1</v>
      </c>
      <c r="I137" s="78">
        <v>546975</v>
      </c>
      <c r="J137" s="78"/>
      <c r="K137" s="78"/>
      <c r="L137" s="78"/>
      <c r="M137" s="78"/>
      <c r="N137" s="6">
        <v>546975</v>
      </c>
      <c r="O137" s="6"/>
      <c r="P137" s="6"/>
      <c r="Q137" s="6"/>
      <c r="R137" s="6"/>
      <c r="S137" s="45"/>
    </row>
    <row r="138" spans="1:19" ht="41.25" customHeight="1" x14ac:dyDescent="0.25">
      <c r="A138" s="74">
        <f>IF(B138="","",SUBTOTAL(3,B$22:$B138))</f>
        <v>109</v>
      </c>
      <c r="B138" s="49">
        <v>109</v>
      </c>
      <c r="C138" s="51"/>
      <c r="D138" s="51" t="s">
        <v>4158</v>
      </c>
      <c r="E138" s="51" t="s">
        <v>4159</v>
      </c>
      <c r="F138" s="49"/>
      <c r="G138" s="57">
        <v>2.2000000000000002</v>
      </c>
      <c r="H138" s="49">
        <v>1</v>
      </c>
      <c r="I138" s="78"/>
      <c r="J138" s="78">
        <v>471900</v>
      </c>
      <c r="K138" s="78"/>
      <c r="L138" s="78"/>
      <c r="M138" s="78"/>
      <c r="N138" s="6"/>
      <c r="O138" s="6">
        <v>471900</v>
      </c>
      <c r="P138" s="6"/>
      <c r="Q138" s="6"/>
      <c r="R138" s="6"/>
      <c r="S138" s="45"/>
    </row>
    <row r="139" spans="1:19" ht="41.25" customHeight="1" x14ac:dyDescent="0.25">
      <c r="A139" s="74">
        <f>IF(B139="","",SUBTOTAL(3,B$22:$B139))</f>
        <v>110</v>
      </c>
      <c r="B139" s="49">
        <v>110</v>
      </c>
      <c r="C139" s="51"/>
      <c r="D139" s="51" t="s">
        <v>4158</v>
      </c>
      <c r="E139" s="51" t="s">
        <v>4160</v>
      </c>
      <c r="F139" s="49"/>
      <c r="G139" s="57">
        <v>2.2000000000000002</v>
      </c>
      <c r="H139" s="49">
        <v>1</v>
      </c>
      <c r="I139" s="78"/>
      <c r="J139" s="78">
        <v>471900</v>
      </c>
      <c r="K139" s="78"/>
      <c r="L139" s="78"/>
      <c r="M139" s="78"/>
      <c r="N139" s="6"/>
      <c r="O139" s="6">
        <v>471900</v>
      </c>
      <c r="P139" s="6"/>
      <c r="Q139" s="6"/>
      <c r="R139" s="6"/>
      <c r="S139" s="45"/>
    </row>
    <row r="140" spans="1:19" ht="41.25" customHeight="1" x14ac:dyDescent="0.25">
      <c r="A140" s="74">
        <f>IF(B140="","",SUBTOTAL(3,B$22:$B140))</f>
        <v>111</v>
      </c>
      <c r="B140" s="49">
        <v>111</v>
      </c>
      <c r="C140" s="51"/>
      <c r="D140" s="51" t="s">
        <v>4161</v>
      </c>
      <c r="E140" s="51" t="s">
        <v>4162</v>
      </c>
      <c r="F140" s="49"/>
      <c r="G140" s="57">
        <v>2.2000000000000002</v>
      </c>
      <c r="H140" s="49">
        <v>1</v>
      </c>
      <c r="I140" s="78"/>
      <c r="J140" s="78">
        <v>471900</v>
      </c>
      <c r="K140" s="78"/>
      <c r="L140" s="78"/>
      <c r="M140" s="78"/>
      <c r="N140" s="6"/>
      <c r="O140" s="6">
        <v>471900</v>
      </c>
      <c r="P140" s="6"/>
      <c r="Q140" s="6"/>
      <c r="R140" s="6"/>
      <c r="S140" s="45"/>
    </row>
    <row r="141" spans="1:19" ht="41.25" customHeight="1" x14ac:dyDescent="0.25">
      <c r="A141" s="74">
        <f>IF(B141="","",SUBTOTAL(3,B$22:$B141))</f>
        <v>112</v>
      </c>
      <c r="B141" s="49">
        <v>112</v>
      </c>
      <c r="C141" s="51"/>
      <c r="D141" s="51" t="s">
        <v>4163</v>
      </c>
      <c r="E141" s="51" t="s">
        <v>4164</v>
      </c>
      <c r="F141" s="49"/>
      <c r="G141" s="57">
        <v>2.2000000000000002</v>
      </c>
      <c r="H141" s="49">
        <v>1</v>
      </c>
      <c r="I141" s="78"/>
      <c r="J141" s="78">
        <v>471900</v>
      </c>
      <c r="K141" s="78"/>
      <c r="L141" s="78"/>
      <c r="M141" s="78"/>
      <c r="N141" s="6"/>
      <c r="O141" s="6">
        <v>471900</v>
      </c>
      <c r="P141" s="6"/>
      <c r="Q141" s="6"/>
      <c r="R141" s="6"/>
      <c r="S141" s="45"/>
    </row>
    <row r="142" spans="1:19" ht="41.25" customHeight="1" x14ac:dyDescent="0.25">
      <c r="A142" s="74">
        <f>IF(B142="","",SUBTOTAL(3,B$22:$B142))</f>
        <v>113</v>
      </c>
      <c r="B142" s="49">
        <v>113</v>
      </c>
      <c r="C142" s="51"/>
      <c r="D142" s="51" t="s">
        <v>4165</v>
      </c>
      <c r="E142" s="51" t="s">
        <v>4166</v>
      </c>
      <c r="F142" s="49"/>
      <c r="G142" s="57">
        <v>2.2000000000000002</v>
      </c>
      <c r="H142" s="49">
        <v>1</v>
      </c>
      <c r="I142" s="78"/>
      <c r="J142" s="78">
        <v>471900</v>
      </c>
      <c r="K142" s="78"/>
      <c r="L142" s="78"/>
      <c r="M142" s="78"/>
      <c r="N142" s="6"/>
      <c r="O142" s="6">
        <v>471900</v>
      </c>
      <c r="P142" s="6"/>
      <c r="Q142" s="6"/>
      <c r="R142" s="6"/>
      <c r="S142" s="45"/>
    </row>
    <row r="143" spans="1:19" ht="54.75" customHeight="1" x14ac:dyDescent="0.25">
      <c r="A143" s="74">
        <f>IF(B143="","",SUBTOTAL(3,B$22:$B143))</f>
        <v>114</v>
      </c>
      <c r="B143" s="49">
        <v>114</v>
      </c>
      <c r="C143" s="51"/>
      <c r="D143" s="51" t="s">
        <v>4167</v>
      </c>
      <c r="E143" s="51" t="s">
        <v>4168</v>
      </c>
      <c r="F143" s="49"/>
      <c r="G143" s="57">
        <v>2.2000000000000002</v>
      </c>
      <c r="H143" s="49">
        <v>1</v>
      </c>
      <c r="I143" s="78"/>
      <c r="J143" s="78">
        <v>471900</v>
      </c>
      <c r="K143" s="78"/>
      <c r="L143" s="78"/>
      <c r="M143" s="78"/>
      <c r="N143" s="6"/>
      <c r="O143" s="6">
        <v>471900</v>
      </c>
      <c r="P143" s="6"/>
      <c r="Q143" s="6"/>
      <c r="R143" s="6"/>
      <c r="S143" s="45"/>
    </row>
    <row r="144" spans="1:19" ht="54.75" customHeight="1" x14ac:dyDescent="0.25">
      <c r="A144" s="74">
        <f>IF(B144="","",SUBTOTAL(3,B$22:$B144))</f>
        <v>115</v>
      </c>
      <c r="B144" s="49">
        <v>115</v>
      </c>
      <c r="C144" s="51"/>
      <c r="D144" s="51" t="s">
        <v>4169</v>
      </c>
      <c r="E144" s="51" t="s">
        <v>4170</v>
      </c>
      <c r="F144" s="49"/>
      <c r="G144" s="57">
        <v>2.2000000000000002</v>
      </c>
      <c r="H144" s="49">
        <v>1</v>
      </c>
      <c r="I144" s="78"/>
      <c r="J144" s="78">
        <v>471900</v>
      </c>
      <c r="K144" s="78"/>
      <c r="L144" s="78"/>
      <c r="M144" s="78"/>
      <c r="N144" s="6"/>
      <c r="O144" s="6">
        <v>471900</v>
      </c>
      <c r="P144" s="6"/>
      <c r="Q144" s="6"/>
      <c r="R144" s="6"/>
      <c r="S144" s="45"/>
    </row>
    <row r="145" spans="1:19" ht="38.25" customHeight="1" x14ac:dyDescent="0.25">
      <c r="A145" s="74">
        <f>IF(B145="","",SUBTOTAL(3,B$22:$B145))</f>
        <v>116</v>
      </c>
      <c r="B145" s="49">
        <v>116</v>
      </c>
      <c r="C145" s="51"/>
      <c r="D145" s="51" t="s">
        <v>4171</v>
      </c>
      <c r="E145" s="51" t="s">
        <v>4172</v>
      </c>
      <c r="F145" s="49"/>
      <c r="G145" s="57">
        <v>2.2000000000000002</v>
      </c>
      <c r="H145" s="49">
        <v>1</v>
      </c>
      <c r="I145" s="78"/>
      <c r="J145" s="78">
        <v>471900</v>
      </c>
      <c r="K145" s="78"/>
      <c r="L145" s="78"/>
      <c r="M145" s="78"/>
      <c r="N145" s="6"/>
      <c r="O145" s="6">
        <v>471900</v>
      </c>
      <c r="P145" s="6"/>
      <c r="Q145" s="6"/>
      <c r="R145" s="6"/>
      <c r="S145" s="45"/>
    </row>
    <row r="146" spans="1:19" ht="57.75" customHeight="1" x14ac:dyDescent="0.25">
      <c r="A146" s="74">
        <f>IF(B146="","",SUBTOTAL(3,B$22:$B146))</f>
        <v>117</v>
      </c>
      <c r="B146" s="49">
        <v>117</v>
      </c>
      <c r="C146" s="51"/>
      <c r="D146" s="51" t="s">
        <v>4173</v>
      </c>
      <c r="E146" s="51" t="s">
        <v>4174</v>
      </c>
      <c r="F146" s="49"/>
      <c r="G146" s="57">
        <v>2.2000000000000002</v>
      </c>
      <c r="H146" s="49">
        <v>1</v>
      </c>
      <c r="I146" s="78"/>
      <c r="J146" s="78">
        <v>471900</v>
      </c>
      <c r="K146" s="78"/>
      <c r="L146" s="78"/>
      <c r="M146" s="78"/>
      <c r="N146" s="6"/>
      <c r="O146" s="6">
        <v>471900</v>
      </c>
      <c r="P146" s="6"/>
      <c r="Q146" s="6"/>
      <c r="R146" s="6"/>
      <c r="S146" s="45"/>
    </row>
    <row r="147" spans="1:19" ht="52.5" customHeight="1" x14ac:dyDescent="0.25">
      <c r="A147" s="74">
        <f>IF(B147="","",SUBTOTAL(3,B$22:$B147))</f>
        <v>118</v>
      </c>
      <c r="B147" s="49">
        <v>118</v>
      </c>
      <c r="C147" s="51"/>
      <c r="D147" s="51" t="s">
        <v>4173</v>
      </c>
      <c r="E147" s="51" t="s">
        <v>4175</v>
      </c>
      <c r="F147" s="49"/>
      <c r="G147" s="57">
        <v>2.2000000000000002</v>
      </c>
      <c r="H147" s="49">
        <v>1</v>
      </c>
      <c r="I147" s="78"/>
      <c r="J147" s="78">
        <v>471900</v>
      </c>
      <c r="K147" s="78"/>
      <c r="L147" s="78"/>
      <c r="M147" s="78"/>
      <c r="N147" s="6"/>
      <c r="O147" s="6">
        <v>471900</v>
      </c>
      <c r="P147" s="6"/>
      <c r="Q147" s="6"/>
      <c r="R147" s="6"/>
      <c r="S147" s="45"/>
    </row>
    <row r="148" spans="1:19" ht="38.25" customHeight="1" x14ac:dyDescent="0.25">
      <c r="A148" s="74">
        <f>IF(B148="","",SUBTOTAL(3,B$22:$B148))</f>
        <v>119</v>
      </c>
      <c r="B148" s="49">
        <v>119</v>
      </c>
      <c r="C148" s="51"/>
      <c r="D148" s="51" t="s">
        <v>4176</v>
      </c>
      <c r="E148" s="51" t="s">
        <v>4177</v>
      </c>
      <c r="F148" s="49"/>
      <c r="G148" s="57">
        <v>2.2000000000000002</v>
      </c>
      <c r="H148" s="49">
        <v>1</v>
      </c>
      <c r="I148" s="78"/>
      <c r="J148" s="78">
        <v>471900</v>
      </c>
      <c r="K148" s="78"/>
      <c r="L148" s="78"/>
      <c r="M148" s="78"/>
      <c r="N148" s="6"/>
      <c r="O148" s="6">
        <v>471900</v>
      </c>
      <c r="P148" s="6"/>
      <c r="Q148" s="6"/>
      <c r="R148" s="6"/>
      <c r="S148" s="45"/>
    </row>
    <row r="149" spans="1:19" ht="38.25" customHeight="1" x14ac:dyDescent="0.25">
      <c r="A149" s="74">
        <f>IF(B149="","",SUBTOTAL(3,B$22:$B149))</f>
        <v>120</v>
      </c>
      <c r="B149" s="49">
        <v>120</v>
      </c>
      <c r="C149" s="51"/>
      <c r="D149" s="51" t="s">
        <v>4178</v>
      </c>
      <c r="E149" s="51" t="s">
        <v>4179</v>
      </c>
      <c r="F149" s="49"/>
      <c r="G149" s="57">
        <v>2.2000000000000002</v>
      </c>
      <c r="H149" s="49">
        <v>1</v>
      </c>
      <c r="I149" s="78"/>
      <c r="J149" s="78">
        <v>471900</v>
      </c>
      <c r="K149" s="78"/>
      <c r="L149" s="78"/>
      <c r="M149" s="78"/>
      <c r="N149" s="6"/>
      <c r="O149" s="6">
        <v>471900</v>
      </c>
      <c r="P149" s="6"/>
      <c r="Q149" s="6"/>
      <c r="R149" s="6"/>
      <c r="S149" s="45"/>
    </row>
    <row r="150" spans="1:19" ht="38.25" customHeight="1" x14ac:dyDescent="0.25">
      <c r="A150" s="74">
        <f>IF(B150="","",SUBTOTAL(3,B$22:$B150))</f>
        <v>121</v>
      </c>
      <c r="B150" s="49">
        <v>121</v>
      </c>
      <c r="C150" s="51"/>
      <c r="D150" s="51" t="s">
        <v>4180</v>
      </c>
      <c r="E150" s="51" t="s">
        <v>4181</v>
      </c>
      <c r="F150" s="49"/>
      <c r="G150" s="57">
        <v>2.2000000000000002</v>
      </c>
      <c r="H150" s="49">
        <v>1</v>
      </c>
      <c r="I150" s="78"/>
      <c r="J150" s="78">
        <v>471900</v>
      </c>
      <c r="K150" s="78"/>
      <c r="L150" s="78"/>
      <c r="M150" s="78"/>
      <c r="N150" s="6"/>
      <c r="O150" s="6">
        <v>471900</v>
      </c>
      <c r="P150" s="6"/>
      <c r="Q150" s="6"/>
      <c r="R150" s="6"/>
      <c r="S150" s="45"/>
    </row>
    <row r="151" spans="1:19" ht="57" customHeight="1" x14ac:dyDescent="0.25">
      <c r="A151" s="74">
        <f>IF(B151="","",SUBTOTAL(3,B$22:$B151))</f>
        <v>122</v>
      </c>
      <c r="B151" s="49">
        <v>122</v>
      </c>
      <c r="C151" s="51"/>
      <c r="D151" s="51" t="s">
        <v>4182</v>
      </c>
      <c r="E151" s="51" t="s">
        <v>4183</v>
      </c>
      <c r="F151" s="49"/>
      <c r="G151" s="57">
        <v>2.2000000000000002</v>
      </c>
      <c r="H151" s="49">
        <v>1</v>
      </c>
      <c r="I151" s="78"/>
      <c r="J151" s="78">
        <v>471900</v>
      </c>
      <c r="K151" s="78"/>
      <c r="L151" s="78"/>
      <c r="M151" s="78"/>
      <c r="N151" s="6"/>
      <c r="O151" s="6">
        <v>471900</v>
      </c>
      <c r="P151" s="6"/>
      <c r="Q151" s="6"/>
      <c r="R151" s="6"/>
      <c r="S151" s="45"/>
    </row>
    <row r="152" spans="1:19" ht="41.25" customHeight="1" x14ac:dyDescent="0.25">
      <c r="A152" s="74">
        <f>IF(B152="","",SUBTOTAL(3,B$22:$B152))</f>
        <v>123</v>
      </c>
      <c r="B152" s="49">
        <v>123</v>
      </c>
      <c r="C152" s="51"/>
      <c r="D152" s="51" t="s">
        <v>4184</v>
      </c>
      <c r="E152" s="51" t="s">
        <v>4185</v>
      </c>
      <c r="F152" s="49"/>
      <c r="G152" s="57">
        <v>2.2000000000000002</v>
      </c>
      <c r="H152" s="49">
        <v>1</v>
      </c>
      <c r="I152" s="78"/>
      <c r="J152" s="78">
        <v>471900</v>
      </c>
      <c r="K152" s="78"/>
      <c r="L152" s="78"/>
      <c r="M152" s="78"/>
      <c r="N152" s="6"/>
      <c r="O152" s="6">
        <v>471900</v>
      </c>
      <c r="P152" s="6"/>
      <c r="Q152" s="6"/>
      <c r="R152" s="6"/>
      <c r="S152" s="45"/>
    </row>
    <row r="153" spans="1:19" ht="54.75" customHeight="1" x14ac:dyDescent="0.25">
      <c r="A153" s="74">
        <f>IF(B153="","",SUBTOTAL(3,B$22:$B153))</f>
        <v>124</v>
      </c>
      <c r="B153" s="49">
        <v>124</v>
      </c>
      <c r="C153" s="51"/>
      <c r="D153" s="51" t="s">
        <v>4186</v>
      </c>
      <c r="E153" s="51" t="s">
        <v>4187</v>
      </c>
      <c r="F153" s="49"/>
      <c r="G153" s="57">
        <v>2.2000000000000002</v>
      </c>
      <c r="H153" s="49">
        <v>1</v>
      </c>
      <c r="I153" s="78"/>
      <c r="J153" s="78">
        <v>471900</v>
      </c>
      <c r="K153" s="78"/>
      <c r="L153" s="78"/>
      <c r="M153" s="78"/>
      <c r="N153" s="6"/>
      <c r="O153" s="6">
        <v>471900</v>
      </c>
      <c r="P153" s="6"/>
      <c r="Q153" s="6"/>
      <c r="R153" s="6"/>
      <c r="S153" s="45"/>
    </row>
    <row r="154" spans="1:19" ht="36.75" customHeight="1" x14ac:dyDescent="0.25">
      <c r="A154" s="74">
        <f>IF(B154="","",SUBTOTAL(3,B$22:$B154))</f>
        <v>125</v>
      </c>
      <c r="B154" s="49">
        <v>125</v>
      </c>
      <c r="C154" s="51"/>
      <c r="D154" s="51" t="s">
        <v>4188</v>
      </c>
      <c r="E154" s="51" t="s">
        <v>4189</v>
      </c>
      <c r="F154" s="49"/>
      <c r="G154" s="57">
        <v>2.2000000000000002</v>
      </c>
      <c r="H154" s="49">
        <v>1</v>
      </c>
      <c r="I154" s="78"/>
      <c r="J154" s="78">
        <v>471900</v>
      </c>
      <c r="K154" s="78"/>
      <c r="L154" s="78"/>
      <c r="M154" s="78"/>
      <c r="N154" s="6"/>
      <c r="O154" s="6">
        <v>471900</v>
      </c>
      <c r="P154" s="6"/>
      <c r="Q154" s="6"/>
      <c r="R154" s="6"/>
      <c r="S154" s="45"/>
    </row>
    <row r="155" spans="1:19" ht="36.75" customHeight="1" x14ac:dyDescent="0.25">
      <c r="A155" s="74">
        <f>IF(B155="","",SUBTOTAL(3,B$22:$B155))</f>
        <v>126</v>
      </c>
      <c r="B155" s="49">
        <v>126</v>
      </c>
      <c r="C155" s="51"/>
      <c r="D155" s="51" t="s">
        <v>4190</v>
      </c>
      <c r="E155" s="51" t="s">
        <v>4191</v>
      </c>
      <c r="F155" s="49"/>
      <c r="G155" s="57">
        <v>2.2000000000000002</v>
      </c>
      <c r="H155" s="49">
        <v>1</v>
      </c>
      <c r="I155" s="78"/>
      <c r="J155" s="78">
        <v>471900</v>
      </c>
      <c r="K155" s="78"/>
      <c r="L155" s="78"/>
      <c r="M155" s="78"/>
      <c r="N155" s="6"/>
      <c r="O155" s="6">
        <v>471900</v>
      </c>
      <c r="P155" s="6"/>
      <c r="Q155" s="6"/>
      <c r="R155" s="6"/>
      <c r="S155" s="45"/>
    </row>
    <row r="156" spans="1:19" ht="36.75" customHeight="1" x14ac:dyDescent="0.25">
      <c r="A156" s="74">
        <f>IF(B156="","",SUBTOTAL(3,B$22:$B156))</f>
        <v>127</v>
      </c>
      <c r="B156" s="49">
        <v>127</v>
      </c>
      <c r="C156" s="51"/>
      <c r="D156" s="51" t="s">
        <v>4192</v>
      </c>
      <c r="E156" s="51" t="s">
        <v>4193</v>
      </c>
      <c r="F156" s="49"/>
      <c r="G156" s="57">
        <v>2.2000000000000002</v>
      </c>
      <c r="H156" s="49">
        <v>1</v>
      </c>
      <c r="I156" s="78"/>
      <c r="J156" s="78">
        <v>471900</v>
      </c>
      <c r="K156" s="78"/>
      <c r="L156" s="78"/>
      <c r="M156" s="78"/>
      <c r="N156" s="6"/>
      <c r="O156" s="6">
        <v>471900</v>
      </c>
      <c r="P156" s="6"/>
      <c r="Q156" s="6"/>
      <c r="R156" s="6"/>
      <c r="S156" s="45"/>
    </row>
    <row r="157" spans="1:19" ht="24" customHeight="1" x14ac:dyDescent="0.25">
      <c r="A157" s="74" t="str">
        <f>IF(B157="","",SUBTOTAL(3,B$22:$B157))</f>
        <v/>
      </c>
      <c r="B157" s="55"/>
      <c r="C157" s="54" t="s">
        <v>4194</v>
      </c>
      <c r="D157" s="51"/>
      <c r="E157" s="51"/>
      <c r="F157" s="49"/>
      <c r="G157" s="76"/>
      <c r="H157" s="55"/>
      <c r="I157" s="78"/>
      <c r="J157" s="78"/>
      <c r="K157" s="78"/>
      <c r="L157" s="78"/>
      <c r="M157" s="78"/>
      <c r="N157" s="6"/>
      <c r="O157" s="6"/>
      <c r="P157" s="6"/>
      <c r="Q157" s="6"/>
      <c r="R157" s="39"/>
      <c r="S157" s="45"/>
    </row>
    <row r="158" spans="1:19" ht="39.75" customHeight="1" x14ac:dyDescent="0.25">
      <c r="A158" s="74">
        <f>IF(B158="","",SUBTOTAL(3,B$22:$B158))</f>
        <v>128</v>
      </c>
      <c r="B158" s="49">
        <v>128</v>
      </c>
      <c r="C158" s="50"/>
      <c r="D158" s="51" t="s">
        <v>4195</v>
      </c>
      <c r="E158" s="51" t="s">
        <v>4196</v>
      </c>
      <c r="F158" s="49"/>
      <c r="G158" s="57">
        <v>1.5</v>
      </c>
      <c r="H158" s="49">
        <v>2</v>
      </c>
      <c r="I158" s="78">
        <v>321750</v>
      </c>
      <c r="J158" s="78"/>
      <c r="K158" s="78"/>
      <c r="L158" s="78"/>
      <c r="M158" s="78"/>
      <c r="N158" s="6">
        <v>321750</v>
      </c>
      <c r="O158" s="6"/>
      <c r="P158" s="6"/>
      <c r="Q158" s="6"/>
      <c r="R158" s="6"/>
      <c r="S158" s="45"/>
    </row>
    <row r="159" spans="1:19" ht="36.75" customHeight="1" x14ac:dyDescent="0.25">
      <c r="A159" s="74">
        <f>IF(B159="","",SUBTOTAL(3,B$22:$B159))</f>
        <v>129</v>
      </c>
      <c r="B159" s="49">
        <v>129</v>
      </c>
      <c r="D159" s="50" t="s">
        <v>6285</v>
      </c>
      <c r="E159" s="51"/>
      <c r="F159" s="49"/>
      <c r="G159" s="57">
        <v>1.5</v>
      </c>
      <c r="H159" s="49">
        <v>2</v>
      </c>
      <c r="I159" s="78"/>
      <c r="J159" s="78">
        <v>234000</v>
      </c>
      <c r="K159" s="78"/>
      <c r="L159" s="78"/>
      <c r="M159" s="78"/>
      <c r="N159" s="6"/>
      <c r="O159" s="6">
        <v>234000</v>
      </c>
      <c r="P159" s="6"/>
      <c r="Q159" s="6"/>
      <c r="R159" s="6"/>
      <c r="S159" s="45" t="s">
        <v>6286</v>
      </c>
    </row>
    <row r="160" spans="1:19" ht="39.75" customHeight="1" x14ac:dyDescent="0.25">
      <c r="A160" s="74">
        <f>IF(B160="","",SUBTOTAL(3,B$22:$B160))</f>
        <v>130</v>
      </c>
      <c r="B160" s="49">
        <v>130</v>
      </c>
      <c r="C160" s="50"/>
      <c r="D160" s="51" t="s">
        <v>4197</v>
      </c>
      <c r="E160" s="51" t="s">
        <v>4198</v>
      </c>
      <c r="F160" s="49"/>
      <c r="G160" s="57">
        <v>1.5</v>
      </c>
      <c r="H160" s="49">
        <v>1</v>
      </c>
      <c r="I160" s="78"/>
      <c r="J160" s="78">
        <v>321750</v>
      </c>
      <c r="K160" s="78"/>
      <c r="L160" s="78"/>
      <c r="M160" s="78"/>
      <c r="N160" s="6"/>
      <c r="O160" s="6">
        <v>321750</v>
      </c>
      <c r="P160" s="6"/>
      <c r="Q160" s="6"/>
      <c r="R160" s="6"/>
      <c r="S160" s="45"/>
    </row>
    <row r="161" spans="1:19" ht="37.5" customHeight="1" x14ac:dyDescent="0.25">
      <c r="A161" s="74">
        <f>IF(B161="","",SUBTOTAL(3,B$22:$B161))</f>
        <v>131</v>
      </c>
      <c r="B161" s="49">
        <v>131</v>
      </c>
      <c r="C161" s="50"/>
      <c r="D161" s="50" t="s">
        <v>4199</v>
      </c>
      <c r="E161" s="51"/>
      <c r="F161" s="49"/>
      <c r="G161" s="57">
        <v>1.5</v>
      </c>
      <c r="H161" s="49">
        <v>1</v>
      </c>
      <c r="I161" s="78"/>
      <c r="J161" s="78">
        <v>321750</v>
      </c>
      <c r="K161" s="78"/>
      <c r="L161" s="78"/>
      <c r="M161" s="78"/>
      <c r="N161" s="6"/>
      <c r="O161" s="6">
        <v>321750</v>
      </c>
      <c r="P161" s="6"/>
      <c r="Q161" s="6"/>
      <c r="R161" s="6"/>
      <c r="S161" s="45"/>
    </row>
    <row r="162" spans="1:19" ht="36" customHeight="1" x14ac:dyDescent="0.25">
      <c r="A162" s="74">
        <f>IF(B162="","",SUBTOTAL(3,B$22:$B162))</f>
        <v>132</v>
      </c>
      <c r="B162" s="49">
        <v>132</v>
      </c>
      <c r="C162" s="50"/>
      <c r="D162" s="50" t="s">
        <v>4200</v>
      </c>
      <c r="E162" s="51"/>
      <c r="F162" s="49"/>
      <c r="G162" s="57">
        <v>1.5</v>
      </c>
      <c r="H162" s="49">
        <v>1</v>
      </c>
      <c r="I162" s="78"/>
      <c r="J162" s="78">
        <v>321750</v>
      </c>
      <c r="K162" s="78"/>
      <c r="L162" s="78"/>
      <c r="M162" s="78"/>
      <c r="N162" s="6"/>
      <c r="O162" s="6">
        <v>321750</v>
      </c>
      <c r="P162" s="6"/>
      <c r="Q162" s="6"/>
      <c r="R162" s="6"/>
      <c r="S162" s="45"/>
    </row>
    <row r="163" spans="1:19" ht="23.25" customHeight="1" x14ac:dyDescent="0.25">
      <c r="A163" s="74">
        <f>IF(B163="","",SUBTOTAL(3,B$22:$B163))</f>
        <v>133</v>
      </c>
      <c r="B163" s="49">
        <v>133</v>
      </c>
      <c r="C163" s="50"/>
      <c r="D163" s="51" t="s">
        <v>4201</v>
      </c>
      <c r="E163" s="51" t="s">
        <v>4202</v>
      </c>
      <c r="F163" s="49"/>
      <c r="G163" s="57">
        <v>1.5</v>
      </c>
      <c r="H163" s="49">
        <v>2</v>
      </c>
      <c r="I163" s="78"/>
      <c r="J163" s="78">
        <v>234000</v>
      </c>
      <c r="K163" s="78"/>
      <c r="L163" s="78"/>
      <c r="M163" s="78"/>
      <c r="N163" s="6"/>
      <c r="O163" s="6">
        <v>234000</v>
      </c>
      <c r="P163" s="6"/>
      <c r="Q163" s="6"/>
      <c r="R163" s="6"/>
      <c r="S163" s="45"/>
    </row>
    <row r="164" spans="1:19" s="448" customFormat="1" ht="57" customHeight="1" x14ac:dyDescent="0.25">
      <c r="A164" s="439">
        <f>IF(B164="","",SUBTOTAL(3,B$22:$B164))</f>
        <v>134</v>
      </c>
      <c r="B164" s="49">
        <v>134</v>
      </c>
      <c r="D164" s="467" t="s">
        <v>6500</v>
      </c>
      <c r="E164" s="468"/>
      <c r="F164" s="466"/>
      <c r="G164" s="449">
        <v>1.5</v>
      </c>
      <c r="H164" s="466">
        <v>2</v>
      </c>
      <c r="I164" s="435"/>
      <c r="J164" s="435">
        <v>234000</v>
      </c>
      <c r="K164" s="435"/>
      <c r="L164" s="435"/>
      <c r="M164" s="435"/>
      <c r="N164" s="445"/>
      <c r="O164" s="445">
        <v>234000</v>
      </c>
      <c r="P164" s="445"/>
      <c r="Q164" s="445"/>
      <c r="R164" s="445"/>
      <c r="S164" s="469" t="s">
        <v>6501</v>
      </c>
    </row>
    <row r="165" spans="1:19" ht="21.75" customHeight="1" x14ac:dyDescent="0.25">
      <c r="A165" s="74">
        <f>IF(B165="","",SUBTOTAL(3,B$22:$B165))</f>
        <v>135</v>
      </c>
      <c r="B165" s="49">
        <v>135</v>
      </c>
      <c r="C165" s="50"/>
      <c r="D165" s="51" t="s">
        <v>4203</v>
      </c>
      <c r="E165" s="51" t="s">
        <v>4204</v>
      </c>
      <c r="F165" s="49"/>
      <c r="G165" s="57">
        <v>1.5</v>
      </c>
      <c r="H165" s="49">
        <v>1</v>
      </c>
      <c r="I165" s="78"/>
      <c r="J165" s="78">
        <v>321750</v>
      </c>
      <c r="K165" s="78"/>
      <c r="L165" s="78"/>
      <c r="M165" s="78"/>
      <c r="N165" s="6"/>
      <c r="O165" s="6">
        <v>321750</v>
      </c>
      <c r="P165" s="6"/>
      <c r="Q165" s="6"/>
      <c r="R165" s="6"/>
      <c r="S165" s="45"/>
    </row>
    <row r="166" spans="1:19" ht="38.25" customHeight="1" x14ac:dyDescent="0.25">
      <c r="A166" s="74">
        <f>IF(B166="","",SUBTOTAL(3,B$22:$B166))</f>
        <v>136</v>
      </c>
      <c r="B166" s="49">
        <v>136</v>
      </c>
      <c r="C166" s="50"/>
      <c r="D166" s="51" t="s">
        <v>4205</v>
      </c>
      <c r="E166" s="51" t="s">
        <v>4206</v>
      </c>
      <c r="F166" s="49"/>
      <c r="G166" s="57">
        <v>1.5</v>
      </c>
      <c r="H166" s="49">
        <v>1</v>
      </c>
      <c r="I166" s="78"/>
      <c r="J166" s="78">
        <v>321750</v>
      </c>
      <c r="K166" s="78"/>
      <c r="L166" s="78"/>
      <c r="M166" s="78"/>
      <c r="N166" s="6"/>
      <c r="O166" s="6">
        <v>321750</v>
      </c>
      <c r="P166" s="6"/>
      <c r="Q166" s="6"/>
      <c r="R166" s="6"/>
      <c r="S166" s="45"/>
    </row>
    <row r="167" spans="1:19" ht="39.75" customHeight="1" x14ac:dyDescent="0.25">
      <c r="A167" s="74">
        <f>IF(B167="","",SUBTOTAL(3,B$22:$B167))</f>
        <v>137</v>
      </c>
      <c r="B167" s="49">
        <v>137</v>
      </c>
      <c r="D167" s="50" t="s">
        <v>4207</v>
      </c>
      <c r="E167" s="51"/>
      <c r="F167" s="49"/>
      <c r="G167" s="57">
        <v>1.5</v>
      </c>
      <c r="H167" s="49">
        <v>1</v>
      </c>
      <c r="I167" s="78"/>
      <c r="J167" s="78">
        <v>321750</v>
      </c>
      <c r="K167" s="78"/>
      <c r="L167" s="78"/>
      <c r="M167" s="78"/>
      <c r="N167" s="6"/>
      <c r="O167" s="6">
        <v>321750</v>
      </c>
      <c r="P167" s="6"/>
      <c r="Q167" s="6"/>
      <c r="R167" s="6"/>
      <c r="S167" s="45"/>
    </row>
    <row r="168" spans="1:19" x14ac:dyDescent="0.25">
      <c r="A168" s="74">
        <f>IF(B168="","",SUBTOTAL(3,B$22:$B168))</f>
        <v>138</v>
      </c>
      <c r="B168" s="49">
        <v>138</v>
      </c>
      <c r="C168" s="50"/>
      <c r="D168" s="51" t="s">
        <v>4208</v>
      </c>
      <c r="E168" s="51" t="s">
        <v>4209</v>
      </c>
      <c r="F168" s="49"/>
      <c r="G168" s="57">
        <v>1.5</v>
      </c>
      <c r="H168" s="49">
        <v>2</v>
      </c>
      <c r="I168" s="78"/>
      <c r="J168" s="78">
        <v>234000</v>
      </c>
      <c r="K168" s="78"/>
      <c r="L168" s="78"/>
      <c r="M168" s="78"/>
      <c r="N168" s="6"/>
      <c r="O168" s="6">
        <v>234000</v>
      </c>
      <c r="P168" s="6"/>
      <c r="Q168" s="6"/>
      <c r="R168" s="6"/>
      <c r="S168" s="45"/>
    </row>
    <row r="169" spans="1:19" x14ac:dyDescent="0.25">
      <c r="A169" s="74">
        <f>IF(B169="","",SUBTOTAL(3,B$22:$B169))</f>
        <v>139</v>
      </c>
      <c r="B169" s="49">
        <v>139</v>
      </c>
      <c r="C169" s="50"/>
      <c r="D169" s="51" t="s">
        <v>4210</v>
      </c>
      <c r="E169" s="51" t="s">
        <v>4211</v>
      </c>
      <c r="F169" s="49"/>
      <c r="G169" s="57">
        <v>1.5</v>
      </c>
      <c r="H169" s="49">
        <v>2</v>
      </c>
      <c r="I169" s="78"/>
      <c r="J169" s="78">
        <v>234000</v>
      </c>
      <c r="K169" s="78"/>
      <c r="L169" s="78"/>
      <c r="M169" s="78"/>
      <c r="N169" s="6"/>
      <c r="O169" s="6">
        <v>234000</v>
      </c>
      <c r="P169" s="6"/>
      <c r="Q169" s="6"/>
      <c r="R169" s="6"/>
      <c r="S169" s="45"/>
    </row>
    <row r="170" spans="1:19" x14ac:dyDescent="0.25">
      <c r="A170" s="74">
        <f>IF(B170="","",SUBTOTAL(3,B$22:$B170))</f>
        <v>140</v>
      </c>
      <c r="B170" s="49">
        <v>140</v>
      </c>
      <c r="C170" s="50"/>
      <c r="D170" s="51" t="s">
        <v>4188</v>
      </c>
      <c r="E170" s="51" t="s">
        <v>4212</v>
      </c>
      <c r="F170" s="49"/>
      <c r="G170" s="57">
        <v>1.5</v>
      </c>
      <c r="H170" s="49">
        <v>2</v>
      </c>
      <c r="I170" s="78"/>
      <c r="J170" s="78">
        <v>234000</v>
      </c>
      <c r="K170" s="78"/>
      <c r="L170" s="78"/>
      <c r="M170" s="78"/>
      <c r="N170" s="6"/>
      <c r="O170" s="6">
        <v>234000</v>
      </c>
      <c r="P170" s="6"/>
      <c r="Q170" s="6"/>
      <c r="R170" s="6"/>
      <c r="S170" s="45"/>
    </row>
    <row r="171" spans="1:19" ht="26.25" customHeight="1" x14ac:dyDescent="0.25">
      <c r="A171" s="74">
        <f>IF(B171="","",SUBTOTAL(3,B$22:$B171))</f>
        <v>141</v>
      </c>
      <c r="B171" s="49">
        <v>141</v>
      </c>
      <c r="C171" s="693" t="s">
        <v>3334</v>
      </c>
      <c r="D171" s="695"/>
      <c r="E171" s="51"/>
      <c r="F171" s="49"/>
      <c r="G171" s="57">
        <v>1.5</v>
      </c>
      <c r="H171" s="49">
        <v>1</v>
      </c>
      <c r="I171" s="78"/>
      <c r="J171" s="78"/>
      <c r="K171" s="78">
        <v>234000</v>
      </c>
      <c r="L171" s="78"/>
      <c r="M171" s="78"/>
      <c r="N171" s="6"/>
      <c r="O171" s="6"/>
      <c r="P171" s="6">
        <v>234000</v>
      </c>
      <c r="Q171" s="6"/>
      <c r="R171" s="6"/>
      <c r="S171" s="45"/>
    </row>
    <row r="172" spans="1:19" ht="26.25" customHeight="1" x14ac:dyDescent="0.25">
      <c r="A172" s="74">
        <f>IF(B172="","",SUBTOTAL(3,B$22:$B172))</f>
        <v>142</v>
      </c>
      <c r="B172" s="49">
        <v>142</v>
      </c>
      <c r="C172" s="693" t="s">
        <v>3335</v>
      </c>
      <c r="D172" s="695"/>
      <c r="E172" s="51"/>
      <c r="F172" s="49"/>
      <c r="G172" s="57">
        <v>1.5</v>
      </c>
      <c r="H172" s="49">
        <v>2</v>
      </c>
      <c r="I172" s="78"/>
      <c r="J172" s="78"/>
      <c r="K172" s="78">
        <v>175500</v>
      </c>
      <c r="L172" s="78"/>
      <c r="M172" s="78"/>
      <c r="N172" s="6"/>
      <c r="O172" s="6"/>
      <c r="P172" s="6">
        <v>175500</v>
      </c>
      <c r="Q172" s="6"/>
      <c r="R172" s="6"/>
      <c r="S172" s="45"/>
    </row>
    <row r="173" spans="1:19" ht="52.5" customHeight="1" x14ac:dyDescent="0.25">
      <c r="A173" s="74">
        <f>IF(B173="","",SUBTOTAL(3,B$22:$B173))</f>
        <v>143</v>
      </c>
      <c r="B173" s="49">
        <v>143</v>
      </c>
      <c r="C173" s="51"/>
      <c r="D173" s="51" t="s">
        <v>3044</v>
      </c>
      <c r="E173" s="51" t="s">
        <v>4213</v>
      </c>
      <c r="F173" s="49"/>
      <c r="G173" s="57">
        <v>1.5</v>
      </c>
      <c r="H173" s="49">
        <v>2</v>
      </c>
      <c r="I173" s="78"/>
      <c r="J173" s="78">
        <v>234000</v>
      </c>
      <c r="K173" s="78"/>
      <c r="L173" s="78"/>
      <c r="M173" s="78"/>
      <c r="N173" s="6"/>
      <c r="O173" s="6">
        <v>234000</v>
      </c>
      <c r="P173" s="6"/>
      <c r="Q173" s="6"/>
      <c r="R173" s="6"/>
      <c r="S173" s="45"/>
    </row>
    <row r="174" spans="1:19" ht="37.5" customHeight="1" x14ac:dyDescent="0.25">
      <c r="A174" s="74">
        <f>IF(B174="","",SUBTOTAL(3,B$22:$B174))</f>
        <v>144</v>
      </c>
      <c r="B174" s="49">
        <v>144</v>
      </c>
      <c r="C174" s="51"/>
      <c r="D174" s="51" t="s">
        <v>4214</v>
      </c>
      <c r="E174" s="51" t="s">
        <v>4215</v>
      </c>
      <c r="F174" s="49"/>
      <c r="G174" s="57">
        <v>1.5</v>
      </c>
      <c r="H174" s="49">
        <v>2</v>
      </c>
      <c r="I174" s="78"/>
      <c r="J174" s="78">
        <v>234000</v>
      </c>
      <c r="K174" s="78"/>
      <c r="L174" s="78"/>
      <c r="M174" s="78"/>
      <c r="N174" s="6"/>
      <c r="O174" s="6">
        <v>234000</v>
      </c>
      <c r="P174" s="6"/>
      <c r="Q174" s="6"/>
      <c r="R174" s="6"/>
      <c r="S174" s="45"/>
    </row>
    <row r="175" spans="1:19" ht="59.25" customHeight="1" x14ac:dyDescent="0.25">
      <c r="A175" s="74">
        <f>IF(B175="","",SUBTOTAL(3,B$22:$B175))</f>
        <v>145</v>
      </c>
      <c r="B175" s="49">
        <v>145</v>
      </c>
      <c r="C175" s="51"/>
      <c r="D175" s="51" t="s">
        <v>4216</v>
      </c>
      <c r="E175" s="51" t="s">
        <v>4217</v>
      </c>
      <c r="F175" s="49"/>
      <c r="G175" s="57">
        <v>1.5</v>
      </c>
      <c r="H175" s="49">
        <v>2</v>
      </c>
      <c r="I175" s="78"/>
      <c r="J175" s="78">
        <v>234000</v>
      </c>
      <c r="K175" s="78"/>
      <c r="L175" s="78"/>
      <c r="M175" s="78"/>
      <c r="N175" s="6"/>
      <c r="O175" s="6">
        <v>234000</v>
      </c>
      <c r="P175" s="6"/>
      <c r="Q175" s="6"/>
      <c r="R175" s="6"/>
      <c r="S175" s="45"/>
    </row>
    <row r="176" spans="1:19" ht="39.75" customHeight="1" x14ac:dyDescent="0.25">
      <c r="A176" s="74">
        <f>IF(B176="","",SUBTOTAL(3,B$22:$B176))</f>
        <v>146</v>
      </c>
      <c r="B176" s="49">
        <v>146</v>
      </c>
      <c r="C176" s="51"/>
      <c r="D176" s="51" t="s">
        <v>4218</v>
      </c>
      <c r="E176" s="51" t="s">
        <v>4219</v>
      </c>
      <c r="F176" s="49"/>
      <c r="G176" s="57">
        <v>1.5</v>
      </c>
      <c r="H176" s="49">
        <v>2</v>
      </c>
      <c r="I176" s="78"/>
      <c r="J176" s="78">
        <v>234000</v>
      </c>
      <c r="K176" s="78"/>
      <c r="L176" s="78"/>
      <c r="M176" s="78"/>
      <c r="N176" s="6"/>
      <c r="O176" s="6">
        <v>234000</v>
      </c>
      <c r="P176" s="6"/>
      <c r="Q176" s="6"/>
      <c r="R176" s="6"/>
      <c r="S176" s="45"/>
    </row>
    <row r="177" spans="1:19" ht="39.75" customHeight="1" x14ac:dyDescent="0.25">
      <c r="A177" s="74">
        <f>IF(B177="","",SUBTOTAL(3,B$22:$B177))</f>
        <v>147</v>
      </c>
      <c r="B177" s="49">
        <v>147</v>
      </c>
      <c r="C177" s="51"/>
      <c r="D177" s="51" t="s">
        <v>4220</v>
      </c>
      <c r="E177" s="51" t="s">
        <v>4221</v>
      </c>
      <c r="F177" s="49"/>
      <c r="G177" s="57">
        <v>1.5</v>
      </c>
      <c r="H177" s="49">
        <v>2</v>
      </c>
      <c r="I177" s="78"/>
      <c r="J177" s="78">
        <v>234000</v>
      </c>
      <c r="K177" s="78"/>
      <c r="L177" s="78"/>
      <c r="M177" s="78"/>
      <c r="N177" s="6"/>
      <c r="O177" s="6">
        <v>234000</v>
      </c>
      <c r="P177" s="6"/>
      <c r="Q177" s="6"/>
      <c r="R177" s="6"/>
      <c r="S177" s="45"/>
    </row>
    <row r="178" spans="1:19" ht="39.75" customHeight="1" x14ac:dyDescent="0.25">
      <c r="A178" s="74">
        <f>IF(B178="","",SUBTOTAL(3,B$22:$B178))</f>
        <v>148</v>
      </c>
      <c r="B178" s="49">
        <v>148</v>
      </c>
      <c r="C178" s="51"/>
      <c r="D178" s="51" t="s">
        <v>4222</v>
      </c>
      <c r="E178" s="51" t="s">
        <v>4223</v>
      </c>
      <c r="F178" s="49"/>
      <c r="G178" s="57">
        <v>1.5</v>
      </c>
      <c r="H178" s="49">
        <v>2</v>
      </c>
      <c r="I178" s="78"/>
      <c r="J178" s="78">
        <v>234000</v>
      </c>
      <c r="K178" s="78"/>
      <c r="L178" s="78"/>
      <c r="M178" s="78"/>
      <c r="N178" s="6"/>
      <c r="O178" s="6">
        <v>234000</v>
      </c>
      <c r="P178" s="6"/>
      <c r="Q178" s="6"/>
      <c r="R178" s="6"/>
      <c r="S178" s="45"/>
    </row>
    <row r="179" spans="1:19" ht="23.25" customHeight="1" x14ac:dyDescent="0.25">
      <c r="A179" s="74">
        <f>IF(B179="","",SUBTOTAL(3,B$22:$B179))</f>
        <v>149</v>
      </c>
      <c r="B179" s="49">
        <v>149</v>
      </c>
      <c r="C179" s="51"/>
      <c r="D179" s="51" t="s">
        <v>4224</v>
      </c>
      <c r="E179" s="51" t="s">
        <v>4225</v>
      </c>
      <c r="F179" s="49"/>
      <c r="G179" s="57">
        <v>1.5</v>
      </c>
      <c r="H179" s="49">
        <v>2</v>
      </c>
      <c r="I179" s="78"/>
      <c r="J179" s="78">
        <v>234000</v>
      </c>
      <c r="K179" s="78"/>
      <c r="L179" s="78"/>
      <c r="M179" s="78"/>
      <c r="N179" s="6"/>
      <c r="O179" s="6">
        <v>234000</v>
      </c>
      <c r="P179" s="6"/>
      <c r="Q179" s="6"/>
      <c r="R179" s="6"/>
      <c r="S179" s="45"/>
    </row>
    <row r="180" spans="1:19" x14ac:dyDescent="0.25">
      <c r="A180" s="74" t="str">
        <f>IF(B180="","",SUBTOTAL(3,B$22:$B180))</f>
        <v/>
      </c>
      <c r="B180" s="71"/>
      <c r="C180" s="152" t="s">
        <v>3229</v>
      </c>
      <c r="D180" s="50"/>
      <c r="E180" s="50"/>
      <c r="F180" s="49"/>
      <c r="G180" s="75"/>
      <c r="H180" s="49"/>
      <c r="I180" s="78"/>
      <c r="J180" s="78"/>
      <c r="K180" s="78"/>
      <c r="L180" s="78"/>
      <c r="M180" s="78"/>
      <c r="N180" s="6"/>
      <c r="O180" s="6"/>
      <c r="P180" s="6"/>
      <c r="Q180" s="6"/>
      <c r="R180" s="39"/>
      <c r="S180" s="45"/>
    </row>
    <row r="181" spans="1:19" ht="24.75" customHeight="1" x14ac:dyDescent="0.25">
      <c r="A181" s="74">
        <f>IF(B181="","",SUBTOTAL(3,B$22:$B181))</f>
        <v>150</v>
      </c>
      <c r="B181" s="49">
        <v>150</v>
      </c>
      <c r="C181" s="687" t="s">
        <v>4226</v>
      </c>
      <c r="D181" s="688"/>
      <c r="E181" s="689"/>
      <c r="F181" s="56"/>
      <c r="G181" s="57"/>
      <c r="H181" s="55"/>
      <c r="I181" s="78"/>
      <c r="J181" s="78"/>
      <c r="K181" s="78"/>
      <c r="L181" s="78"/>
      <c r="M181" s="78"/>
      <c r="N181" s="6"/>
      <c r="O181" s="6"/>
      <c r="P181" s="6"/>
      <c r="Q181" s="6"/>
      <c r="R181" s="6"/>
      <c r="S181" s="45"/>
    </row>
    <row r="182" spans="1:19" ht="24.75" customHeight="1" x14ac:dyDescent="0.25">
      <c r="A182" s="74" t="str">
        <f>IF(B182="","",SUBTOTAL(3,B$22:$B182))</f>
        <v/>
      </c>
      <c r="B182" s="58"/>
      <c r="C182" s="51" t="s">
        <v>4227</v>
      </c>
      <c r="D182" s="51"/>
      <c r="E182" s="51"/>
      <c r="F182" s="56">
        <v>2</v>
      </c>
      <c r="G182" s="57">
        <v>0.45</v>
      </c>
      <c r="H182" s="49"/>
      <c r="I182" s="78">
        <v>717187.5</v>
      </c>
      <c r="J182" s="78">
        <v>430312.5</v>
      </c>
      <c r="K182" s="78">
        <v>358020</v>
      </c>
      <c r="L182" s="78"/>
      <c r="M182" s="78"/>
      <c r="N182" s="6">
        <v>717187.5</v>
      </c>
      <c r="O182" s="6">
        <v>430312.5</v>
      </c>
      <c r="P182" s="6">
        <v>358020</v>
      </c>
      <c r="Q182" s="6"/>
      <c r="R182" s="6"/>
      <c r="S182" s="45"/>
    </row>
    <row r="183" spans="1:19" ht="24.75" customHeight="1" x14ac:dyDescent="0.25">
      <c r="A183" s="74" t="str">
        <f>IF(B183="","",SUBTOTAL(3,B$22:$B183))</f>
        <v/>
      </c>
      <c r="B183" s="58"/>
      <c r="C183" s="51" t="s">
        <v>4228</v>
      </c>
      <c r="D183" s="51"/>
      <c r="E183" s="51"/>
      <c r="F183" s="56">
        <v>2</v>
      </c>
      <c r="G183" s="57">
        <v>0.3</v>
      </c>
      <c r="H183" s="49"/>
      <c r="I183" s="78">
        <v>478125</v>
      </c>
      <c r="J183" s="78">
        <v>286875</v>
      </c>
      <c r="K183" s="78">
        <v>238680</v>
      </c>
      <c r="L183" s="78"/>
      <c r="M183" s="78"/>
      <c r="N183" s="6">
        <v>478125</v>
      </c>
      <c r="O183" s="6">
        <v>286875</v>
      </c>
      <c r="P183" s="6">
        <v>238680</v>
      </c>
      <c r="Q183" s="6"/>
      <c r="R183" s="6"/>
      <c r="S183" s="45"/>
    </row>
    <row r="184" spans="1:19" ht="21.75" customHeight="1" x14ac:dyDescent="0.25">
      <c r="B184" s="91"/>
      <c r="C184" s="134" t="s">
        <v>4230</v>
      </c>
      <c r="D184" s="63"/>
      <c r="E184" s="63"/>
      <c r="F184" s="62"/>
      <c r="G184" s="92"/>
      <c r="H184" s="62"/>
      <c r="I184" s="93"/>
      <c r="J184" s="93"/>
      <c r="K184" s="93"/>
      <c r="L184" s="93"/>
      <c r="M184" s="93"/>
      <c r="N184" s="62"/>
      <c r="O184" s="94"/>
      <c r="P184" s="94"/>
      <c r="Q184" s="94"/>
      <c r="R184" s="94"/>
      <c r="S184" s="95"/>
    </row>
    <row r="185" spans="1:19" ht="21.75" customHeight="1" x14ac:dyDescent="0.25">
      <c r="B185" s="56">
        <v>151</v>
      </c>
      <c r="C185" s="135" t="s">
        <v>4231</v>
      </c>
      <c r="D185" s="50"/>
      <c r="E185" s="50"/>
      <c r="F185" s="49"/>
      <c r="G185" s="75"/>
      <c r="H185" s="72"/>
      <c r="I185" s="78"/>
      <c r="J185" s="78"/>
      <c r="K185" s="78"/>
      <c r="L185" s="78"/>
      <c r="M185" s="78"/>
      <c r="N185" s="39"/>
      <c r="O185" s="39"/>
      <c r="P185" s="39"/>
      <c r="Q185" s="39"/>
      <c r="R185" s="39"/>
      <c r="S185" s="45"/>
    </row>
    <row r="186" spans="1:19" s="448" customFormat="1" ht="37.5" customHeight="1" x14ac:dyDescent="0.25">
      <c r="A186" s="439"/>
      <c r="B186" s="470"/>
      <c r="C186" s="471"/>
      <c r="D186" s="467" t="s">
        <v>6502</v>
      </c>
      <c r="E186" s="467" t="s">
        <v>6503</v>
      </c>
      <c r="F186" s="466"/>
      <c r="G186" s="454"/>
      <c r="H186" s="472"/>
      <c r="I186" s="435">
        <v>2016000</v>
      </c>
      <c r="J186" s="435">
        <v>1008000</v>
      </c>
      <c r="K186" s="435">
        <v>604800</v>
      </c>
      <c r="L186" s="435"/>
      <c r="M186" s="435"/>
      <c r="N186" s="435">
        <v>2016000</v>
      </c>
      <c r="O186" s="435">
        <v>1008000</v>
      </c>
      <c r="P186" s="435">
        <v>604800</v>
      </c>
      <c r="Q186" s="437"/>
      <c r="R186" s="437"/>
      <c r="S186" s="469" t="s">
        <v>6504</v>
      </c>
    </row>
    <row r="187" spans="1:19" ht="37.5" customHeight="1" x14ac:dyDescent="0.25">
      <c r="B187" s="56"/>
      <c r="C187" s="50"/>
      <c r="D187" s="50" t="s">
        <v>4242</v>
      </c>
      <c r="E187" s="137" t="s">
        <v>4243</v>
      </c>
      <c r="F187" s="138">
        <v>1</v>
      </c>
      <c r="G187" s="57">
        <v>0.75</v>
      </c>
      <c r="H187" s="52"/>
      <c r="I187" s="78">
        <v>2520000</v>
      </c>
      <c r="J187" s="78">
        <v>1260000</v>
      </c>
      <c r="K187" s="78">
        <v>756000</v>
      </c>
      <c r="L187" s="78"/>
      <c r="M187" s="78"/>
      <c r="N187" s="6">
        <v>2520000</v>
      </c>
      <c r="O187" s="41">
        <v>1260000</v>
      </c>
      <c r="P187" s="41">
        <v>756000</v>
      </c>
      <c r="Q187" s="41"/>
      <c r="R187" s="41"/>
      <c r="S187" s="45"/>
    </row>
    <row r="188" spans="1:19" ht="24" customHeight="1" x14ac:dyDescent="0.25">
      <c r="B188" s="56"/>
      <c r="C188" s="50"/>
      <c r="D188" s="50" t="s">
        <v>4244</v>
      </c>
      <c r="E188" s="137" t="s">
        <v>4245</v>
      </c>
      <c r="F188" s="138">
        <v>1</v>
      </c>
      <c r="G188" s="57">
        <v>0.6</v>
      </c>
      <c r="H188" s="52"/>
      <c r="I188" s="78">
        <v>2015999.9999999998</v>
      </c>
      <c r="J188" s="78">
        <v>1007999.9999999999</v>
      </c>
      <c r="K188" s="78">
        <v>604800</v>
      </c>
      <c r="L188" s="78"/>
      <c r="M188" s="78"/>
      <c r="N188" s="39">
        <v>2015999.9999999998</v>
      </c>
      <c r="O188" s="41">
        <v>1007999.9999999999</v>
      </c>
      <c r="P188" s="41">
        <v>604800</v>
      </c>
      <c r="Q188" s="41"/>
      <c r="R188" s="41"/>
      <c r="S188" s="45"/>
    </row>
    <row r="189" spans="1:19" ht="25.5" customHeight="1" x14ac:dyDescent="0.25">
      <c r="B189" s="56">
        <v>152</v>
      </c>
      <c r="C189" s="693" t="s">
        <v>4250</v>
      </c>
      <c r="D189" s="694"/>
      <c r="E189" s="695"/>
      <c r="F189" s="138">
        <v>1</v>
      </c>
      <c r="G189" s="57">
        <v>0.6</v>
      </c>
      <c r="H189" s="52"/>
      <c r="I189" s="78">
        <v>2015999.9999999998</v>
      </c>
      <c r="J189" s="78">
        <v>1007999.9999999999</v>
      </c>
      <c r="K189" s="78">
        <v>604800</v>
      </c>
      <c r="L189" s="78"/>
      <c r="M189" s="78"/>
      <c r="N189" s="39">
        <v>2015999.9999999998</v>
      </c>
      <c r="O189" s="41">
        <v>1007999.9999999999</v>
      </c>
      <c r="P189" s="41">
        <v>604800</v>
      </c>
      <c r="Q189" s="41"/>
      <c r="R189" s="41"/>
      <c r="S189" s="45"/>
    </row>
    <row r="190" spans="1:19" ht="33" x14ac:dyDescent="0.25">
      <c r="B190" s="56">
        <v>153</v>
      </c>
      <c r="C190" s="50"/>
      <c r="D190" s="50" t="s">
        <v>958</v>
      </c>
      <c r="E190" s="137" t="s">
        <v>4302</v>
      </c>
      <c r="F190" s="138">
        <v>2</v>
      </c>
      <c r="G190" s="57">
        <v>0.6</v>
      </c>
      <c r="H190" s="52"/>
      <c r="I190" s="78">
        <v>1007999.9999999999</v>
      </c>
      <c r="J190" s="78">
        <v>503999.99999999994</v>
      </c>
      <c r="K190" s="78">
        <v>302400</v>
      </c>
      <c r="L190" s="78"/>
      <c r="M190" s="78"/>
      <c r="N190" s="39">
        <v>1007999.9999999999</v>
      </c>
      <c r="O190" s="41">
        <v>503999.99999999994</v>
      </c>
      <c r="P190" s="41">
        <v>302400</v>
      </c>
      <c r="Q190" s="41"/>
      <c r="R190" s="41"/>
      <c r="S190" s="45"/>
    </row>
    <row r="191" spans="1:19" ht="23.25" customHeight="1" x14ac:dyDescent="0.25">
      <c r="B191" s="56">
        <v>154</v>
      </c>
      <c r="C191" s="139" t="s">
        <v>3264</v>
      </c>
      <c r="D191" s="50"/>
      <c r="E191" s="137"/>
      <c r="F191" s="140"/>
      <c r="G191" s="57"/>
      <c r="H191" s="52"/>
      <c r="I191" s="78"/>
      <c r="J191" s="78"/>
      <c r="K191" s="78"/>
      <c r="L191" s="78"/>
      <c r="M191" s="78"/>
      <c r="N191" s="39"/>
      <c r="O191" s="41"/>
      <c r="P191" s="41"/>
      <c r="Q191" s="41"/>
      <c r="R191" s="41"/>
      <c r="S191" s="45"/>
    </row>
    <row r="192" spans="1:19" ht="33" x14ac:dyDescent="0.25">
      <c r="B192" s="56"/>
      <c r="C192" s="136"/>
      <c r="D192" s="50" t="s">
        <v>4303</v>
      </c>
      <c r="E192" s="137" t="s">
        <v>4304</v>
      </c>
      <c r="F192" s="138">
        <v>2</v>
      </c>
      <c r="G192" s="57">
        <v>0.6</v>
      </c>
      <c r="H192" s="52"/>
      <c r="I192" s="78">
        <v>1007999.9999999999</v>
      </c>
      <c r="J192" s="78">
        <v>503999.99999999994</v>
      </c>
      <c r="K192" s="78">
        <v>302400</v>
      </c>
      <c r="L192" s="78"/>
      <c r="M192" s="78"/>
      <c r="N192" s="39">
        <v>1007999.9999999999</v>
      </c>
      <c r="O192" s="41">
        <v>503999.99999999994</v>
      </c>
      <c r="P192" s="41">
        <v>302400</v>
      </c>
      <c r="Q192" s="41"/>
      <c r="R192" s="41"/>
      <c r="S192" s="45"/>
    </row>
    <row r="193" spans="2:19" ht="36" customHeight="1" x14ac:dyDescent="0.25">
      <c r="B193" s="56">
        <v>155</v>
      </c>
      <c r="C193" s="704" t="s">
        <v>4310</v>
      </c>
      <c r="D193" s="705"/>
      <c r="E193" s="706"/>
      <c r="F193" s="138"/>
      <c r="G193" s="57"/>
      <c r="H193" s="52"/>
      <c r="I193" s="78"/>
      <c r="J193" s="78"/>
      <c r="K193" s="78"/>
      <c r="L193" s="78"/>
      <c r="M193" s="78"/>
      <c r="N193" s="709" t="s">
        <v>1789</v>
      </c>
      <c r="O193" s="710"/>
      <c r="P193" s="711"/>
      <c r="Q193" s="41"/>
      <c r="R193" s="41"/>
      <c r="S193" s="45"/>
    </row>
    <row r="194" spans="2:19" ht="39.75" customHeight="1" x14ac:dyDescent="0.25">
      <c r="B194" s="56">
        <v>156</v>
      </c>
      <c r="C194" s="136"/>
      <c r="D194" s="50" t="s">
        <v>4311</v>
      </c>
      <c r="E194" s="137" t="s">
        <v>4312</v>
      </c>
      <c r="F194" s="138">
        <v>2</v>
      </c>
      <c r="G194" s="57">
        <v>0.4</v>
      </c>
      <c r="H194" s="52"/>
      <c r="I194" s="78">
        <v>672000</v>
      </c>
      <c r="J194" s="78">
        <v>336000</v>
      </c>
      <c r="K194" s="78">
        <v>201600</v>
      </c>
      <c r="L194" s="78"/>
      <c r="M194" s="78"/>
      <c r="N194" s="6">
        <v>672000</v>
      </c>
      <c r="O194" s="41">
        <v>336000</v>
      </c>
      <c r="P194" s="41">
        <v>201600</v>
      </c>
      <c r="Q194" s="41"/>
      <c r="R194" s="41"/>
      <c r="S194" s="45"/>
    </row>
    <row r="195" spans="2:19" ht="26.25" customHeight="1" x14ac:dyDescent="0.25">
      <c r="B195" s="56">
        <v>157</v>
      </c>
      <c r="C195" s="701" t="s">
        <v>4313</v>
      </c>
      <c r="D195" s="702"/>
      <c r="E195" s="703"/>
      <c r="F195" s="138"/>
      <c r="G195" s="57"/>
      <c r="H195" s="52"/>
      <c r="I195" s="78"/>
      <c r="J195" s="78"/>
      <c r="K195" s="78"/>
      <c r="L195" s="78"/>
      <c r="M195" s="78"/>
      <c r="N195" s="39"/>
      <c r="O195" s="41"/>
      <c r="P195" s="41"/>
      <c r="Q195" s="41"/>
      <c r="R195" s="41"/>
      <c r="S195" s="45"/>
    </row>
    <row r="196" spans="2:19" ht="26.25" customHeight="1" x14ac:dyDescent="0.25">
      <c r="B196" s="56"/>
      <c r="C196" s="136" t="s">
        <v>4314</v>
      </c>
      <c r="D196" s="50"/>
      <c r="E196" s="137"/>
      <c r="F196" s="138">
        <v>2</v>
      </c>
      <c r="G196" s="57">
        <v>0.3</v>
      </c>
      <c r="H196" s="52"/>
      <c r="I196" s="78">
        <v>503999.99999999994</v>
      </c>
      <c r="J196" s="78">
        <v>251999.99999999997</v>
      </c>
      <c r="K196" s="78">
        <v>151200</v>
      </c>
      <c r="L196" s="78"/>
      <c r="M196" s="78"/>
      <c r="N196" s="39">
        <v>503999.99999999994</v>
      </c>
      <c r="O196" s="41">
        <v>251999.99999999997</v>
      </c>
      <c r="P196" s="41">
        <v>151200</v>
      </c>
      <c r="Q196" s="41"/>
      <c r="R196" s="41"/>
      <c r="S196" s="45"/>
    </row>
    <row r="197" spans="2:19" ht="26.25" customHeight="1" x14ac:dyDescent="0.25">
      <c r="B197" s="56"/>
      <c r="C197" s="136" t="s">
        <v>4315</v>
      </c>
      <c r="D197" s="50"/>
      <c r="E197" s="137"/>
      <c r="F197" s="138">
        <v>2</v>
      </c>
      <c r="G197" s="57">
        <v>0.3</v>
      </c>
      <c r="H197" s="52"/>
      <c r="I197" s="78">
        <v>503999.99999999994</v>
      </c>
      <c r="J197" s="78">
        <v>251999.99999999997</v>
      </c>
      <c r="K197" s="78">
        <v>151200</v>
      </c>
      <c r="L197" s="78"/>
      <c r="M197" s="78"/>
      <c r="N197" s="39">
        <v>503999.99999999994</v>
      </c>
      <c r="O197" s="41">
        <v>251999.99999999997</v>
      </c>
      <c r="P197" s="41">
        <v>151200</v>
      </c>
      <c r="Q197" s="41"/>
      <c r="R197" s="41"/>
      <c r="S197" s="45"/>
    </row>
    <row r="198" spans="2:19" ht="26.25" customHeight="1" x14ac:dyDescent="0.25">
      <c r="B198" s="56"/>
      <c r="C198" s="136" t="s">
        <v>4316</v>
      </c>
      <c r="D198" s="50"/>
      <c r="E198" s="137"/>
      <c r="F198" s="138">
        <v>3</v>
      </c>
      <c r="G198" s="57">
        <v>0.4</v>
      </c>
      <c r="H198" s="52"/>
      <c r="I198" s="78">
        <v>336000</v>
      </c>
      <c r="J198" s="78">
        <v>168000</v>
      </c>
      <c r="K198" s="78">
        <v>100800</v>
      </c>
      <c r="L198" s="78"/>
      <c r="M198" s="78"/>
      <c r="N198" s="39">
        <v>336000</v>
      </c>
      <c r="O198" s="41">
        <v>168000</v>
      </c>
      <c r="P198" s="41">
        <v>100800</v>
      </c>
      <c r="Q198" s="41"/>
      <c r="R198" s="41"/>
      <c r="S198" s="45"/>
    </row>
    <row r="200" spans="2:19" x14ac:dyDescent="0.25">
      <c r="C200" s="411" t="s">
        <v>6450</v>
      </c>
      <c r="D200"/>
      <c r="E200"/>
      <c r="F200"/>
      <c r="G200"/>
      <c r="H200"/>
      <c r="I200"/>
      <c r="J200"/>
      <c r="K200"/>
      <c r="L200"/>
    </row>
    <row r="201" spans="2:19" x14ac:dyDescent="0.25">
      <c r="C201" s="593" t="s">
        <v>6451</v>
      </c>
      <c r="D201" s="593"/>
      <c r="E201" s="593"/>
      <c r="F201" s="593"/>
      <c r="G201" s="593"/>
      <c r="H201" s="593"/>
      <c r="I201" s="593"/>
      <c r="J201" s="593"/>
      <c r="K201" s="593"/>
      <c r="L201" s="593"/>
    </row>
    <row r="202" spans="2:19" ht="16.5" customHeight="1" x14ac:dyDescent="0.25">
      <c r="C202" s="593" t="s">
        <v>6452</v>
      </c>
      <c r="D202" s="593"/>
      <c r="E202" s="593"/>
      <c r="F202" s="593"/>
      <c r="G202" s="593"/>
      <c r="H202" s="593"/>
      <c r="I202" s="593"/>
      <c r="J202" s="593"/>
      <c r="K202" s="593"/>
      <c r="L202" s="593"/>
      <c r="M202" s="593"/>
    </row>
  </sheetData>
  <autoFilter ref="A21:S198"/>
  <mergeCells count="29">
    <mergeCell ref="B4:S4"/>
    <mergeCell ref="B5:S5"/>
    <mergeCell ref="Q17:R17"/>
    <mergeCell ref="B18:B19"/>
    <mergeCell ref="C18:C19"/>
    <mergeCell ref="D18:E18"/>
    <mergeCell ref="F18:M18"/>
    <mergeCell ref="N18:R18"/>
    <mergeCell ref="C134:E134"/>
    <mergeCell ref="C135:E135"/>
    <mergeCell ref="C137:E137"/>
    <mergeCell ref="E7:F7"/>
    <mergeCell ref="C171:D171"/>
    <mergeCell ref="C85:D85"/>
    <mergeCell ref="C86:D86"/>
    <mergeCell ref="C111:E111"/>
    <mergeCell ref="C133:D133"/>
    <mergeCell ref="C8:C9"/>
    <mergeCell ref="D8:E8"/>
    <mergeCell ref="C88:E88"/>
    <mergeCell ref="C97:E97"/>
    <mergeCell ref="N193:P193"/>
    <mergeCell ref="C202:M202"/>
    <mergeCell ref="C172:D172"/>
    <mergeCell ref="C181:E181"/>
    <mergeCell ref="C189:E189"/>
    <mergeCell ref="C193:E193"/>
    <mergeCell ref="C195:E195"/>
    <mergeCell ref="C201:L201"/>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276"/>
  <sheetViews>
    <sheetView view="pageBreakPreview" topLeftCell="B1" zoomScale="60" zoomScaleNormal="70" zoomScalePageLayoutView="40" workbookViewId="0">
      <selection activeCell="N13" sqref="N13"/>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7.42578125" style="32" customWidth="1"/>
    <col min="6" max="6" width="7.85546875" style="33" hidden="1" customWidth="1"/>
    <col min="7" max="7" width="7.85546875" style="100" hidden="1" customWidth="1"/>
    <col min="8" max="8" width="9.140625" style="33" customWidth="1"/>
    <col min="9" max="9" width="15.85546875" style="101" customWidth="1"/>
    <col min="10" max="10" width="15.5703125" style="101" customWidth="1"/>
    <col min="11"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5703125" style="34" customWidth="1"/>
    <col min="20" max="16384" width="8.85546875" style="33"/>
  </cols>
  <sheetData>
    <row r="1" spans="1:19" x14ac:dyDescent="0.25">
      <c r="B1" s="153" t="s">
        <v>6342</v>
      </c>
    </row>
    <row r="2" spans="1:19" x14ac:dyDescent="0.25">
      <c r="B2" s="153" t="s">
        <v>282</v>
      </c>
      <c r="Q2" s="405">
        <f>MIN(N21:N272)</f>
        <v>327184</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6404</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407"/>
      <c r="C6" s="34" t="s">
        <v>6447</v>
      </c>
      <c r="D6" s="412"/>
      <c r="E6" s="644" t="s">
        <v>6461</v>
      </c>
      <c r="F6" s="644"/>
      <c r="G6" s="107"/>
      <c r="H6" s="106"/>
      <c r="K6" s="101"/>
      <c r="L6" s="101"/>
      <c r="M6" s="101"/>
      <c r="N6" s="33"/>
      <c r="O6" s="33"/>
      <c r="P6" s="33"/>
      <c r="Q6" s="33"/>
      <c r="R6" s="33"/>
      <c r="S6" s="34"/>
    </row>
    <row r="7" spans="1:19" s="383" customFormat="1" ht="22.5" customHeight="1" x14ac:dyDescent="0.3">
      <c r="A7" s="381"/>
      <c r="B7" s="407"/>
      <c r="C7" s="645" t="s">
        <v>6453</v>
      </c>
      <c r="D7" s="646" t="s">
        <v>6652</v>
      </c>
      <c r="E7" s="647"/>
      <c r="F7" s="550"/>
      <c r="G7" s="76"/>
      <c r="H7" s="33"/>
      <c r="I7" s="33" t="s">
        <v>6462</v>
      </c>
      <c r="J7" s="33"/>
      <c r="K7" s="33"/>
      <c r="M7" s="101"/>
      <c r="N7" s="33"/>
      <c r="O7" s="33"/>
      <c r="P7" s="101"/>
      <c r="Q7" s="33"/>
      <c r="R7" s="33"/>
      <c r="S7" s="101"/>
    </row>
    <row r="8" spans="1:19" s="383" customFormat="1" ht="19.5" x14ac:dyDescent="0.3">
      <c r="A8" s="381"/>
      <c r="B8" s="407"/>
      <c r="C8" s="645"/>
      <c r="D8" s="590" t="s">
        <v>8</v>
      </c>
      <c r="E8" s="590" t="s">
        <v>6454</v>
      </c>
      <c r="F8" s="550"/>
      <c r="G8" s="76"/>
      <c r="H8" s="33"/>
      <c r="I8" s="33"/>
      <c r="J8" s="33"/>
      <c r="K8" s="33"/>
      <c r="L8" s="101"/>
      <c r="M8" s="101"/>
      <c r="N8" s="33"/>
      <c r="O8" s="33"/>
      <c r="P8" s="33"/>
      <c r="Q8" s="33"/>
      <c r="R8" s="33"/>
      <c r="S8" s="34"/>
    </row>
    <row r="9" spans="1:19" s="383" customFormat="1" ht="19.5" x14ac:dyDescent="0.3">
      <c r="A9" s="381"/>
      <c r="B9" s="407"/>
      <c r="C9" s="552" t="s">
        <v>6455</v>
      </c>
      <c r="D9" s="551">
        <v>54000</v>
      </c>
      <c r="E9" s="551">
        <v>41400</v>
      </c>
      <c r="F9" s="550"/>
      <c r="G9" s="76"/>
      <c r="H9" s="33"/>
      <c r="I9" s="33"/>
      <c r="J9" s="33"/>
      <c r="K9" s="33"/>
      <c r="L9" s="101"/>
      <c r="M9" s="101"/>
      <c r="N9" s="33"/>
      <c r="O9" s="33"/>
      <c r="P9" s="33"/>
      <c r="Q9" s="33"/>
      <c r="R9" s="33"/>
      <c r="S9" s="34"/>
    </row>
    <row r="10" spans="1:19" s="383" customFormat="1" ht="19.5" x14ac:dyDescent="0.3">
      <c r="A10" s="381"/>
      <c r="B10" s="407"/>
      <c r="C10" s="552" t="s">
        <v>6456</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6457</v>
      </c>
      <c r="D11" s="551">
        <v>37800</v>
      </c>
      <c r="E11" s="551">
        <v>27000</v>
      </c>
      <c r="F11" s="550"/>
      <c r="G11" s="76"/>
      <c r="H11" s="33"/>
      <c r="I11" s="33"/>
      <c r="J11" s="33"/>
      <c r="K11" s="33"/>
      <c r="L11" s="101"/>
      <c r="M11" s="101"/>
      <c r="N11" s="33"/>
      <c r="O11" s="33"/>
      <c r="P11" s="33"/>
      <c r="Q11" s="33"/>
      <c r="R11" s="33"/>
      <c r="S11" s="34"/>
    </row>
    <row r="12" spans="1:19" s="383" customFormat="1" ht="19.5" x14ac:dyDescent="0.3">
      <c r="A12" s="381"/>
      <c r="B12" s="407"/>
      <c r="C12" s="552" t="s">
        <v>6458</v>
      </c>
      <c r="D12" s="551">
        <v>18000</v>
      </c>
      <c r="E12" s="551">
        <v>12600</v>
      </c>
      <c r="F12" s="550"/>
      <c r="G12" s="76"/>
      <c r="H12" s="33"/>
      <c r="I12" s="33"/>
      <c r="J12" s="33"/>
      <c r="K12" s="33"/>
      <c r="L12" s="101"/>
      <c r="M12" s="101"/>
      <c r="N12" s="33"/>
      <c r="O12" s="33"/>
      <c r="P12" s="33"/>
      <c r="Q12" s="33"/>
      <c r="R12" s="33"/>
      <c r="S12" s="34"/>
    </row>
    <row r="13" spans="1:19" s="383" customFormat="1" ht="37.5" x14ac:dyDescent="0.3">
      <c r="A13" s="381"/>
      <c r="B13" s="407"/>
      <c r="C13" s="553" t="s">
        <v>6459</v>
      </c>
      <c r="D13" s="551">
        <v>14400</v>
      </c>
      <c r="E13" s="551">
        <v>10800</v>
      </c>
      <c r="F13" s="550"/>
      <c r="G13" s="76"/>
      <c r="H13" s="33"/>
      <c r="I13" s="33"/>
      <c r="J13" s="33"/>
      <c r="K13" s="33"/>
      <c r="L13" s="101"/>
      <c r="M13" s="101"/>
      <c r="N13" s="33"/>
      <c r="O13" s="33"/>
      <c r="P13" s="33"/>
      <c r="Q13" s="33"/>
      <c r="R13" s="33"/>
      <c r="S13" s="34"/>
    </row>
    <row r="14" spans="1:19" s="383" customFormat="1" ht="19.5" x14ac:dyDescent="0.3">
      <c r="A14" s="381"/>
      <c r="B14" s="407"/>
      <c r="C14" s="552" t="s">
        <v>6460</v>
      </c>
      <c r="D14" s="551">
        <v>36000</v>
      </c>
      <c r="E14" s="551">
        <v>27000</v>
      </c>
      <c r="F14" s="550"/>
      <c r="G14" s="76"/>
      <c r="H14" s="33"/>
      <c r="I14" s="33"/>
      <c r="J14" s="33"/>
      <c r="K14" s="33"/>
      <c r="L14" s="101"/>
      <c r="M14" s="101"/>
      <c r="N14" s="33"/>
      <c r="O14" s="33"/>
      <c r="P14" s="33"/>
      <c r="Q14" s="33"/>
      <c r="R14" s="33"/>
      <c r="S14" s="34"/>
    </row>
    <row r="15" spans="1:19" s="383" customFormat="1" ht="19.5" x14ac:dyDescent="0.3">
      <c r="A15" s="381"/>
      <c r="B15" s="407"/>
      <c r="D15" s="32"/>
      <c r="E15" s="32"/>
      <c r="F15" s="407"/>
      <c r="G15" s="407"/>
      <c r="H15" s="407"/>
      <c r="I15" s="407"/>
      <c r="J15" s="407"/>
      <c r="K15" s="407"/>
      <c r="L15" s="407"/>
      <c r="M15" s="407"/>
      <c r="N15" s="407"/>
      <c r="O15" s="407"/>
      <c r="P15" s="407"/>
      <c r="Q15" s="407"/>
      <c r="R15" s="407"/>
      <c r="S15" s="407"/>
    </row>
    <row r="16" spans="1:19" ht="19.5" x14ac:dyDescent="0.25">
      <c r="C16" s="34" t="s">
        <v>6449</v>
      </c>
      <c r="Q16" s="596" t="s">
        <v>5966</v>
      </c>
      <c r="R16" s="596"/>
    </row>
    <row r="17" spans="1:19" ht="33.6" customHeight="1" x14ac:dyDescent="0.25">
      <c r="B17" s="597" t="s">
        <v>0</v>
      </c>
      <c r="C17" s="598" t="s">
        <v>1</v>
      </c>
      <c r="D17" s="598" t="s">
        <v>2</v>
      </c>
      <c r="E17" s="598"/>
      <c r="F17" s="599" t="s">
        <v>5</v>
      </c>
      <c r="G17" s="599"/>
      <c r="H17" s="599"/>
      <c r="I17" s="599"/>
      <c r="J17" s="599"/>
      <c r="K17" s="599"/>
      <c r="L17" s="599"/>
      <c r="M17" s="599"/>
      <c r="N17" s="600" t="s">
        <v>5969</v>
      </c>
      <c r="O17" s="600"/>
      <c r="P17" s="600"/>
      <c r="Q17" s="600"/>
      <c r="R17" s="600"/>
      <c r="S17" s="13"/>
    </row>
    <row r="18" spans="1:19" ht="33" x14ac:dyDescent="0.25">
      <c r="B18" s="597"/>
      <c r="C18" s="598"/>
      <c r="D18" s="13" t="s">
        <v>6</v>
      </c>
      <c r="E18" s="13" t="s">
        <v>7</v>
      </c>
      <c r="F18" s="145" t="s">
        <v>3</v>
      </c>
      <c r="G18" s="143" t="s">
        <v>4</v>
      </c>
      <c r="H18" s="388" t="s">
        <v>5968</v>
      </c>
      <c r="I18" s="66" t="s">
        <v>8</v>
      </c>
      <c r="J18" s="389" t="s">
        <v>9</v>
      </c>
      <c r="K18" s="389" t="s">
        <v>10</v>
      </c>
      <c r="L18" s="389" t="s">
        <v>11</v>
      </c>
      <c r="M18" s="389" t="s">
        <v>12</v>
      </c>
      <c r="N18" s="66" t="s">
        <v>8</v>
      </c>
      <c r="O18" s="389" t="s">
        <v>9</v>
      </c>
      <c r="P18" s="389" t="s">
        <v>10</v>
      </c>
      <c r="Q18" s="389" t="s">
        <v>11</v>
      </c>
      <c r="R18" s="389" t="s">
        <v>12</v>
      </c>
      <c r="S18" s="13" t="s">
        <v>13</v>
      </c>
    </row>
    <row r="19" spans="1:19" hidden="1" x14ac:dyDescent="0.25">
      <c r="A19" s="74">
        <f>IF(B19="","",SUBTOTAL(3,B$19:$B19))</f>
        <v>1</v>
      </c>
      <c r="B19" s="13" t="s">
        <v>5936</v>
      </c>
      <c r="C19" s="60" t="s">
        <v>4636</v>
      </c>
      <c r="D19" s="23"/>
      <c r="E19" s="23"/>
      <c r="F19" s="7"/>
      <c r="G19" s="77"/>
      <c r="H19" s="7"/>
      <c r="I19" s="82"/>
      <c r="J19" s="82"/>
      <c r="K19" s="82"/>
      <c r="L19" s="82"/>
      <c r="M19" s="82"/>
      <c r="N19" s="6"/>
      <c r="O19" s="6"/>
      <c r="P19" s="6"/>
      <c r="Q19" s="6"/>
      <c r="R19" s="6"/>
      <c r="S19" s="45"/>
    </row>
    <row r="20" spans="1:19" x14ac:dyDescent="0.25">
      <c r="A20" s="74" t="str">
        <f>IF(B20="","",SUBTOTAL(3,B$19:$B20))</f>
        <v/>
      </c>
      <c r="B20" s="13"/>
      <c r="C20" s="8" t="s">
        <v>5916</v>
      </c>
      <c r="D20" s="1"/>
      <c r="E20" s="1"/>
      <c r="F20" s="7"/>
      <c r="G20" s="77"/>
      <c r="H20" s="7"/>
      <c r="I20" s="82"/>
      <c r="J20" s="82"/>
      <c r="K20" s="82"/>
      <c r="L20" s="82"/>
      <c r="M20" s="82"/>
      <c r="N20" s="6"/>
      <c r="O20" s="6"/>
      <c r="P20" s="6"/>
      <c r="Q20" s="6"/>
      <c r="R20" s="6"/>
      <c r="S20" s="45" t="s">
        <v>6464</v>
      </c>
    </row>
    <row r="21" spans="1:19" x14ac:dyDescent="0.25">
      <c r="A21" s="74">
        <f>IF(B21="","",SUBTOTAL(3,B$21:$B21))</f>
        <v>1</v>
      </c>
      <c r="B21" s="10">
        <v>1</v>
      </c>
      <c r="C21" s="1" t="s">
        <v>1073</v>
      </c>
      <c r="D21" s="1" t="s">
        <v>4326</v>
      </c>
      <c r="E21" s="1" t="s">
        <v>4327</v>
      </c>
      <c r="F21" s="10">
        <v>2</v>
      </c>
      <c r="G21" s="121">
        <v>1</v>
      </c>
      <c r="H21" s="7"/>
      <c r="I21" s="78">
        <v>3900000</v>
      </c>
      <c r="J21" s="78">
        <v>2028000</v>
      </c>
      <c r="K21" s="78">
        <v>1690000</v>
      </c>
      <c r="L21" s="78">
        <v>780000</v>
      </c>
      <c r="M21" s="78">
        <v>468000</v>
      </c>
      <c r="N21" s="6">
        <v>4290000</v>
      </c>
      <c r="O21" s="6">
        <v>2230800</v>
      </c>
      <c r="P21" s="6">
        <v>1859000.0000000002</v>
      </c>
      <c r="Q21" s="6">
        <v>858000.00000000012</v>
      </c>
      <c r="R21" s="6">
        <v>514800.00000000006</v>
      </c>
      <c r="S21" s="417">
        <f>N21/I21</f>
        <v>1.1000000000000001</v>
      </c>
    </row>
    <row r="22" spans="1:19" x14ac:dyDescent="0.25">
      <c r="A22" s="74">
        <f>IF(B22="","",SUBTOTAL(3,B$21:$B22))</f>
        <v>2</v>
      </c>
      <c r="B22" s="10">
        <v>2</v>
      </c>
      <c r="C22" s="1" t="s">
        <v>52</v>
      </c>
      <c r="D22" s="1" t="s">
        <v>1854</v>
      </c>
      <c r="E22" s="1" t="s">
        <v>173</v>
      </c>
      <c r="F22" s="10">
        <v>2</v>
      </c>
      <c r="G22" s="121">
        <v>0.7</v>
      </c>
      <c r="H22" s="7"/>
      <c r="I22" s="78">
        <v>2730000</v>
      </c>
      <c r="J22" s="78">
        <v>1419600</v>
      </c>
      <c r="K22" s="78">
        <v>1183000</v>
      </c>
      <c r="L22" s="78">
        <v>546000</v>
      </c>
      <c r="M22" s="78">
        <v>327600</v>
      </c>
      <c r="N22" s="6">
        <v>3003000.0000000005</v>
      </c>
      <c r="O22" s="6">
        <v>1561560.0000000002</v>
      </c>
      <c r="P22" s="6">
        <v>1301300</v>
      </c>
      <c r="Q22" s="6">
        <v>600600</v>
      </c>
      <c r="R22" s="6">
        <v>360360</v>
      </c>
      <c r="S22" s="45"/>
    </row>
    <row r="23" spans="1:19" x14ac:dyDescent="0.25">
      <c r="A23" s="74" t="str">
        <f>IF(B23="","",SUBTOTAL(3,B$21:$B23))</f>
        <v/>
      </c>
      <c r="B23" s="10"/>
      <c r="C23" s="1"/>
      <c r="D23" s="1" t="s">
        <v>173</v>
      </c>
      <c r="E23" s="1" t="s">
        <v>229</v>
      </c>
      <c r="F23" s="10">
        <v>3</v>
      </c>
      <c r="G23" s="121">
        <v>0.7</v>
      </c>
      <c r="H23" s="7"/>
      <c r="I23" s="78">
        <v>1547000</v>
      </c>
      <c r="J23" s="78">
        <v>939119.99999999988</v>
      </c>
      <c r="K23" s="78">
        <v>782600</v>
      </c>
      <c r="L23" s="78">
        <v>364000</v>
      </c>
      <c r="M23" s="78">
        <v>273000</v>
      </c>
      <c r="N23" s="6">
        <v>1701700.0000000002</v>
      </c>
      <c r="O23" s="6">
        <v>1033032</v>
      </c>
      <c r="P23" s="6">
        <v>860860.00000000012</v>
      </c>
      <c r="Q23" s="6">
        <v>400400.00000000006</v>
      </c>
      <c r="R23" s="6">
        <v>300300</v>
      </c>
      <c r="S23" s="45"/>
    </row>
    <row r="24" spans="1:19" ht="49.5" x14ac:dyDescent="0.25">
      <c r="A24" s="74">
        <f>IF(B24="","",SUBTOTAL(3,B$21:$B24))</f>
        <v>3</v>
      </c>
      <c r="B24" s="10">
        <v>3</v>
      </c>
      <c r="C24" s="1" t="s">
        <v>2887</v>
      </c>
      <c r="D24" s="1" t="s">
        <v>152</v>
      </c>
      <c r="E24" s="1" t="s">
        <v>229</v>
      </c>
      <c r="F24" s="10">
        <v>3</v>
      </c>
      <c r="G24" s="121">
        <v>0.8</v>
      </c>
      <c r="H24" s="7"/>
      <c r="I24" s="78">
        <v>1768000</v>
      </c>
      <c r="J24" s="78">
        <v>1073280</v>
      </c>
      <c r="K24" s="78">
        <v>894400</v>
      </c>
      <c r="L24" s="78">
        <v>416000</v>
      </c>
      <c r="M24" s="78">
        <v>312000</v>
      </c>
      <c r="N24" s="6">
        <v>1944800.0000000002</v>
      </c>
      <c r="O24" s="6">
        <v>1180608</v>
      </c>
      <c r="P24" s="6">
        <v>983840.00000000012</v>
      </c>
      <c r="Q24" s="6">
        <v>457600.00000000006</v>
      </c>
      <c r="R24" s="6">
        <v>343200</v>
      </c>
      <c r="S24" s="45" t="s">
        <v>6321</v>
      </c>
    </row>
    <row r="25" spans="1:19" x14ac:dyDescent="0.25">
      <c r="A25" s="74">
        <f>IF(B25="","",SUBTOTAL(3,B$21:$B25))</f>
        <v>4</v>
      </c>
      <c r="B25" s="10">
        <v>4</v>
      </c>
      <c r="C25" s="1" t="s">
        <v>4328</v>
      </c>
      <c r="D25" s="1" t="s">
        <v>152</v>
      </c>
      <c r="E25" s="1" t="s">
        <v>4329</v>
      </c>
      <c r="F25" s="10">
        <v>3</v>
      </c>
      <c r="G25" s="121">
        <v>1</v>
      </c>
      <c r="H25" s="7"/>
      <c r="I25" s="78">
        <v>2210000</v>
      </c>
      <c r="J25" s="78">
        <v>1341600</v>
      </c>
      <c r="K25" s="78">
        <v>1118000</v>
      </c>
      <c r="L25" s="78">
        <v>520000</v>
      </c>
      <c r="M25" s="78">
        <v>390000</v>
      </c>
      <c r="N25" s="6">
        <v>2431000</v>
      </c>
      <c r="O25" s="6">
        <v>1475760.0000000002</v>
      </c>
      <c r="P25" s="6">
        <v>1229800</v>
      </c>
      <c r="Q25" s="6">
        <v>572000</v>
      </c>
      <c r="R25" s="6">
        <v>429000.00000000006</v>
      </c>
      <c r="S25" s="45"/>
    </row>
    <row r="26" spans="1:19" ht="33" x14ac:dyDescent="0.25">
      <c r="A26" s="74">
        <f>IF(B26="","",SUBTOTAL(3,B$21:$B26))</f>
        <v>5</v>
      </c>
      <c r="B26" s="10">
        <v>5</v>
      </c>
      <c r="C26" s="1" t="s">
        <v>4330</v>
      </c>
      <c r="D26" s="1" t="s">
        <v>152</v>
      </c>
      <c r="E26" s="1" t="s">
        <v>4331</v>
      </c>
      <c r="F26" s="10">
        <v>3</v>
      </c>
      <c r="G26" s="121">
        <v>1</v>
      </c>
      <c r="H26" s="7"/>
      <c r="I26" s="78">
        <v>2210000</v>
      </c>
      <c r="J26" s="78">
        <v>1341600</v>
      </c>
      <c r="K26" s="78">
        <v>1118000</v>
      </c>
      <c r="L26" s="78">
        <v>520000</v>
      </c>
      <c r="M26" s="78">
        <v>390000</v>
      </c>
      <c r="N26" s="6">
        <v>2431000</v>
      </c>
      <c r="O26" s="6">
        <v>1475760.0000000002</v>
      </c>
      <c r="P26" s="6">
        <v>1229800</v>
      </c>
      <c r="Q26" s="6">
        <v>572000</v>
      </c>
      <c r="R26" s="6">
        <v>429000.00000000006</v>
      </c>
      <c r="S26" s="45"/>
    </row>
    <row r="27" spans="1:19" x14ac:dyDescent="0.25">
      <c r="A27" s="74">
        <f>IF(B27="","",SUBTOTAL(3,B$21:$B27))</f>
        <v>6</v>
      </c>
      <c r="B27" s="10">
        <v>6</v>
      </c>
      <c r="C27" s="1" t="s">
        <v>144</v>
      </c>
      <c r="D27" s="1" t="s">
        <v>1854</v>
      </c>
      <c r="E27" s="1" t="s">
        <v>173</v>
      </c>
      <c r="F27" s="10">
        <v>2</v>
      </c>
      <c r="G27" s="121">
        <v>1</v>
      </c>
      <c r="H27" s="7"/>
      <c r="I27" s="78">
        <v>3900000</v>
      </c>
      <c r="J27" s="78">
        <v>2028000</v>
      </c>
      <c r="K27" s="78">
        <v>1690000</v>
      </c>
      <c r="L27" s="78">
        <v>780000</v>
      </c>
      <c r="M27" s="78">
        <v>468000</v>
      </c>
      <c r="N27" s="6">
        <v>4290000</v>
      </c>
      <c r="O27" s="6">
        <v>2230800</v>
      </c>
      <c r="P27" s="6">
        <v>1859000.0000000002</v>
      </c>
      <c r="Q27" s="6">
        <v>858000.00000000012</v>
      </c>
      <c r="R27" s="6">
        <v>514800.00000000006</v>
      </c>
      <c r="S27" s="45"/>
    </row>
    <row r="28" spans="1:19" x14ac:dyDescent="0.25">
      <c r="A28" s="74" t="str">
        <f>IF(B28="","",SUBTOTAL(3,B$21:$B28))</f>
        <v/>
      </c>
      <c r="B28" s="10"/>
      <c r="C28" s="1"/>
      <c r="D28" s="1" t="s">
        <v>173</v>
      </c>
      <c r="E28" s="1" t="s">
        <v>229</v>
      </c>
      <c r="F28" s="10">
        <v>5</v>
      </c>
      <c r="G28" s="121">
        <v>1</v>
      </c>
      <c r="H28" s="7"/>
      <c r="I28" s="78">
        <v>780000</v>
      </c>
      <c r="J28" s="78">
        <v>572000</v>
      </c>
      <c r="K28" s="78">
        <v>416000</v>
      </c>
      <c r="L28" s="78">
        <v>364000</v>
      </c>
      <c r="M28" s="78">
        <v>338000</v>
      </c>
      <c r="N28" s="6">
        <v>858000.00000000012</v>
      </c>
      <c r="O28" s="6">
        <v>629200</v>
      </c>
      <c r="P28" s="6">
        <v>457600.00000000006</v>
      </c>
      <c r="Q28" s="6">
        <v>400400.00000000006</v>
      </c>
      <c r="R28" s="6">
        <v>371800.00000000006</v>
      </c>
      <c r="S28" s="45"/>
    </row>
    <row r="29" spans="1:19" x14ac:dyDescent="0.25">
      <c r="A29" s="74">
        <f>IF(B29="","",SUBTOTAL(3,B$21:$B29))</f>
        <v>7</v>
      </c>
      <c r="B29" s="10">
        <v>7</v>
      </c>
      <c r="C29" s="1" t="s">
        <v>4332</v>
      </c>
      <c r="D29" s="1" t="s">
        <v>1854</v>
      </c>
      <c r="E29" s="1" t="s">
        <v>152</v>
      </c>
      <c r="F29" s="10">
        <v>2</v>
      </c>
      <c r="G29" s="121">
        <v>0.75</v>
      </c>
      <c r="H29" s="7"/>
      <c r="I29" s="78">
        <v>2925000</v>
      </c>
      <c r="J29" s="78">
        <v>1521000</v>
      </c>
      <c r="K29" s="78">
        <v>1267500</v>
      </c>
      <c r="L29" s="78">
        <v>585000</v>
      </c>
      <c r="M29" s="78">
        <v>351000</v>
      </c>
      <c r="N29" s="6">
        <v>3217500.0000000005</v>
      </c>
      <c r="O29" s="6">
        <v>1673100.0000000002</v>
      </c>
      <c r="P29" s="6">
        <v>1394250</v>
      </c>
      <c r="Q29" s="6">
        <v>643500</v>
      </c>
      <c r="R29" s="6">
        <v>386100.00000000006</v>
      </c>
      <c r="S29" s="45"/>
    </row>
    <row r="30" spans="1:19" x14ac:dyDescent="0.25">
      <c r="A30" s="74">
        <f>IF(B30="","",SUBTOTAL(3,B$21:$B30))</f>
        <v>8</v>
      </c>
      <c r="B30" s="10">
        <v>8</v>
      </c>
      <c r="C30" s="1" t="s">
        <v>152</v>
      </c>
      <c r="D30" s="1" t="s">
        <v>4333</v>
      </c>
      <c r="E30" s="1" t="s">
        <v>28</v>
      </c>
      <c r="F30" s="10">
        <v>2</v>
      </c>
      <c r="G30" s="121">
        <v>0.8</v>
      </c>
      <c r="H30" s="7"/>
      <c r="I30" s="78">
        <v>3120000</v>
      </c>
      <c r="J30" s="78">
        <v>1622400</v>
      </c>
      <c r="K30" s="78">
        <v>1352000</v>
      </c>
      <c r="L30" s="78">
        <v>624000</v>
      </c>
      <c r="M30" s="78">
        <v>374400</v>
      </c>
      <c r="N30" s="6">
        <v>3432000.0000000005</v>
      </c>
      <c r="O30" s="6">
        <v>1784640.0000000002</v>
      </c>
      <c r="P30" s="6">
        <v>1487200.0000000002</v>
      </c>
      <c r="Q30" s="6">
        <v>686400</v>
      </c>
      <c r="R30" s="6">
        <v>411840.00000000006</v>
      </c>
      <c r="S30" s="45"/>
    </row>
    <row r="31" spans="1:19" x14ac:dyDescent="0.25">
      <c r="A31" s="74" t="str">
        <f>IF(B31="","",SUBTOTAL(3,B$21:$B31))</f>
        <v/>
      </c>
      <c r="B31" s="10"/>
      <c r="C31" s="1"/>
      <c r="D31" s="1" t="s">
        <v>28</v>
      </c>
      <c r="E31" s="1" t="s">
        <v>69</v>
      </c>
      <c r="F31" s="10">
        <v>1</v>
      </c>
      <c r="G31" s="121">
        <v>0.8</v>
      </c>
      <c r="H31" s="7"/>
      <c r="I31" s="78">
        <v>4992000</v>
      </c>
      <c r="J31" s="78">
        <v>2496000</v>
      </c>
      <c r="K31" s="78">
        <v>2080000</v>
      </c>
      <c r="L31" s="78">
        <v>936000</v>
      </c>
      <c r="M31" s="78">
        <v>582400</v>
      </c>
      <c r="N31" s="6">
        <v>5491200</v>
      </c>
      <c r="O31" s="6">
        <v>2745600</v>
      </c>
      <c r="P31" s="6">
        <v>2288000</v>
      </c>
      <c r="Q31" s="6">
        <v>1029600.0000000001</v>
      </c>
      <c r="R31" s="6">
        <v>640640</v>
      </c>
      <c r="S31" s="45"/>
    </row>
    <row r="32" spans="1:19" x14ac:dyDescent="0.25">
      <c r="A32" s="74" t="str">
        <f>IF(B32="","",SUBTOTAL(3,B$21:$B32))</f>
        <v/>
      </c>
      <c r="B32" s="10"/>
      <c r="C32" s="1"/>
      <c r="D32" s="1" t="s">
        <v>69</v>
      </c>
      <c r="E32" s="1" t="s">
        <v>4334</v>
      </c>
      <c r="F32" s="10">
        <v>1</v>
      </c>
      <c r="G32" s="121">
        <v>1</v>
      </c>
      <c r="H32" s="7"/>
      <c r="I32" s="78">
        <v>6240000</v>
      </c>
      <c r="J32" s="78">
        <v>3120000</v>
      </c>
      <c r="K32" s="78">
        <v>2600000</v>
      </c>
      <c r="L32" s="78">
        <v>1170000</v>
      </c>
      <c r="M32" s="78">
        <v>728000</v>
      </c>
      <c r="N32" s="6">
        <v>6864000.0000000009</v>
      </c>
      <c r="O32" s="6">
        <v>3432000.0000000005</v>
      </c>
      <c r="P32" s="6">
        <v>2860000</v>
      </c>
      <c r="Q32" s="6">
        <v>1287000</v>
      </c>
      <c r="R32" s="6">
        <v>800800.00000000012</v>
      </c>
      <c r="S32" s="45"/>
    </row>
    <row r="33" spans="1:19" x14ac:dyDescent="0.25">
      <c r="A33" s="74">
        <f>IF(B33="","",SUBTOTAL(3,B$21:$B33))</f>
        <v>9</v>
      </c>
      <c r="B33" s="10">
        <v>9</v>
      </c>
      <c r="C33" s="1" t="s">
        <v>45</v>
      </c>
      <c r="D33" s="1" t="s">
        <v>152</v>
      </c>
      <c r="E33" s="1" t="s">
        <v>4328</v>
      </c>
      <c r="F33" s="10">
        <v>2</v>
      </c>
      <c r="G33" s="121">
        <v>0.7</v>
      </c>
      <c r="H33" s="7"/>
      <c r="I33" s="78">
        <v>2730000</v>
      </c>
      <c r="J33" s="78">
        <v>1419600</v>
      </c>
      <c r="K33" s="78">
        <v>1183000</v>
      </c>
      <c r="L33" s="78">
        <v>546000</v>
      </c>
      <c r="M33" s="78">
        <v>327600</v>
      </c>
      <c r="N33" s="6">
        <v>3003000.0000000005</v>
      </c>
      <c r="O33" s="6">
        <v>1561560.0000000002</v>
      </c>
      <c r="P33" s="6">
        <v>1301300</v>
      </c>
      <c r="Q33" s="6">
        <v>600600</v>
      </c>
      <c r="R33" s="6">
        <v>360360</v>
      </c>
      <c r="S33" s="45"/>
    </row>
    <row r="34" spans="1:19" x14ac:dyDescent="0.25">
      <c r="A34" s="74">
        <f>IF(B34="","",SUBTOTAL(3,B$21:$B34))</f>
        <v>10</v>
      </c>
      <c r="B34" s="10">
        <v>10</v>
      </c>
      <c r="C34" s="1" t="s">
        <v>22</v>
      </c>
      <c r="D34" s="1" t="s">
        <v>152</v>
      </c>
      <c r="E34" s="1" t="s">
        <v>1854</v>
      </c>
      <c r="F34" s="10">
        <v>1</v>
      </c>
      <c r="G34" s="121">
        <v>1</v>
      </c>
      <c r="H34" s="7"/>
      <c r="I34" s="78">
        <v>6240000</v>
      </c>
      <c r="J34" s="78">
        <v>3120000</v>
      </c>
      <c r="K34" s="78">
        <v>2600000</v>
      </c>
      <c r="L34" s="78">
        <v>1170000</v>
      </c>
      <c r="M34" s="78">
        <v>728000</v>
      </c>
      <c r="N34" s="6">
        <v>6864000.0000000009</v>
      </c>
      <c r="O34" s="6">
        <v>3432000.0000000005</v>
      </c>
      <c r="P34" s="6">
        <v>2860000</v>
      </c>
      <c r="Q34" s="6">
        <v>1287000</v>
      </c>
      <c r="R34" s="6">
        <v>800800.00000000012</v>
      </c>
      <c r="S34" s="45"/>
    </row>
    <row r="35" spans="1:19" ht="33" x14ac:dyDescent="0.25">
      <c r="A35" s="74" t="str">
        <f>IF(B35="","",SUBTOTAL(3,B$21:$B35))</f>
        <v/>
      </c>
      <c r="B35" s="10"/>
      <c r="C35" s="1"/>
      <c r="D35" s="1" t="s">
        <v>1854</v>
      </c>
      <c r="E35" s="1" t="s">
        <v>4335</v>
      </c>
      <c r="F35" s="10">
        <v>1</v>
      </c>
      <c r="G35" s="121">
        <v>0.7</v>
      </c>
      <c r="H35" s="7"/>
      <c r="I35" s="78">
        <v>4368000</v>
      </c>
      <c r="J35" s="78">
        <v>2184000</v>
      </c>
      <c r="K35" s="78">
        <v>1820000</v>
      </c>
      <c r="L35" s="78">
        <v>819000</v>
      </c>
      <c r="M35" s="78">
        <v>509599.99999999994</v>
      </c>
      <c r="N35" s="6">
        <v>4804800</v>
      </c>
      <c r="O35" s="6">
        <v>2402400</v>
      </c>
      <c r="P35" s="6">
        <v>2002000.0000000002</v>
      </c>
      <c r="Q35" s="6">
        <v>900900.00000000012</v>
      </c>
      <c r="R35" s="6">
        <v>560560</v>
      </c>
      <c r="S35" s="45"/>
    </row>
    <row r="36" spans="1:19" x14ac:dyDescent="0.25">
      <c r="A36" s="74">
        <f>IF(B36="","",SUBTOTAL(3,B$21:$B36))</f>
        <v>11</v>
      </c>
      <c r="B36" s="10">
        <v>11</v>
      </c>
      <c r="C36" s="1" t="s">
        <v>162</v>
      </c>
      <c r="D36" s="1" t="s">
        <v>22</v>
      </c>
      <c r="E36" s="1" t="s">
        <v>575</v>
      </c>
      <c r="F36" s="10">
        <v>5</v>
      </c>
      <c r="G36" s="121">
        <v>0.8</v>
      </c>
      <c r="H36" s="7"/>
      <c r="I36" s="78">
        <v>624000</v>
      </c>
      <c r="J36" s="78">
        <v>457600</v>
      </c>
      <c r="K36" s="78">
        <v>332800</v>
      </c>
      <c r="L36" s="78">
        <v>291200</v>
      </c>
      <c r="M36" s="78">
        <v>270400</v>
      </c>
      <c r="N36" s="6">
        <v>686400</v>
      </c>
      <c r="O36" s="6">
        <v>503360.00000000006</v>
      </c>
      <c r="P36" s="6">
        <v>366080.00000000006</v>
      </c>
      <c r="Q36" s="6">
        <v>320320</v>
      </c>
      <c r="R36" s="6">
        <v>297440</v>
      </c>
      <c r="S36" s="45"/>
    </row>
    <row r="37" spans="1:19" x14ac:dyDescent="0.25">
      <c r="A37" s="74">
        <f>IF(B37="","",SUBTOTAL(3,B$21:$B37))</f>
        <v>12</v>
      </c>
      <c r="B37" s="10">
        <v>12</v>
      </c>
      <c r="C37" s="1" t="s">
        <v>165</v>
      </c>
      <c r="D37" s="1" t="s">
        <v>152</v>
      </c>
      <c r="E37" s="1" t="s">
        <v>229</v>
      </c>
      <c r="F37" s="10">
        <v>2</v>
      </c>
      <c r="G37" s="121">
        <v>0.7</v>
      </c>
      <c r="H37" s="7"/>
      <c r="I37" s="78">
        <v>2730000</v>
      </c>
      <c r="J37" s="78">
        <v>1419600</v>
      </c>
      <c r="K37" s="78">
        <v>1183000</v>
      </c>
      <c r="L37" s="78">
        <v>546000</v>
      </c>
      <c r="M37" s="78">
        <v>327600</v>
      </c>
      <c r="N37" s="6">
        <v>3003000.0000000005</v>
      </c>
      <c r="O37" s="6">
        <v>1561560.0000000002</v>
      </c>
      <c r="P37" s="6">
        <v>1301300</v>
      </c>
      <c r="Q37" s="6">
        <v>600600</v>
      </c>
      <c r="R37" s="6">
        <v>360360</v>
      </c>
      <c r="S37" s="45"/>
    </row>
    <row r="38" spans="1:19" x14ac:dyDescent="0.25">
      <c r="A38" s="74" t="str">
        <f>IF(B38="","",SUBTOTAL(3,B$21:$B38))</f>
        <v/>
      </c>
      <c r="B38" s="10"/>
      <c r="C38" s="1"/>
      <c r="D38" s="1" t="s">
        <v>152</v>
      </c>
      <c r="E38" s="1" t="s">
        <v>116</v>
      </c>
      <c r="F38" s="10">
        <v>3</v>
      </c>
      <c r="G38" s="121">
        <v>1</v>
      </c>
      <c r="H38" s="7"/>
      <c r="I38" s="78">
        <v>2210000</v>
      </c>
      <c r="J38" s="78">
        <v>1341600</v>
      </c>
      <c r="K38" s="78">
        <v>1118000</v>
      </c>
      <c r="L38" s="78">
        <v>520000</v>
      </c>
      <c r="M38" s="78">
        <v>390000</v>
      </c>
      <c r="N38" s="6">
        <v>2431000</v>
      </c>
      <c r="O38" s="6">
        <v>1475760.0000000002</v>
      </c>
      <c r="P38" s="6">
        <v>1229800</v>
      </c>
      <c r="Q38" s="6">
        <v>572000</v>
      </c>
      <c r="R38" s="6">
        <v>429000.00000000006</v>
      </c>
      <c r="S38" s="45"/>
    </row>
    <row r="39" spans="1:19" x14ac:dyDescent="0.25">
      <c r="A39" s="74">
        <f>IF(B39="","",SUBTOTAL(3,B$21:$B39))</f>
        <v>13</v>
      </c>
      <c r="B39" s="10">
        <v>13</v>
      </c>
      <c r="C39" s="1" t="s">
        <v>166</v>
      </c>
      <c r="D39" s="1" t="s">
        <v>4336</v>
      </c>
      <c r="E39" s="1" t="s">
        <v>229</v>
      </c>
      <c r="F39" s="10">
        <v>2</v>
      </c>
      <c r="G39" s="121">
        <v>0.7</v>
      </c>
      <c r="H39" s="7"/>
      <c r="I39" s="78">
        <v>2730000</v>
      </c>
      <c r="J39" s="78">
        <v>1419600</v>
      </c>
      <c r="K39" s="78">
        <v>1183000</v>
      </c>
      <c r="L39" s="78">
        <v>546000</v>
      </c>
      <c r="M39" s="78">
        <v>327600</v>
      </c>
      <c r="N39" s="6">
        <v>3003000.0000000005</v>
      </c>
      <c r="O39" s="6">
        <v>1561560.0000000002</v>
      </c>
      <c r="P39" s="6">
        <v>1301300</v>
      </c>
      <c r="Q39" s="6">
        <v>600600</v>
      </c>
      <c r="R39" s="6">
        <v>360360</v>
      </c>
      <c r="S39" s="45"/>
    </row>
    <row r="40" spans="1:19" x14ac:dyDescent="0.25">
      <c r="A40" s="74">
        <f>IF(B40="","",SUBTOTAL(3,B$21:$B40))</f>
        <v>14</v>
      </c>
      <c r="B40" s="10">
        <v>14</v>
      </c>
      <c r="C40" s="1" t="s">
        <v>42</v>
      </c>
      <c r="D40" s="1" t="s">
        <v>35</v>
      </c>
      <c r="E40" s="1" t="s">
        <v>70</v>
      </c>
      <c r="F40" s="10">
        <v>5</v>
      </c>
      <c r="G40" s="121">
        <v>0.8</v>
      </c>
      <c r="H40" s="7"/>
      <c r="I40" s="78">
        <v>624000</v>
      </c>
      <c r="J40" s="78">
        <v>457600</v>
      </c>
      <c r="K40" s="78">
        <v>332800</v>
      </c>
      <c r="L40" s="78">
        <v>291200</v>
      </c>
      <c r="M40" s="78">
        <v>270400</v>
      </c>
      <c r="N40" s="6">
        <v>686400</v>
      </c>
      <c r="O40" s="6">
        <v>503360.00000000006</v>
      </c>
      <c r="P40" s="6">
        <v>366080.00000000006</v>
      </c>
      <c r="Q40" s="6">
        <v>320320</v>
      </c>
      <c r="R40" s="6">
        <v>297440</v>
      </c>
      <c r="S40" s="45"/>
    </row>
    <row r="41" spans="1:19" ht="33" x14ac:dyDescent="0.25">
      <c r="A41" s="74">
        <f>IF(B41="","",SUBTOTAL(3,B$21:$B41))</f>
        <v>15</v>
      </c>
      <c r="B41" s="10">
        <v>15</v>
      </c>
      <c r="C41" s="1" t="s">
        <v>1430</v>
      </c>
      <c r="D41" s="1" t="s">
        <v>4337</v>
      </c>
      <c r="E41" s="1" t="s">
        <v>4338</v>
      </c>
      <c r="F41" s="10">
        <v>3</v>
      </c>
      <c r="G41" s="121">
        <v>0.8</v>
      </c>
      <c r="H41" s="7"/>
      <c r="I41" s="78">
        <v>1768000</v>
      </c>
      <c r="J41" s="78">
        <v>1073280</v>
      </c>
      <c r="K41" s="78">
        <v>894400</v>
      </c>
      <c r="L41" s="78">
        <v>416000</v>
      </c>
      <c r="M41" s="78">
        <v>312000</v>
      </c>
      <c r="N41" s="6">
        <v>1944800.0000000002</v>
      </c>
      <c r="O41" s="6">
        <v>1180608</v>
      </c>
      <c r="P41" s="6">
        <v>983840.00000000012</v>
      </c>
      <c r="Q41" s="6">
        <v>457600.00000000006</v>
      </c>
      <c r="R41" s="6">
        <v>343200</v>
      </c>
      <c r="S41" s="45"/>
    </row>
    <row r="42" spans="1:19" x14ac:dyDescent="0.25">
      <c r="A42" s="74" t="str">
        <f>IF(B42="","",SUBTOTAL(3,B$21:$B42))</f>
        <v/>
      </c>
      <c r="B42" s="10"/>
      <c r="C42" s="1"/>
      <c r="D42" s="1" t="s">
        <v>4328</v>
      </c>
      <c r="E42" s="1" t="s">
        <v>166</v>
      </c>
      <c r="F42" s="10">
        <v>2</v>
      </c>
      <c r="G42" s="121">
        <v>0.7</v>
      </c>
      <c r="H42" s="7"/>
      <c r="I42" s="78">
        <v>2730000</v>
      </c>
      <c r="J42" s="78">
        <v>1419600</v>
      </c>
      <c r="K42" s="78">
        <v>1183000</v>
      </c>
      <c r="L42" s="78">
        <v>546000</v>
      </c>
      <c r="M42" s="78">
        <v>327600</v>
      </c>
      <c r="N42" s="6">
        <v>3003000.0000000005</v>
      </c>
      <c r="O42" s="6">
        <v>1561560.0000000002</v>
      </c>
      <c r="P42" s="6">
        <v>1301300</v>
      </c>
      <c r="Q42" s="6">
        <v>600600</v>
      </c>
      <c r="R42" s="6">
        <v>360360</v>
      </c>
      <c r="S42" s="45"/>
    </row>
    <row r="43" spans="1:19" x14ac:dyDescent="0.25">
      <c r="A43" s="74">
        <f>IF(B43="","",SUBTOTAL(3,B$21:$B43))</f>
        <v>16</v>
      </c>
      <c r="B43" s="10">
        <v>16</v>
      </c>
      <c r="C43" s="1" t="s">
        <v>297</v>
      </c>
      <c r="D43" s="1" t="s">
        <v>152</v>
      </c>
      <c r="E43" s="1" t="s">
        <v>16</v>
      </c>
      <c r="F43" s="10">
        <v>3</v>
      </c>
      <c r="G43" s="121">
        <v>0.85</v>
      </c>
      <c r="H43" s="7"/>
      <c r="I43" s="78">
        <v>1878500</v>
      </c>
      <c r="J43" s="78">
        <v>1140360</v>
      </c>
      <c r="K43" s="78">
        <v>950300</v>
      </c>
      <c r="L43" s="78">
        <v>442000</v>
      </c>
      <c r="M43" s="78">
        <v>331500</v>
      </c>
      <c r="N43" s="6">
        <v>2066350.0000000002</v>
      </c>
      <c r="O43" s="6">
        <v>1254396</v>
      </c>
      <c r="P43" s="6">
        <v>1045330.0000000001</v>
      </c>
      <c r="Q43" s="6">
        <v>486200.00000000006</v>
      </c>
      <c r="R43" s="6">
        <v>364650.00000000006</v>
      </c>
      <c r="S43" s="45"/>
    </row>
    <row r="44" spans="1:19" x14ac:dyDescent="0.25">
      <c r="A44" s="74">
        <f>IF(B44="","",SUBTOTAL(3,B$21:$B44))</f>
        <v>17</v>
      </c>
      <c r="B44" s="10">
        <v>17</v>
      </c>
      <c r="C44" s="1" t="s">
        <v>788</v>
      </c>
      <c r="D44" s="1" t="s">
        <v>4327</v>
      </c>
      <c r="E44" s="1" t="s">
        <v>4339</v>
      </c>
      <c r="F44" s="10">
        <v>5</v>
      </c>
      <c r="G44" s="121">
        <v>0.8</v>
      </c>
      <c r="H44" s="7"/>
      <c r="I44" s="78">
        <v>624000</v>
      </c>
      <c r="J44" s="78">
        <v>457600</v>
      </c>
      <c r="K44" s="78">
        <v>332800</v>
      </c>
      <c r="L44" s="78">
        <v>291200</v>
      </c>
      <c r="M44" s="78">
        <v>270400</v>
      </c>
      <c r="N44" s="6">
        <v>686400</v>
      </c>
      <c r="O44" s="6">
        <v>503360.00000000006</v>
      </c>
      <c r="P44" s="6">
        <v>366080.00000000006</v>
      </c>
      <c r="Q44" s="6">
        <v>320320</v>
      </c>
      <c r="R44" s="6">
        <v>297440</v>
      </c>
      <c r="S44" s="45"/>
    </row>
    <row r="45" spans="1:19" x14ac:dyDescent="0.25">
      <c r="A45" s="74" t="str">
        <f>IF(B45="","",SUBTOTAL(3,B$21:$B45))</f>
        <v/>
      </c>
      <c r="B45" s="10"/>
      <c r="C45" s="1"/>
      <c r="D45" s="1" t="s">
        <v>128</v>
      </c>
      <c r="E45" s="1" t="s">
        <v>4327</v>
      </c>
      <c r="F45" s="10">
        <v>5</v>
      </c>
      <c r="G45" s="121">
        <v>0.65</v>
      </c>
      <c r="H45" s="7"/>
      <c r="I45" s="78">
        <v>507000</v>
      </c>
      <c r="J45" s="78">
        <v>371800</v>
      </c>
      <c r="K45" s="78">
        <v>270400</v>
      </c>
      <c r="L45" s="78">
        <v>236600</v>
      </c>
      <c r="M45" s="78">
        <v>219700</v>
      </c>
      <c r="N45" s="6">
        <v>557700</v>
      </c>
      <c r="O45" s="6">
        <v>408980.00000000006</v>
      </c>
      <c r="P45" s="6">
        <v>297440</v>
      </c>
      <c r="Q45" s="6">
        <v>260260.00000000003</v>
      </c>
      <c r="R45" s="6">
        <v>241670.00000000003</v>
      </c>
      <c r="S45" s="45"/>
    </row>
    <row r="46" spans="1:19" x14ac:dyDescent="0.25">
      <c r="A46" s="74">
        <f>IF(B46="","",SUBTOTAL(3,B$21:$B46))</f>
        <v>18</v>
      </c>
      <c r="B46" s="10">
        <v>18</v>
      </c>
      <c r="C46" s="1" t="s">
        <v>173</v>
      </c>
      <c r="D46" s="1" t="s">
        <v>22</v>
      </c>
      <c r="E46" s="1" t="s">
        <v>144</v>
      </c>
      <c r="F46" s="10">
        <v>3</v>
      </c>
      <c r="G46" s="121">
        <v>0.85</v>
      </c>
      <c r="H46" s="7"/>
      <c r="I46" s="78">
        <v>1878500</v>
      </c>
      <c r="J46" s="78">
        <v>1140360</v>
      </c>
      <c r="K46" s="78">
        <v>950300</v>
      </c>
      <c r="L46" s="78">
        <v>442000</v>
      </c>
      <c r="M46" s="78">
        <v>331500</v>
      </c>
      <c r="N46" s="6">
        <v>2066350.0000000002</v>
      </c>
      <c r="O46" s="6">
        <v>1254396</v>
      </c>
      <c r="P46" s="6">
        <v>1045330.0000000001</v>
      </c>
      <c r="Q46" s="6">
        <v>486200.00000000006</v>
      </c>
      <c r="R46" s="6">
        <v>364650.00000000006</v>
      </c>
      <c r="S46" s="45"/>
    </row>
    <row r="47" spans="1:19" x14ac:dyDescent="0.25">
      <c r="A47" s="74" t="str">
        <f>IF(B47="","",SUBTOTAL(3,B$21:$B47))</f>
        <v/>
      </c>
      <c r="B47" s="10"/>
      <c r="C47" s="1"/>
      <c r="D47" s="1" t="s">
        <v>144</v>
      </c>
      <c r="E47" s="1" t="s">
        <v>69</v>
      </c>
      <c r="F47" s="10">
        <v>2</v>
      </c>
      <c r="G47" s="121">
        <v>0.8</v>
      </c>
      <c r="H47" s="7"/>
      <c r="I47" s="78">
        <v>3120000</v>
      </c>
      <c r="J47" s="78">
        <v>1622400</v>
      </c>
      <c r="K47" s="78">
        <v>1352000</v>
      </c>
      <c r="L47" s="78">
        <v>624000</v>
      </c>
      <c r="M47" s="78">
        <v>374400</v>
      </c>
      <c r="N47" s="6">
        <v>3432000.0000000005</v>
      </c>
      <c r="O47" s="6">
        <v>1784640.0000000002</v>
      </c>
      <c r="P47" s="6">
        <v>1487200.0000000002</v>
      </c>
      <c r="Q47" s="6">
        <v>686400</v>
      </c>
      <c r="R47" s="6">
        <v>411840.00000000006</v>
      </c>
      <c r="S47" s="45"/>
    </row>
    <row r="48" spans="1:19" x14ac:dyDescent="0.25">
      <c r="A48" s="74">
        <f>IF(B48="","",SUBTOTAL(3,B$21:$B48))</f>
        <v>19</v>
      </c>
      <c r="B48" s="10">
        <v>19</v>
      </c>
      <c r="C48" s="1" t="s">
        <v>70</v>
      </c>
      <c r="D48" s="1" t="s">
        <v>229</v>
      </c>
      <c r="E48" s="1" t="s">
        <v>78</v>
      </c>
      <c r="F48" s="10">
        <v>3</v>
      </c>
      <c r="G48" s="121">
        <v>0.85</v>
      </c>
      <c r="H48" s="7"/>
      <c r="I48" s="78">
        <v>1878500</v>
      </c>
      <c r="J48" s="78">
        <v>1140360</v>
      </c>
      <c r="K48" s="78">
        <v>950300</v>
      </c>
      <c r="L48" s="78">
        <v>442000</v>
      </c>
      <c r="M48" s="78">
        <v>331500</v>
      </c>
      <c r="N48" s="6">
        <v>2066350.0000000002</v>
      </c>
      <c r="O48" s="6">
        <v>1254396</v>
      </c>
      <c r="P48" s="6">
        <v>1045330.0000000001</v>
      </c>
      <c r="Q48" s="6">
        <v>486200.00000000006</v>
      </c>
      <c r="R48" s="6">
        <v>364650.00000000006</v>
      </c>
      <c r="S48" s="45"/>
    </row>
    <row r="49" spans="1:19" x14ac:dyDescent="0.25">
      <c r="A49" s="74">
        <f>IF(B49="","",SUBTOTAL(3,B$21:$B49))</f>
        <v>20</v>
      </c>
      <c r="B49" s="10">
        <v>20</v>
      </c>
      <c r="C49" s="1" t="s">
        <v>28</v>
      </c>
      <c r="D49" s="1" t="s">
        <v>152</v>
      </c>
      <c r="E49" s="1" t="s">
        <v>229</v>
      </c>
      <c r="F49" s="10">
        <v>2</v>
      </c>
      <c r="G49" s="121">
        <v>0.7</v>
      </c>
      <c r="H49" s="7"/>
      <c r="I49" s="78">
        <v>2730000</v>
      </c>
      <c r="J49" s="78">
        <v>1419600</v>
      </c>
      <c r="K49" s="78">
        <v>1183000</v>
      </c>
      <c r="L49" s="78">
        <v>546000</v>
      </c>
      <c r="M49" s="78">
        <v>327600</v>
      </c>
      <c r="N49" s="6">
        <v>3003000.0000000005</v>
      </c>
      <c r="O49" s="6">
        <v>1561560.0000000002</v>
      </c>
      <c r="P49" s="6">
        <v>1301300</v>
      </c>
      <c r="Q49" s="6">
        <v>600600</v>
      </c>
      <c r="R49" s="6">
        <v>360360</v>
      </c>
      <c r="S49" s="45"/>
    </row>
    <row r="50" spans="1:19" ht="33" x14ac:dyDescent="0.25">
      <c r="A50" s="74">
        <f>IF(B50="","",SUBTOTAL(3,B$21:$B50))</f>
        <v>21</v>
      </c>
      <c r="B50" s="10">
        <v>21</v>
      </c>
      <c r="C50" s="1" t="s">
        <v>4340</v>
      </c>
      <c r="D50" s="1" t="s">
        <v>152</v>
      </c>
      <c r="E50" s="1" t="s">
        <v>229</v>
      </c>
      <c r="F50" s="10">
        <v>2</v>
      </c>
      <c r="G50" s="121">
        <v>1</v>
      </c>
      <c r="H50" s="7"/>
      <c r="I50" s="78">
        <v>3900000</v>
      </c>
      <c r="J50" s="78">
        <v>2028000</v>
      </c>
      <c r="K50" s="78">
        <v>1690000</v>
      </c>
      <c r="L50" s="78">
        <v>780000</v>
      </c>
      <c r="M50" s="78">
        <v>468000</v>
      </c>
      <c r="N50" s="6">
        <v>4290000</v>
      </c>
      <c r="O50" s="6">
        <v>2230800</v>
      </c>
      <c r="P50" s="6">
        <v>1859000.0000000002</v>
      </c>
      <c r="Q50" s="6">
        <v>858000.00000000012</v>
      </c>
      <c r="R50" s="6">
        <v>514800.00000000006</v>
      </c>
      <c r="S50" s="45"/>
    </row>
    <row r="51" spans="1:19" x14ac:dyDescent="0.25">
      <c r="A51" s="74">
        <f>IF(B51="","",SUBTOTAL(3,B$21:$B51))</f>
        <v>22</v>
      </c>
      <c r="B51" s="10">
        <v>22</v>
      </c>
      <c r="C51" s="1" t="s">
        <v>33</v>
      </c>
      <c r="D51" s="1" t="s">
        <v>173</v>
      </c>
      <c r="E51" s="1" t="s">
        <v>16</v>
      </c>
      <c r="F51" s="10">
        <v>5</v>
      </c>
      <c r="G51" s="121">
        <v>1</v>
      </c>
      <c r="H51" s="7"/>
      <c r="I51" s="78">
        <v>780000</v>
      </c>
      <c r="J51" s="78">
        <v>572000</v>
      </c>
      <c r="K51" s="78">
        <v>416000</v>
      </c>
      <c r="L51" s="78">
        <v>364000</v>
      </c>
      <c r="M51" s="78">
        <v>338000</v>
      </c>
      <c r="N51" s="6">
        <v>858000.00000000012</v>
      </c>
      <c r="O51" s="6">
        <v>629200</v>
      </c>
      <c r="P51" s="6">
        <v>457600.00000000006</v>
      </c>
      <c r="Q51" s="6">
        <v>400400.00000000006</v>
      </c>
      <c r="R51" s="6">
        <v>371800.00000000006</v>
      </c>
      <c r="S51" s="45"/>
    </row>
    <row r="52" spans="1:19" x14ac:dyDescent="0.25">
      <c r="A52" s="74">
        <f>IF(B52="","",SUBTOTAL(3,B$21:$B52))</f>
        <v>23</v>
      </c>
      <c r="B52" s="10">
        <v>23</v>
      </c>
      <c r="C52" s="1" t="s">
        <v>186</v>
      </c>
      <c r="D52" s="1" t="s">
        <v>152</v>
      </c>
      <c r="E52" s="1" t="s">
        <v>229</v>
      </c>
      <c r="F52" s="10">
        <v>4</v>
      </c>
      <c r="G52" s="121">
        <v>1</v>
      </c>
      <c r="H52" s="7"/>
      <c r="I52" s="78">
        <v>1300000</v>
      </c>
      <c r="J52" s="78">
        <v>748800</v>
      </c>
      <c r="K52" s="78">
        <v>624000</v>
      </c>
      <c r="L52" s="78">
        <v>416000</v>
      </c>
      <c r="M52" s="78">
        <v>364000</v>
      </c>
      <c r="N52" s="6">
        <v>1430000</v>
      </c>
      <c r="O52" s="6">
        <v>823680.00000000012</v>
      </c>
      <c r="P52" s="6">
        <v>686400</v>
      </c>
      <c r="Q52" s="6">
        <v>457600.00000000006</v>
      </c>
      <c r="R52" s="6">
        <v>400400.00000000006</v>
      </c>
      <c r="S52" s="45"/>
    </row>
    <row r="53" spans="1:19" x14ac:dyDescent="0.25">
      <c r="A53" s="74">
        <f>IF(B53="","",SUBTOTAL(3,B$21:$B53))</f>
        <v>24</v>
      </c>
      <c r="B53" s="10">
        <v>24</v>
      </c>
      <c r="C53" s="1" t="s">
        <v>1854</v>
      </c>
      <c r="D53" s="1" t="s">
        <v>181</v>
      </c>
      <c r="E53" s="1" t="s">
        <v>4341</v>
      </c>
      <c r="F53" s="10">
        <v>1</v>
      </c>
      <c r="G53" s="121">
        <v>1</v>
      </c>
      <c r="H53" s="7"/>
      <c r="I53" s="78">
        <v>6240000</v>
      </c>
      <c r="J53" s="78">
        <v>3120000</v>
      </c>
      <c r="K53" s="78">
        <v>2600000</v>
      </c>
      <c r="L53" s="78">
        <v>1170000</v>
      </c>
      <c r="M53" s="78">
        <v>728000</v>
      </c>
      <c r="N53" s="6">
        <v>6864000.0000000009</v>
      </c>
      <c r="O53" s="6">
        <v>3432000.0000000005</v>
      </c>
      <c r="P53" s="6">
        <v>2860000</v>
      </c>
      <c r="Q53" s="6">
        <v>1287000</v>
      </c>
      <c r="R53" s="6">
        <v>800800.00000000012</v>
      </c>
      <c r="S53" s="45"/>
    </row>
    <row r="54" spans="1:19" x14ac:dyDescent="0.25">
      <c r="A54" s="74">
        <f>IF(B54="","",SUBTOTAL(3,B$21:$B54))</f>
        <v>25</v>
      </c>
      <c r="B54" s="10">
        <v>25</v>
      </c>
      <c r="C54" s="1" t="s">
        <v>26</v>
      </c>
      <c r="D54" s="1" t="s">
        <v>62</v>
      </c>
      <c r="E54" s="1" t="s">
        <v>165</v>
      </c>
      <c r="F54" s="10">
        <v>5</v>
      </c>
      <c r="G54" s="121">
        <v>1</v>
      </c>
      <c r="H54" s="7"/>
      <c r="I54" s="78">
        <v>780000</v>
      </c>
      <c r="J54" s="78">
        <v>572000</v>
      </c>
      <c r="K54" s="78">
        <v>416000</v>
      </c>
      <c r="L54" s="78">
        <v>364000</v>
      </c>
      <c r="M54" s="78">
        <v>338000</v>
      </c>
      <c r="N54" s="6">
        <v>858000.00000000012</v>
      </c>
      <c r="O54" s="6">
        <v>629200</v>
      </c>
      <c r="P54" s="6">
        <v>457600.00000000006</v>
      </c>
      <c r="Q54" s="6">
        <v>400400.00000000006</v>
      </c>
      <c r="R54" s="6">
        <v>371800.00000000006</v>
      </c>
      <c r="S54" s="45"/>
    </row>
    <row r="55" spans="1:19" x14ac:dyDescent="0.25">
      <c r="A55" s="74">
        <f>IF(B55="","",SUBTOTAL(3,B$21:$B55))</f>
        <v>26</v>
      </c>
      <c r="B55" s="10">
        <v>26</v>
      </c>
      <c r="C55" s="1" t="s">
        <v>16</v>
      </c>
      <c r="D55" s="1" t="s">
        <v>35</v>
      </c>
      <c r="E55" s="1" t="s">
        <v>181</v>
      </c>
      <c r="F55" s="10">
        <v>2</v>
      </c>
      <c r="G55" s="121">
        <v>0.8</v>
      </c>
      <c r="H55" s="7"/>
      <c r="I55" s="78">
        <v>3120000</v>
      </c>
      <c r="J55" s="78">
        <v>1622400</v>
      </c>
      <c r="K55" s="78">
        <v>1352000</v>
      </c>
      <c r="L55" s="78">
        <v>624000</v>
      </c>
      <c r="M55" s="78">
        <v>374400</v>
      </c>
      <c r="N55" s="6">
        <v>3432000.0000000005</v>
      </c>
      <c r="O55" s="6">
        <v>1784640.0000000002</v>
      </c>
      <c r="P55" s="6">
        <v>1487200.0000000002</v>
      </c>
      <c r="Q55" s="6">
        <v>686400</v>
      </c>
      <c r="R55" s="6">
        <v>411840.00000000006</v>
      </c>
      <c r="S55" s="45"/>
    </row>
    <row r="56" spans="1:19" x14ac:dyDescent="0.25">
      <c r="A56" s="74" t="str">
        <f>IF(B56="","",SUBTOTAL(3,B$21:$B56))</f>
        <v/>
      </c>
      <c r="B56" s="10"/>
      <c r="C56" s="1"/>
      <c r="D56" s="1" t="s">
        <v>181</v>
      </c>
      <c r="E56" s="1" t="s">
        <v>52</v>
      </c>
      <c r="F56" s="10">
        <v>5</v>
      </c>
      <c r="G56" s="121">
        <v>1</v>
      </c>
      <c r="H56" s="7"/>
      <c r="I56" s="78">
        <v>780000</v>
      </c>
      <c r="J56" s="78">
        <v>572000</v>
      </c>
      <c r="K56" s="78">
        <v>416000</v>
      </c>
      <c r="L56" s="78">
        <v>364000</v>
      </c>
      <c r="M56" s="78">
        <v>338000</v>
      </c>
      <c r="N56" s="6">
        <v>858000.00000000012</v>
      </c>
      <c r="O56" s="6">
        <v>629200</v>
      </c>
      <c r="P56" s="6">
        <v>457600.00000000006</v>
      </c>
      <c r="Q56" s="6">
        <v>400400.00000000006</v>
      </c>
      <c r="R56" s="6">
        <v>371800.00000000006</v>
      </c>
      <c r="S56" s="45"/>
    </row>
    <row r="57" spans="1:19" x14ac:dyDescent="0.25">
      <c r="A57" s="74">
        <f>IF(B57="","",SUBTOTAL(3,B$21:$B57))</f>
        <v>27</v>
      </c>
      <c r="B57" s="10">
        <v>27</v>
      </c>
      <c r="C57" s="1" t="s">
        <v>315</v>
      </c>
      <c r="D57" s="1" t="s">
        <v>1430</v>
      </c>
      <c r="E57" s="1" t="s">
        <v>788</v>
      </c>
      <c r="F57" s="10">
        <v>5</v>
      </c>
      <c r="G57" s="121">
        <v>0.8</v>
      </c>
      <c r="H57" s="7"/>
      <c r="I57" s="78">
        <v>624000</v>
      </c>
      <c r="J57" s="78">
        <v>457600</v>
      </c>
      <c r="K57" s="78">
        <v>332800</v>
      </c>
      <c r="L57" s="78">
        <v>291200</v>
      </c>
      <c r="M57" s="78">
        <v>270400</v>
      </c>
      <c r="N57" s="6">
        <v>686400</v>
      </c>
      <c r="O57" s="6">
        <v>503360.00000000006</v>
      </c>
      <c r="P57" s="6">
        <v>366080.00000000006</v>
      </c>
      <c r="Q57" s="6">
        <v>320320</v>
      </c>
      <c r="R57" s="6">
        <v>297440</v>
      </c>
      <c r="S57" s="45"/>
    </row>
    <row r="58" spans="1:19" x14ac:dyDescent="0.25">
      <c r="A58" s="74">
        <f>IF(B58="","",SUBTOTAL(3,B$21:$B58))</f>
        <v>28</v>
      </c>
      <c r="B58" s="10">
        <v>28</v>
      </c>
      <c r="C58" s="1" t="s">
        <v>575</v>
      </c>
      <c r="D58" s="1" t="s">
        <v>173</v>
      </c>
      <c r="E58" s="1" t="s">
        <v>229</v>
      </c>
      <c r="F58" s="10">
        <v>5</v>
      </c>
      <c r="G58" s="121">
        <v>0.8</v>
      </c>
      <c r="H58" s="7"/>
      <c r="I58" s="78">
        <v>624000</v>
      </c>
      <c r="J58" s="78">
        <v>457600</v>
      </c>
      <c r="K58" s="78">
        <v>332800</v>
      </c>
      <c r="L58" s="78">
        <v>291200</v>
      </c>
      <c r="M58" s="78">
        <v>270400</v>
      </c>
      <c r="N58" s="6">
        <v>686400</v>
      </c>
      <c r="O58" s="6">
        <v>503360.00000000006</v>
      </c>
      <c r="P58" s="6">
        <v>366080.00000000006</v>
      </c>
      <c r="Q58" s="6">
        <v>320320</v>
      </c>
      <c r="R58" s="6">
        <v>297440</v>
      </c>
      <c r="S58" s="45"/>
    </row>
    <row r="59" spans="1:19" x14ac:dyDescent="0.25">
      <c r="A59" s="74">
        <f>IF(B59="","",SUBTOTAL(3,B$21:$B59))</f>
        <v>29</v>
      </c>
      <c r="B59" s="10">
        <v>29</v>
      </c>
      <c r="C59" s="1" t="s">
        <v>69</v>
      </c>
      <c r="D59" s="1" t="s">
        <v>152</v>
      </c>
      <c r="E59" s="1" t="s">
        <v>229</v>
      </c>
      <c r="F59" s="10">
        <v>2</v>
      </c>
      <c r="G59" s="121">
        <v>0.8</v>
      </c>
      <c r="H59" s="7"/>
      <c r="I59" s="78">
        <v>3120000</v>
      </c>
      <c r="J59" s="78">
        <v>1622400</v>
      </c>
      <c r="K59" s="78">
        <v>1352000</v>
      </c>
      <c r="L59" s="78">
        <v>624000</v>
      </c>
      <c r="M59" s="78">
        <v>374400</v>
      </c>
      <c r="N59" s="6">
        <v>3432000.0000000005</v>
      </c>
      <c r="O59" s="6">
        <v>1784640.0000000002</v>
      </c>
      <c r="P59" s="6">
        <v>1487200.0000000002</v>
      </c>
      <c r="Q59" s="6">
        <v>686400</v>
      </c>
      <c r="R59" s="6">
        <v>411840.00000000006</v>
      </c>
      <c r="S59" s="45"/>
    </row>
    <row r="60" spans="1:19" x14ac:dyDescent="0.25">
      <c r="A60" s="74">
        <f>IF(B60="","",SUBTOTAL(3,B$21:$B60))</f>
        <v>30</v>
      </c>
      <c r="B60" s="10">
        <v>30</v>
      </c>
      <c r="C60" s="1" t="s">
        <v>4342</v>
      </c>
      <c r="D60" s="1" t="s">
        <v>152</v>
      </c>
      <c r="E60" s="1" t="s">
        <v>229</v>
      </c>
      <c r="F60" s="10">
        <v>4</v>
      </c>
      <c r="G60" s="121">
        <v>0.8</v>
      </c>
      <c r="H60" s="7"/>
      <c r="I60" s="78">
        <v>1040000</v>
      </c>
      <c r="J60" s="78">
        <v>599040</v>
      </c>
      <c r="K60" s="78">
        <v>499200</v>
      </c>
      <c r="L60" s="78">
        <v>332800</v>
      </c>
      <c r="M60" s="78">
        <v>291200</v>
      </c>
      <c r="N60" s="6">
        <v>1144000</v>
      </c>
      <c r="O60" s="6">
        <v>658944</v>
      </c>
      <c r="P60" s="6">
        <v>549120</v>
      </c>
      <c r="Q60" s="6">
        <v>366080.00000000006</v>
      </c>
      <c r="R60" s="6">
        <v>320320</v>
      </c>
      <c r="S60" s="45"/>
    </row>
    <row r="61" spans="1:19" ht="49.5" x14ac:dyDescent="0.25">
      <c r="A61" s="74">
        <f>IF(B61="","",SUBTOTAL(3,B$21:$B61))</f>
        <v>31</v>
      </c>
      <c r="B61" s="10">
        <v>31</v>
      </c>
      <c r="C61" s="1" t="s">
        <v>4343</v>
      </c>
      <c r="D61" s="1" t="s">
        <v>152</v>
      </c>
      <c r="E61" s="1" t="s">
        <v>4344</v>
      </c>
      <c r="F61" s="10">
        <v>3</v>
      </c>
      <c r="G61" s="121">
        <v>0.8</v>
      </c>
      <c r="H61" s="7"/>
      <c r="I61" s="78">
        <v>1768000</v>
      </c>
      <c r="J61" s="78">
        <v>1073280</v>
      </c>
      <c r="K61" s="78">
        <v>894400</v>
      </c>
      <c r="L61" s="78">
        <v>416000</v>
      </c>
      <c r="M61" s="78">
        <v>312000</v>
      </c>
      <c r="N61" s="6">
        <v>1944800.0000000002</v>
      </c>
      <c r="O61" s="6">
        <v>1180608</v>
      </c>
      <c r="P61" s="6">
        <v>983840.00000000012</v>
      </c>
      <c r="Q61" s="6">
        <v>457600.00000000006</v>
      </c>
      <c r="R61" s="6">
        <v>343200</v>
      </c>
      <c r="S61" s="45"/>
    </row>
    <row r="62" spans="1:19" x14ac:dyDescent="0.25">
      <c r="A62" s="74">
        <f>IF(B62="","",SUBTOTAL(3,B$21:$B62))</f>
        <v>32</v>
      </c>
      <c r="B62" s="10">
        <v>32</v>
      </c>
      <c r="C62" s="1" t="s">
        <v>128</v>
      </c>
      <c r="D62" s="1" t="s">
        <v>4345</v>
      </c>
      <c r="E62" s="1" t="s">
        <v>1156</v>
      </c>
      <c r="F62" s="10">
        <v>3</v>
      </c>
      <c r="G62" s="121">
        <v>1</v>
      </c>
      <c r="H62" s="7"/>
      <c r="I62" s="78">
        <v>2210000</v>
      </c>
      <c r="J62" s="78">
        <v>1341600</v>
      </c>
      <c r="K62" s="78">
        <v>1118000</v>
      </c>
      <c r="L62" s="78">
        <v>520000</v>
      </c>
      <c r="M62" s="78">
        <v>390000</v>
      </c>
      <c r="N62" s="6">
        <v>2431000</v>
      </c>
      <c r="O62" s="6">
        <v>1475760.0000000002</v>
      </c>
      <c r="P62" s="6">
        <v>1229800</v>
      </c>
      <c r="Q62" s="6">
        <v>572000</v>
      </c>
      <c r="R62" s="6">
        <v>429000.00000000006</v>
      </c>
      <c r="S62" s="45"/>
    </row>
    <row r="63" spans="1:19" ht="33" x14ac:dyDescent="0.25">
      <c r="A63" s="74">
        <f>IF(B63="","",SUBTOTAL(3,B$21:$B63))</f>
        <v>33</v>
      </c>
      <c r="B63" s="10">
        <v>33</v>
      </c>
      <c r="C63" s="1" t="s">
        <v>123</v>
      </c>
      <c r="D63" s="1" t="s">
        <v>152</v>
      </c>
      <c r="E63" s="1" t="s">
        <v>4346</v>
      </c>
      <c r="F63" s="10">
        <v>3</v>
      </c>
      <c r="G63" s="121">
        <v>0.85</v>
      </c>
      <c r="H63" s="7"/>
      <c r="I63" s="78">
        <v>1878500</v>
      </c>
      <c r="J63" s="78">
        <v>1140360</v>
      </c>
      <c r="K63" s="78">
        <v>950300</v>
      </c>
      <c r="L63" s="78">
        <v>442000</v>
      </c>
      <c r="M63" s="78">
        <v>331500</v>
      </c>
      <c r="N63" s="6">
        <v>2066350.0000000002</v>
      </c>
      <c r="O63" s="6">
        <v>1254396</v>
      </c>
      <c r="P63" s="6">
        <v>1045330.0000000001</v>
      </c>
      <c r="Q63" s="6">
        <v>486200.00000000006</v>
      </c>
      <c r="R63" s="6">
        <v>364650.00000000006</v>
      </c>
      <c r="S63" s="45"/>
    </row>
    <row r="64" spans="1:19" x14ac:dyDescent="0.25">
      <c r="A64" s="74" t="str">
        <f>IF(B64="","",SUBTOTAL(3,B$21:$B64))</f>
        <v/>
      </c>
      <c r="B64" s="10"/>
      <c r="C64" s="1"/>
      <c r="D64" s="1" t="s">
        <v>152</v>
      </c>
      <c r="E64" s="1" t="s">
        <v>16</v>
      </c>
      <c r="F64" s="10">
        <v>2</v>
      </c>
      <c r="G64" s="121">
        <v>0.8</v>
      </c>
      <c r="H64" s="7"/>
      <c r="I64" s="78">
        <v>3120000</v>
      </c>
      <c r="J64" s="78">
        <v>1622400</v>
      </c>
      <c r="K64" s="78">
        <v>1352000</v>
      </c>
      <c r="L64" s="78">
        <v>624000</v>
      </c>
      <c r="M64" s="78">
        <v>374400</v>
      </c>
      <c r="N64" s="6">
        <v>3432000.0000000005</v>
      </c>
      <c r="O64" s="6">
        <v>1784640.0000000002</v>
      </c>
      <c r="P64" s="6">
        <v>1487200.0000000002</v>
      </c>
      <c r="Q64" s="6">
        <v>686400</v>
      </c>
      <c r="R64" s="6">
        <v>411840.00000000006</v>
      </c>
      <c r="S64" s="45"/>
    </row>
    <row r="65" spans="1:19" x14ac:dyDescent="0.25">
      <c r="A65" s="74">
        <f>IF(B65="","",SUBTOTAL(3,B$21:$B65))</f>
        <v>34</v>
      </c>
      <c r="B65" s="10">
        <v>34</v>
      </c>
      <c r="C65" s="1" t="s">
        <v>78</v>
      </c>
      <c r="D65" s="1" t="s">
        <v>69</v>
      </c>
      <c r="E65" s="1" t="s">
        <v>28</v>
      </c>
      <c r="F65" s="10">
        <v>2</v>
      </c>
      <c r="G65" s="121">
        <v>0.8</v>
      </c>
      <c r="H65" s="7"/>
      <c r="I65" s="78">
        <v>3120000</v>
      </c>
      <c r="J65" s="78">
        <v>1622400</v>
      </c>
      <c r="K65" s="78">
        <v>1352000</v>
      </c>
      <c r="L65" s="78">
        <v>624000</v>
      </c>
      <c r="M65" s="78">
        <v>374400</v>
      </c>
      <c r="N65" s="6">
        <v>3432000.0000000005</v>
      </c>
      <c r="O65" s="6">
        <v>1784640.0000000002</v>
      </c>
      <c r="P65" s="6">
        <v>1487200.0000000002</v>
      </c>
      <c r="Q65" s="6">
        <v>686400</v>
      </c>
      <c r="R65" s="6">
        <v>411840.00000000006</v>
      </c>
      <c r="S65" s="45"/>
    </row>
    <row r="66" spans="1:19" x14ac:dyDescent="0.25">
      <c r="A66" s="74">
        <f>IF(B66="","",SUBTOTAL(3,B$21:$B66))</f>
        <v>35</v>
      </c>
      <c r="B66" s="10">
        <v>35</v>
      </c>
      <c r="C66" s="1" t="s">
        <v>1454</v>
      </c>
      <c r="D66" s="1" t="s">
        <v>45</v>
      </c>
      <c r="E66" s="1" t="s">
        <v>788</v>
      </c>
      <c r="F66" s="10">
        <v>5</v>
      </c>
      <c r="G66" s="121">
        <v>0.8</v>
      </c>
      <c r="H66" s="7"/>
      <c r="I66" s="78">
        <v>624000</v>
      </c>
      <c r="J66" s="78">
        <v>457600</v>
      </c>
      <c r="K66" s="78">
        <v>332800</v>
      </c>
      <c r="L66" s="78">
        <v>291200</v>
      </c>
      <c r="M66" s="78">
        <v>270400</v>
      </c>
      <c r="N66" s="6">
        <v>686400</v>
      </c>
      <c r="O66" s="6">
        <v>503360.00000000006</v>
      </c>
      <c r="P66" s="6">
        <v>366080.00000000006</v>
      </c>
      <c r="Q66" s="6">
        <v>320320</v>
      </c>
      <c r="R66" s="6">
        <v>297440</v>
      </c>
      <c r="S66" s="45"/>
    </row>
    <row r="67" spans="1:19" x14ac:dyDescent="0.25">
      <c r="A67" s="74">
        <f>IF(B67="","",SUBTOTAL(3,B$21:$B67))</f>
        <v>36</v>
      </c>
      <c r="B67" s="10">
        <v>36</v>
      </c>
      <c r="C67" s="1" t="s">
        <v>229</v>
      </c>
      <c r="D67" s="1" t="s">
        <v>4347</v>
      </c>
      <c r="E67" s="1" t="s">
        <v>4348</v>
      </c>
      <c r="F67" s="10">
        <v>2</v>
      </c>
      <c r="G67" s="121">
        <v>1</v>
      </c>
      <c r="H67" s="7"/>
      <c r="I67" s="78">
        <v>3900000</v>
      </c>
      <c r="J67" s="78">
        <v>2028000</v>
      </c>
      <c r="K67" s="78">
        <v>1690000</v>
      </c>
      <c r="L67" s="78">
        <v>780000</v>
      </c>
      <c r="M67" s="78">
        <v>468000</v>
      </c>
      <c r="N67" s="6">
        <v>4290000</v>
      </c>
      <c r="O67" s="6">
        <v>2230800</v>
      </c>
      <c r="P67" s="6">
        <v>1859000.0000000002</v>
      </c>
      <c r="Q67" s="6">
        <v>858000.00000000012</v>
      </c>
      <c r="R67" s="6">
        <v>514800.00000000006</v>
      </c>
      <c r="S67" s="45"/>
    </row>
    <row r="68" spans="1:19" x14ac:dyDescent="0.25">
      <c r="A68" s="74" t="str">
        <f>IF(B68="","",SUBTOTAL(3,B$21:$B68))</f>
        <v/>
      </c>
      <c r="B68" s="10"/>
      <c r="C68" s="1"/>
      <c r="D68" s="1" t="s">
        <v>28</v>
      </c>
      <c r="E68" s="1" t="s">
        <v>152</v>
      </c>
      <c r="F68" s="10">
        <v>2</v>
      </c>
      <c r="G68" s="121">
        <v>0.8</v>
      </c>
      <c r="H68" s="7"/>
      <c r="I68" s="78">
        <v>3120000</v>
      </c>
      <c r="J68" s="78">
        <v>1622400</v>
      </c>
      <c r="K68" s="78">
        <v>1352000</v>
      </c>
      <c r="L68" s="78">
        <v>624000</v>
      </c>
      <c r="M68" s="78">
        <v>374400</v>
      </c>
      <c r="N68" s="6">
        <v>3432000.0000000005</v>
      </c>
      <c r="O68" s="6">
        <v>1784640.0000000002</v>
      </c>
      <c r="P68" s="6">
        <v>1487200.0000000002</v>
      </c>
      <c r="Q68" s="6">
        <v>686400</v>
      </c>
      <c r="R68" s="6">
        <v>411840.00000000006</v>
      </c>
      <c r="S68" s="45"/>
    </row>
    <row r="69" spans="1:19" x14ac:dyDescent="0.25">
      <c r="A69" s="74">
        <f>IF(B69="","",SUBTOTAL(3,B$21:$B69))</f>
        <v>37</v>
      </c>
      <c r="B69" s="10">
        <v>37</v>
      </c>
      <c r="C69" s="1" t="s">
        <v>81</v>
      </c>
      <c r="D69" s="1" t="s">
        <v>229</v>
      </c>
      <c r="E69" s="1" t="s">
        <v>78</v>
      </c>
      <c r="F69" s="10">
        <v>4</v>
      </c>
      <c r="G69" s="121">
        <v>1</v>
      </c>
      <c r="H69" s="7"/>
      <c r="I69" s="78">
        <v>1300000</v>
      </c>
      <c r="J69" s="78">
        <v>748800</v>
      </c>
      <c r="K69" s="78">
        <v>624000</v>
      </c>
      <c r="L69" s="78">
        <v>416000</v>
      </c>
      <c r="M69" s="78">
        <v>364000</v>
      </c>
      <c r="N69" s="6">
        <v>1430000</v>
      </c>
      <c r="O69" s="6">
        <v>823680.00000000012</v>
      </c>
      <c r="P69" s="6">
        <v>686400</v>
      </c>
      <c r="Q69" s="6">
        <v>457600.00000000006</v>
      </c>
      <c r="R69" s="6">
        <v>400400.00000000006</v>
      </c>
      <c r="S69" s="45"/>
    </row>
    <row r="70" spans="1:19" x14ac:dyDescent="0.25">
      <c r="A70" s="74">
        <f>IF(B70="","",SUBTOTAL(3,B$21:$B70))</f>
        <v>38</v>
      </c>
      <c r="B70" s="10">
        <v>38</v>
      </c>
      <c r="C70" s="1" t="s">
        <v>145</v>
      </c>
      <c r="D70" s="1" t="s">
        <v>152</v>
      </c>
      <c r="E70" s="1" t="s">
        <v>4349</v>
      </c>
      <c r="F70" s="10">
        <v>3</v>
      </c>
      <c r="G70" s="121">
        <v>0.8</v>
      </c>
      <c r="H70" s="7"/>
      <c r="I70" s="78">
        <v>1768000</v>
      </c>
      <c r="J70" s="78">
        <v>1073280</v>
      </c>
      <c r="K70" s="78">
        <v>894400</v>
      </c>
      <c r="L70" s="78">
        <v>416000</v>
      </c>
      <c r="M70" s="78">
        <v>312000</v>
      </c>
      <c r="N70" s="6">
        <v>1944800.0000000002</v>
      </c>
      <c r="O70" s="6">
        <v>1180608</v>
      </c>
      <c r="P70" s="6">
        <v>983840.00000000012</v>
      </c>
      <c r="Q70" s="6">
        <v>457600.00000000006</v>
      </c>
      <c r="R70" s="6">
        <v>343200</v>
      </c>
      <c r="S70" s="45"/>
    </row>
    <row r="71" spans="1:19" x14ac:dyDescent="0.25">
      <c r="A71" s="74">
        <f>IF(B71="","",SUBTOTAL(3,B$21:$B71))</f>
        <v>39</v>
      </c>
      <c r="B71" s="10">
        <v>39</v>
      </c>
      <c r="C71" s="1" t="s">
        <v>35</v>
      </c>
      <c r="D71" s="1" t="s">
        <v>152</v>
      </c>
      <c r="E71" s="1" t="s">
        <v>229</v>
      </c>
      <c r="F71" s="10">
        <v>2</v>
      </c>
      <c r="G71" s="121">
        <v>0.8</v>
      </c>
      <c r="H71" s="7"/>
      <c r="I71" s="78">
        <v>3120000</v>
      </c>
      <c r="J71" s="78">
        <v>1622400</v>
      </c>
      <c r="K71" s="78">
        <v>1352000</v>
      </c>
      <c r="L71" s="78">
        <v>624000</v>
      </c>
      <c r="M71" s="78">
        <v>374400</v>
      </c>
      <c r="N71" s="6">
        <v>3432000.0000000005</v>
      </c>
      <c r="O71" s="6">
        <v>1784640.0000000002</v>
      </c>
      <c r="P71" s="6">
        <v>1487200.0000000002</v>
      </c>
      <c r="Q71" s="6">
        <v>686400</v>
      </c>
      <c r="R71" s="6">
        <v>411840.00000000006</v>
      </c>
      <c r="S71" s="45"/>
    </row>
    <row r="72" spans="1:19" x14ac:dyDescent="0.25">
      <c r="A72" s="74">
        <f>IF(B72="","",SUBTOTAL(3,B$21:$B72))</f>
        <v>40</v>
      </c>
      <c r="B72" s="10">
        <v>40</v>
      </c>
      <c r="C72" s="1" t="s">
        <v>84</v>
      </c>
      <c r="D72" s="1" t="s">
        <v>35</v>
      </c>
      <c r="E72" s="1" t="s">
        <v>28</v>
      </c>
      <c r="F72" s="10">
        <v>5</v>
      </c>
      <c r="G72" s="121">
        <v>1</v>
      </c>
      <c r="H72" s="7"/>
      <c r="I72" s="78">
        <v>780000</v>
      </c>
      <c r="J72" s="78">
        <v>572000</v>
      </c>
      <c r="K72" s="78">
        <v>416000</v>
      </c>
      <c r="L72" s="78">
        <v>364000</v>
      </c>
      <c r="M72" s="78">
        <v>338000</v>
      </c>
      <c r="N72" s="6">
        <v>858000.00000000012</v>
      </c>
      <c r="O72" s="6">
        <v>629200</v>
      </c>
      <c r="P72" s="6">
        <v>457600.00000000006</v>
      </c>
      <c r="Q72" s="6">
        <v>400400.00000000006</v>
      </c>
      <c r="R72" s="6">
        <v>371800.00000000006</v>
      </c>
      <c r="S72" s="45"/>
    </row>
    <row r="73" spans="1:19" x14ac:dyDescent="0.25">
      <c r="A73" s="74">
        <f>IF(B73="","",SUBTOTAL(3,B$21:$B73))</f>
        <v>41</v>
      </c>
      <c r="B73" s="10">
        <v>41</v>
      </c>
      <c r="C73" s="1" t="s">
        <v>180</v>
      </c>
      <c r="D73" s="1" t="s">
        <v>35</v>
      </c>
      <c r="E73" s="1" t="s">
        <v>28</v>
      </c>
      <c r="F73" s="10">
        <v>5</v>
      </c>
      <c r="G73" s="121">
        <v>1</v>
      </c>
      <c r="H73" s="7"/>
      <c r="I73" s="78">
        <v>780000</v>
      </c>
      <c r="J73" s="78">
        <v>572000</v>
      </c>
      <c r="K73" s="78">
        <v>416000</v>
      </c>
      <c r="L73" s="78">
        <v>364000</v>
      </c>
      <c r="M73" s="78">
        <v>338000</v>
      </c>
      <c r="N73" s="6">
        <v>858000.00000000012</v>
      </c>
      <c r="O73" s="6">
        <v>629200</v>
      </c>
      <c r="P73" s="6">
        <v>457600.00000000006</v>
      </c>
      <c r="Q73" s="6">
        <v>400400.00000000006</v>
      </c>
      <c r="R73" s="6">
        <v>371800.00000000006</v>
      </c>
      <c r="S73" s="45"/>
    </row>
    <row r="74" spans="1:19" x14ac:dyDescent="0.25">
      <c r="A74" s="74">
        <f>IF(B74="","",SUBTOTAL(3,B$21:$B74))</f>
        <v>42</v>
      </c>
      <c r="B74" s="10">
        <v>42</v>
      </c>
      <c r="C74" s="1" t="s">
        <v>4350</v>
      </c>
      <c r="D74" s="1" t="s">
        <v>35</v>
      </c>
      <c r="E74" s="1" t="s">
        <v>297</v>
      </c>
      <c r="F74" s="10">
        <v>4</v>
      </c>
      <c r="G74" s="121">
        <v>0.75</v>
      </c>
      <c r="H74" s="7"/>
      <c r="I74" s="78">
        <v>975000</v>
      </c>
      <c r="J74" s="78">
        <v>561600</v>
      </c>
      <c r="K74" s="78">
        <v>468000</v>
      </c>
      <c r="L74" s="78">
        <v>312000</v>
      </c>
      <c r="M74" s="78">
        <v>273000</v>
      </c>
      <c r="N74" s="6">
        <v>1072500</v>
      </c>
      <c r="O74" s="6">
        <v>617760</v>
      </c>
      <c r="P74" s="6">
        <v>514800.00000000006</v>
      </c>
      <c r="Q74" s="6">
        <v>343200</v>
      </c>
      <c r="R74" s="6">
        <v>300300</v>
      </c>
      <c r="S74" s="45"/>
    </row>
    <row r="75" spans="1:19" x14ac:dyDescent="0.25">
      <c r="A75" s="74">
        <f>IF(B75="","",SUBTOTAL(3,B$21:$B75))</f>
        <v>43</v>
      </c>
      <c r="B75" s="10">
        <v>43</v>
      </c>
      <c r="C75" s="1" t="s">
        <v>62</v>
      </c>
      <c r="D75" s="1" t="s">
        <v>22</v>
      </c>
      <c r="E75" s="1" t="s">
        <v>229</v>
      </c>
      <c r="F75" s="10">
        <v>5</v>
      </c>
      <c r="G75" s="121">
        <v>0.8</v>
      </c>
      <c r="H75" s="7"/>
      <c r="I75" s="78">
        <v>624000</v>
      </c>
      <c r="J75" s="78">
        <v>457600</v>
      </c>
      <c r="K75" s="78">
        <v>332800</v>
      </c>
      <c r="L75" s="78">
        <v>291200</v>
      </c>
      <c r="M75" s="78">
        <v>270400</v>
      </c>
      <c r="N75" s="6">
        <v>686400</v>
      </c>
      <c r="O75" s="6">
        <v>503360.00000000006</v>
      </c>
      <c r="P75" s="6">
        <v>366080.00000000006</v>
      </c>
      <c r="Q75" s="6">
        <v>320320</v>
      </c>
      <c r="R75" s="6">
        <v>297440</v>
      </c>
      <c r="S75" s="45"/>
    </row>
    <row r="76" spans="1:19" x14ac:dyDescent="0.25">
      <c r="A76" s="74">
        <f>IF(B76="","",SUBTOTAL(3,B$21:$B76))</f>
        <v>44</v>
      </c>
      <c r="B76" s="10">
        <v>44</v>
      </c>
      <c r="C76" s="1" t="s">
        <v>4351</v>
      </c>
      <c r="D76" s="1"/>
      <c r="E76" s="1"/>
      <c r="F76" s="10"/>
      <c r="G76" s="121"/>
      <c r="H76" s="7"/>
      <c r="I76" s="78"/>
      <c r="J76" s="78"/>
      <c r="K76" s="78"/>
      <c r="L76" s="78"/>
      <c r="M76" s="78"/>
      <c r="N76" s="6"/>
      <c r="O76" s="6"/>
      <c r="P76" s="6"/>
      <c r="Q76" s="6"/>
      <c r="R76" s="6"/>
      <c r="S76" s="45"/>
    </row>
    <row r="77" spans="1:19" x14ac:dyDescent="0.25">
      <c r="A77" s="74" t="str">
        <f>IF(B77="","",SUBTOTAL(3,B$21:$B77))</f>
        <v/>
      </c>
      <c r="B77" s="10"/>
      <c r="C77" s="1" t="s">
        <v>4352</v>
      </c>
      <c r="D77" s="1" t="s">
        <v>22</v>
      </c>
      <c r="E77" s="1" t="s">
        <v>4353</v>
      </c>
      <c r="F77" s="10">
        <v>2</v>
      </c>
      <c r="G77" s="121">
        <v>0.7</v>
      </c>
      <c r="H77" s="7"/>
      <c r="I77" s="78">
        <v>2730000</v>
      </c>
      <c r="J77" s="78">
        <v>1419600</v>
      </c>
      <c r="K77" s="78">
        <v>1183000</v>
      </c>
      <c r="L77" s="78">
        <v>546000</v>
      </c>
      <c r="M77" s="78">
        <v>327600</v>
      </c>
      <c r="N77" s="6">
        <v>3003000.0000000005</v>
      </c>
      <c r="O77" s="6">
        <v>1561560.0000000002</v>
      </c>
      <c r="P77" s="6">
        <v>1301300</v>
      </c>
      <c r="Q77" s="6">
        <v>600600</v>
      </c>
      <c r="R77" s="6">
        <v>360360</v>
      </c>
      <c r="S77" s="45"/>
    </row>
    <row r="78" spans="1:19" x14ac:dyDescent="0.25">
      <c r="A78" s="74" t="str">
        <f>IF(B78="","",SUBTOTAL(3,B$21:$B78))</f>
        <v/>
      </c>
      <c r="B78" s="10"/>
      <c r="C78" s="1" t="s">
        <v>358</v>
      </c>
      <c r="D78" s="1" t="s">
        <v>541</v>
      </c>
      <c r="E78" s="1" t="s">
        <v>1476</v>
      </c>
      <c r="F78" s="10">
        <v>3</v>
      </c>
      <c r="G78" s="121">
        <v>0.9</v>
      </c>
      <c r="H78" s="7"/>
      <c r="I78" s="78">
        <v>1989000</v>
      </c>
      <c r="J78" s="78">
        <v>1207440</v>
      </c>
      <c r="K78" s="78">
        <v>1006200</v>
      </c>
      <c r="L78" s="78">
        <v>468000</v>
      </c>
      <c r="M78" s="78">
        <v>351000</v>
      </c>
      <c r="N78" s="6">
        <v>2187900</v>
      </c>
      <c r="O78" s="6">
        <v>1328184</v>
      </c>
      <c r="P78" s="6">
        <v>1106820</v>
      </c>
      <c r="Q78" s="6">
        <v>514800.00000000006</v>
      </c>
      <c r="R78" s="6">
        <v>386100.00000000006</v>
      </c>
      <c r="S78" s="45"/>
    </row>
    <row r="79" spans="1:19" x14ac:dyDescent="0.25">
      <c r="A79" s="74">
        <f>IF(B79="","",SUBTOTAL(3,B$21:$B79))</f>
        <v>45</v>
      </c>
      <c r="B79" s="10">
        <v>45</v>
      </c>
      <c r="C79" s="1" t="s">
        <v>4354</v>
      </c>
      <c r="D79" s="1"/>
      <c r="E79" s="1"/>
      <c r="F79" s="10"/>
      <c r="G79" s="121"/>
      <c r="H79" s="7"/>
      <c r="I79" s="78"/>
      <c r="J79" s="78"/>
      <c r="K79" s="78"/>
      <c r="L79" s="78"/>
      <c r="M79" s="78"/>
      <c r="N79" s="6"/>
      <c r="O79" s="6"/>
      <c r="P79" s="6"/>
      <c r="Q79" s="6"/>
      <c r="R79" s="6"/>
      <c r="S79" s="45"/>
    </row>
    <row r="80" spans="1:19" x14ac:dyDescent="0.25">
      <c r="A80" s="74" t="str">
        <f>IF(B80="","",SUBTOTAL(3,B$21:$B80))</f>
        <v/>
      </c>
      <c r="B80" s="10"/>
      <c r="C80" s="1" t="s">
        <v>4355</v>
      </c>
      <c r="D80" s="1" t="s">
        <v>165</v>
      </c>
      <c r="E80" s="1" t="s">
        <v>4356</v>
      </c>
      <c r="F80" s="10">
        <v>3</v>
      </c>
      <c r="G80" s="121">
        <v>0.7</v>
      </c>
      <c r="H80" s="7"/>
      <c r="I80" s="78">
        <v>1547000</v>
      </c>
      <c r="J80" s="78">
        <v>939119.99999999988</v>
      </c>
      <c r="K80" s="78">
        <v>782600</v>
      </c>
      <c r="L80" s="78">
        <v>364000</v>
      </c>
      <c r="M80" s="78">
        <v>273000</v>
      </c>
      <c r="N80" s="6">
        <v>1701700.0000000002</v>
      </c>
      <c r="O80" s="6">
        <v>1033032</v>
      </c>
      <c r="P80" s="6">
        <v>860860.00000000012</v>
      </c>
      <c r="Q80" s="6">
        <v>400400.00000000006</v>
      </c>
      <c r="R80" s="6">
        <v>300300</v>
      </c>
      <c r="S80" s="45"/>
    </row>
    <row r="81" spans="1:19" x14ac:dyDescent="0.25">
      <c r="A81" s="74" t="str">
        <f>IF(B81="","",SUBTOTAL(3,B$21:$B81))</f>
        <v/>
      </c>
      <c r="B81" s="10"/>
      <c r="C81" s="1" t="s">
        <v>4357</v>
      </c>
      <c r="D81" s="1" t="s">
        <v>4358</v>
      </c>
      <c r="E81" s="1" t="s">
        <v>4359</v>
      </c>
      <c r="F81" s="10">
        <v>4</v>
      </c>
      <c r="G81" s="121">
        <v>0.9</v>
      </c>
      <c r="H81" s="7"/>
      <c r="I81" s="78">
        <v>1170000</v>
      </c>
      <c r="J81" s="78">
        <v>673920</v>
      </c>
      <c r="K81" s="78">
        <v>561600</v>
      </c>
      <c r="L81" s="78">
        <v>374400</v>
      </c>
      <c r="M81" s="78">
        <v>327600</v>
      </c>
      <c r="N81" s="6">
        <v>1287000</v>
      </c>
      <c r="O81" s="6">
        <v>741312.00000000012</v>
      </c>
      <c r="P81" s="6">
        <v>617760</v>
      </c>
      <c r="Q81" s="6">
        <v>411840.00000000006</v>
      </c>
      <c r="R81" s="6">
        <v>360360</v>
      </c>
      <c r="S81" s="45"/>
    </row>
    <row r="82" spans="1:19" x14ac:dyDescent="0.25">
      <c r="A82" s="74" t="str">
        <f>IF(B82="","",SUBTOTAL(3,B$21:$B82))</f>
        <v/>
      </c>
      <c r="B82" s="10"/>
      <c r="C82" s="1" t="s">
        <v>1473</v>
      </c>
      <c r="D82" s="1" t="s">
        <v>4355</v>
      </c>
      <c r="E82" s="1" t="s">
        <v>4360</v>
      </c>
      <c r="F82" s="10">
        <v>4</v>
      </c>
      <c r="G82" s="121">
        <v>0.9</v>
      </c>
      <c r="H82" s="7"/>
      <c r="I82" s="78">
        <v>1170000</v>
      </c>
      <c r="J82" s="78">
        <v>673920</v>
      </c>
      <c r="K82" s="78">
        <v>561600</v>
      </c>
      <c r="L82" s="78">
        <v>374400</v>
      </c>
      <c r="M82" s="78">
        <v>327600</v>
      </c>
      <c r="N82" s="6">
        <v>1287000</v>
      </c>
      <c r="O82" s="6">
        <v>741312.00000000012</v>
      </c>
      <c r="P82" s="6">
        <v>617760</v>
      </c>
      <c r="Q82" s="6">
        <v>411840.00000000006</v>
      </c>
      <c r="R82" s="6">
        <v>360360</v>
      </c>
      <c r="S82" s="45"/>
    </row>
    <row r="83" spans="1:19" x14ac:dyDescent="0.25">
      <c r="A83" s="74">
        <f>IF(B83="","",SUBTOTAL(3,B$21:$B83))</f>
        <v>46</v>
      </c>
      <c r="B83" s="10">
        <v>46</v>
      </c>
      <c r="C83" s="1" t="s">
        <v>4361</v>
      </c>
      <c r="D83" s="1"/>
      <c r="E83" s="1"/>
      <c r="F83" s="10"/>
      <c r="G83" s="121"/>
      <c r="H83" s="7"/>
      <c r="I83" s="78"/>
      <c r="J83" s="78"/>
      <c r="K83" s="78"/>
      <c r="L83" s="78"/>
      <c r="M83" s="78"/>
      <c r="N83" s="6"/>
      <c r="O83" s="6"/>
      <c r="P83" s="6"/>
      <c r="Q83" s="6"/>
      <c r="R83" s="6"/>
      <c r="S83" s="45"/>
    </row>
    <row r="84" spans="1:19" x14ac:dyDescent="0.25">
      <c r="A84" s="74" t="str">
        <f>IF(B84="","",SUBTOTAL(3,B$21:$B84))</f>
        <v/>
      </c>
      <c r="B84" s="10"/>
      <c r="C84" s="1" t="s">
        <v>207</v>
      </c>
      <c r="D84" s="1" t="s">
        <v>4362</v>
      </c>
      <c r="E84" s="1" t="s">
        <v>2887</v>
      </c>
      <c r="F84" s="10">
        <v>4</v>
      </c>
      <c r="G84" s="121">
        <v>1</v>
      </c>
      <c r="H84" s="7"/>
      <c r="I84" s="78">
        <v>1300000</v>
      </c>
      <c r="J84" s="78">
        <v>748800</v>
      </c>
      <c r="K84" s="78">
        <v>624000</v>
      </c>
      <c r="L84" s="78">
        <v>416000</v>
      </c>
      <c r="M84" s="78">
        <v>364000</v>
      </c>
      <c r="N84" s="6">
        <v>1430000</v>
      </c>
      <c r="O84" s="6">
        <v>823680.00000000012</v>
      </c>
      <c r="P84" s="6">
        <v>686400</v>
      </c>
      <c r="Q84" s="6">
        <v>457600.00000000006</v>
      </c>
      <c r="R84" s="6">
        <v>400400.00000000006</v>
      </c>
      <c r="S84" s="45"/>
    </row>
    <row r="85" spans="1:19" x14ac:dyDescent="0.25">
      <c r="A85" s="74" t="str">
        <f>IF(B85="","",SUBTOTAL(3,B$21:$B85))</f>
        <v/>
      </c>
      <c r="B85" s="10"/>
      <c r="C85" s="1" t="s">
        <v>4363</v>
      </c>
      <c r="D85" s="1" t="s">
        <v>207</v>
      </c>
      <c r="E85" s="1" t="s">
        <v>232</v>
      </c>
      <c r="F85" s="10">
        <v>4</v>
      </c>
      <c r="G85" s="121">
        <v>0.7</v>
      </c>
      <c r="H85" s="7"/>
      <c r="I85" s="78">
        <v>910000</v>
      </c>
      <c r="J85" s="78">
        <v>524159.99999999994</v>
      </c>
      <c r="K85" s="78">
        <v>436800</v>
      </c>
      <c r="L85" s="78">
        <v>291200</v>
      </c>
      <c r="M85" s="78">
        <v>254799.99999999997</v>
      </c>
      <c r="N85" s="6">
        <v>1001000.0000000001</v>
      </c>
      <c r="O85" s="6">
        <v>576576</v>
      </c>
      <c r="P85" s="6">
        <v>480480.00000000006</v>
      </c>
      <c r="Q85" s="6">
        <v>320320</v>
      </c>
      <c r="R85" s="6">
        <v>280280</v>
      </c>
      <c r="S85" s="45"/>
    </row>
    <row r="86" spans="1:19" x14ac:dyDescent="0.25">
      <c r="A86" s="74" t="str">
        <f>IF(B86="","",SUBTOTAL(3,B$21:$B86))</f>
        <v/>
      </c>
      <c r="B86" s="10"/>
      <c r="C86" s="1" t="s">
        <v>232</v>
      </c>
      <c r="D86" s="1" t="s">
        <v>145</v>
      </c>
      <c r="E86" s="1" t="s">
        <v>4363</v>
      </c>
      <c r="F86" s="10">
        <v>4</v>
      </c>
      <c r="G86" s="121">
        <v>0.7</v>
      </c>
      <c r="H86" s="7"/>
      <c r="I86" s="78">
        <v>910000</v>
      </c>
      <c r="J86" s="78">
        <v>524159.99999999994</v>
      </c>
      <c r="K86" s="78">
        <v>436800</v>
      </c>
      <c r="L86" s="78">
        <v>291200</v>
      </c>
      <c r="M86" s="78">
        <v>254799.99999999997</v>
      </c>
      <c r="N86" s="6">
        <v>1001000.0000000001</v>
      </c>
      <c r="O86" s="6">
        <v>576576</v>
      </c>
      <c r="P86" s="6">
        <v>480480.00000000006</v>
      </c>
      <c r="Q86" s="6">
        <v>320320</v>
      </c>
      <c r="R86" s="6">
        <v>280280</v>
      </c>
      <c r="S86" s="45"/>
    </row>
    <row r="87" spans="1:19" x14ac:dyDescent="0.25">
      <c r="A87" s="74" t="str">
        <f>IF(B87="","",SUBTOTAL(3,B$21:$B87))</f>
        <v/>
      </c>
      <c r="B87" s="10"/>
      <c r="C87" s="1" t="s">
        <v>175</v>
      </c>
      <c r="D87" s="1" t="s">
        <v>145</v>
      </c>
      <c r="E87" s="1" t="s">
        <v>4363</v>
      </c>
      <c r="F87" s="10">
        <v>5</v>
      </c>
      <c r="G87" s="121">
        <v>0.65</v>
      </c>
      <c r="H87" s="7"/>
      <c r="I87" s="78">
        <v>507000</v>
      </c>
      <c r="J87" s="78">
        <v>371800</v>
      </c>
      <c r="K87" s="78">
        <v>270400</v>
      </c>
      <c r="L87" s="78">
        <v>236600</v>
      </c>
      <c r="M87" s="78">
        <v>219700</v>
      </c>
      <c r="N87" s="6">
        <v>557700</v>
      </c>
      <c r="O87" s="6">
        <v>408980.00000000006</v>
      </c>
      <c r="P87" s="6">
        <v>297440</v>
      </c>
      <c r="Q87" s="6">
        <v>260260.00000000003</v>
      </c>
      <c r="R87" s="6">
        <v>241670.00000000003</v>
      </c>
      <c r="S87" s="45"/>
    </row>
    <row r="88" spans="1:19" x14ac:dyDescent="0.25">
      <c r="A88" s="74" t="str">
        <f>IF(B88="","",SUBTOTAL(3,B$21:$B88))</f>
        <v/>
      </c>
      <c r="B88" s="10"/>
      <c r="C88" s="1" t="s">
        <v>4364</v>
      </c>
      <c r="D88" s="1" t="s">
        <v>152</v>
      </c>
      <c r="E88" s="1" t="s">
        <v>232</v>
      </c>
      <c r="F88" s="10">
        <v>4</v>
      </c>
      <c r="G88" s="121">
        <v>0.65</v>
      </c>
      <c r="H88" s="7"/>
      <c r="I88" s="78">
        <v>845000</v>
      </c>
      <c r="J88" s="78">
        <v>486720</v>
      </c>
      <c r="K88" s="78">
        <v>405600</v>
      </c>
      <c r="L88" s="78">
        <v>270400</v>
      </c>
      <c r="M88" s="78">
        <v>236600</v>
      </c>
      <c r="N88" s="6">
        <v>929500.00000000012</v>
      </c>
      <c r="O88" s="6">
        <v>535392</v>
      </c>
      <c r="P88" s="6">
        <v>446160.00000000006</v>
      </c>
      <c r="Q88" s="6">
        <v>297440</v>
      </c>
      <c r="R88" s="6">
        <v>260260.00000000003</v>
      </c>
      <c r="S88" s="45"/>
    </row>
    <row r="89" spans="1:19" ht="33" x14ac:dyDescent="0.25">
      <c r="A89" s="74" t="str">
        <f>IF(B89="","",SUBTOTAL(3,B$21:$B89))</f>
        <v/>
      </c>
      <c r="B89" s="10"/>
      <c r="C89" s="1" t="s">
        <v>4365</v>
      </c>
      <c r="D89" s="1" t="s">
        <v>4342</v>
      </c>
      <c r="E89" s="1" t="s">
        <v>4366</v>
      </c>
      <c r="F89" s="10">
        <v>5</v>
      </c>
      <c r="G89" s="121">
        <v>0.7</v>
      </c>
      <c r="H89" s="7"/>
      <c r="I89" s="78">
        <v>546000</v>
      </c>
      <c r="J89" s="78">
        <v>400400</v>
      </c>
      <c r="K89" s="78">
        <v>291200</v>
      </c>
      <c r="L89" s="78">
        <v>254799.99999999997</v>
      </c>
      <c r="M89" s="78">
        <v>236599.99999999997</v>
      </c>
      <c r="N89" s="6">
        <v>600600</v>
      </c>
      <c r="O89" s="6">
        <v>440440.00000000006</v>
      </c>
      <c r="P89" s="6">
        <v>320320</v>
      </c>
      <c r="Q89" s="6">
        <v>280280</v>
      </c>
      <c r="R89" s="6">
        <v>260260</v>
      </c>
      <c r="S89" s="45"/>
    </row>
    <row r="90" spans="1:19" x14ac:dyDescent="0.25">
      <c r="A90" s="74">
        <f>IF(B90="","",SUBTOTAL(3,B$21:$B90))</f>
        <v>47</v>
      </c>
      <c r="B90" s="10">
        <v>47</v>
      </c>
      <c r="C90" s="1" t="s">
        <v>613</v>
      </c>
      <c r="D90" s="1" t="s">
        <v>116</v>
      </c>
      <c r="E90" s="1" t="s">
        <v>4367</v>
      </c>
      <c r="F90" s="10">
        <v>2</v>
      </c>
      <c r="G90" s="121">
        <v>0.7</v>
      </c>
      <c r="H90" s="7"/>
      <c r="I90" s="78">
        <v>2730000</v>
      </c>
      <c r="J90" s="78">
        <v>1419600</v>
      </c>
      <c r="K90" s="78">
        <v>1183000</v>
      </c>
      <c r="L90" s="78">
        <v>546000</v>
      </c>
      <c r="M90" s="78">
        <v>327600</v>
      </c>
      <c r="N90" s="6">
        <v>3003000.0000000005</v>
      </c>
      <c r="O90" s="6">
        <v>1561560.0000000002</v>
      </c>
      <c r="P90" s="6">
        <v>1301300</v>
      </c>
      <c r="Q90" s="6">
        <v>600600</v>
      </c>
      <c r="R90" s="6">
        <v>360360</v>
      </c>
      <c r="S90" s="45"/>
    </row>
    <row r="91" spans="1:19" ht="82.5" x14ac:dyDescent="0.25">
      <c r="A91" s="74">
        <f>IF(B91="","",SUBTOTAL(3,B$21:$B91))</f>
        <v>48</v>
      </c>
      <c r="B91" s="10">
        <v>48</v>
      </c>
      <c r="C91" s="1" t="s">
        <v>54</v>
      </c>
      <c r="D91" s="1" t="s">
        <v>4368</v>
      </c>
      <c r="E91" s="1" t="s">
        <v>4369</v>
      </c>
      <c r="F91" s="10">
        <v>3</v>
      </c>
      <c r="G91" s="121">
        <v>1</v>
      </c>
      <c r="H91" s="7"/>
      <c r="I91" s="78">
        <v>2210000</v>
      </c>
      <c r="J91" s="78">
        <v>1341600</v>
      </c>
      <c r="K91" s="78">
        <v>1118000</v>
      </c>
      <c r="L91" s="78">
        <v>520000</v>
      </c>
      <c r="M91" s="78">
        <v>390000</v>
      </c>
      <c r="N91" s="6">
        <v>2431000</v>
      </c>
      <c r="O91" s="6">
        <v>1475760.0000000002</v>
      </c>
      <c r="P91" s="6">
        <v>1229800</v>
      </c>
      <c r="Q91" s="6">
        <v>572000</v>
      </c>
      <c r="R91" s="6">
        <v>429000.00000000006</v>
      </c>
      <c r="S91" s="31" t="s">
        <v>6322</v>
      </c>
    </row>
    <row r="92" spans="1:19" x14ac:dyDescent="0.25">
      <c r="A92" s="74">
        <f>IF(B92="","",SUBTOTAL(3,B$21:$B92))</f>
        <v>49</v>
      </c>
      <c r="B92" s="10">
        <v>49</v>
      </c>
      <c r="C92" s="1" t="s">
        <v>1535</v>
      </c>
      <c r="D92" s="1" t="s">
        <v>152</v>
      </c>
      <c r="E92" s="1" t="s">
        <v>4339</v>
      </c>
      <c r="F92" s="10">
        <v>3</v>
      </c>
      <c r="G92" s="121">
        <v>0.8</v>
      </c>
      <c r="H92" s="7"/>
      <c r="I92" s="78">
        <v>1768000</v>
      </c>
      <c r="J92" s="78"/>
      <c r="K92" s="78"/>
      <c r="L92" s="78"/>
      <c r="M92" s="78"/>
      <c r="N92" s="6">
        <v>1944800.0000000002</v>
      </c>
      <c r="O92" s="6"/>
      <c r="P92" s="6"/>
      <c r="Q92" s="6"/>
      <c r="R92" s="6"/>
      <c r="S92" s="45"/>
    </row>
    <row r="93" spans="1:19" x14ac:dyDescent="0.25">
      <c r="A93" s="74" t="str">
        <f>IF(B93="","",SUBTOTAL(3,B$21:$B93))</f>
        <v/>
      </c>
      <c r="B93" s="13"/>
      <c r="C93" s="24" t="s">
        <v>5917</v>
      </c>
      <c r="D93" s="21"/>
      <c r="E93" s="21"/>
      <c r="F93" s="10"/>
      <c r="G93" s="121"/>
      <c r="H93" s="10"/>
      <c r="I93" s="78"/>
      <c r="J93" s="78"/>
      <c r="K93" s="78"/>
      <c r="L93" s="118"/>
      <c r="M93" s="118"/>
      <c r="N93" s="6"/>
      <c r="O93" s="6"/>
      <c r="P93" s="6"/>
      <c r="Q93" s="6"/>
      <c r="R93" s="6"/>
      <c r="S93" s="45"/>
    </row>
    <row r="94" spans="1:19" x14ac:dyDescent="0.25">
      <c r="A94" s="74">
        <f>IF(B94="","",SUBTOTAL(3,B$21:$B94))</f>
        <v>50</v>
      </c>
      <c r="B94" s="10">
        <v>50</v>
      </c>
      <c r="C94" s="21" t="s">
        <v>2370</v>
      </c>
      <c r="D94" s="21" t="s">
        <v>4370</v>
      </c>
      <c r="E94" s="21" t="s">
        <v>4371</v>
      </c>
      <c r="F94" s="10"/>
      <c r="G94" s="121">
        <v>1.6</v>
      </c>
      <c r="H94" s="10">
        <v>2</v>
      </c>
      <c r="I94" s="78">
        <v>366080</v>
      </c>
      <c r="J94" s="78"/>
      <c r="K94" s="78"/>
      <c r="L94" s="118"/>
      <c r="M94" s="118"/>
      <c r="N94" s="6">
        <v>402688.00000000006</v>
      </c>
      <c r="O94" s="6"/>
      <c r="P94" s="6"/>
      <c r="Q94" s="6"/>
      <c r="R94" s="6"/>
      <c r="S94" s="45"/>
    </row>
    <row r="95" spans="1:19" x14ac:dyDescent="0.25">
      <c r="A95" s="74">
        <f>IF(B95="","",SUBTOTAL(3,B$21:$B95))</f>
        <v>51</v>
      </c>
      <c r="B95" s="10">
        <v>51</v>
      </c>
      <c r="C95" s="21" t="s">
        <v>2370</v>
      </c>
      <c r="D95" s="21" t="s">
        <v>4372</v>
      </c>
      <c r="E95" s="21" t="s">
        <v>4373</v>
      </c>
      <c r="F95" s="10"/>
      <c r="G95" s="121">
        <v>1.6</v>
      </c>
      <c r="H95" s="10">
        <v>2</v>
      </c>
      <c r="I95" s="78">
        <v>366080</v>
      </c>
      <c r="J95" s="78"/>
      <c r="K95" s="78"/>
      <c r="L95" s="118"/>
      <c r="M95" s="118"/>
      <c r="N95" s="6">
        <v>402688.00000000006</v>
      </c>
      <c r="O95" s="6"/>
      <c r="P95" s="6"/>
      <c r="Q95" s="6"/>
      <c r="R95" s="6"/>
      <c r="S95" s="45"/>
    </row>
    <row r="96" spans="1:19" x14ac:dyDescent="0.25">
      <c r="A96" s="74">
        <f>IF(B96="","",SUBTOTAL(3,B$21:$B96))</f>
        <v>52</v>
      </c>
      <c r="B96" s="10">
        <v>52</v>
      </c>
      <c r="C96" s="21" t="s">
        <v>1192</v>
      </c>
      <c r="D96" s="21" t="s">
        <v>4374</v>
      </c>
      <c r="E96" s="21" t="s">
        <v>4375</v>
      </c>
      <c r="F96" s="10"/>
      <c r="G96" s="121">
        <v>1.6</v>
      </c>
      <c r="H96" s="10">
        <v>1</v>
      </c>
      <c r="I96" s="78">
        <v>499200</v>
      </c>
      <c r="J96" s="78"/>
      <c r="K96" s="78"/>
      <c r="L96" s="118"/>
      <c r="M96" s="118"/>
      <c r="N96" s="6">
        <v>549120</v>
      </c>
      <c r="O96" s="6"/>
      <c r="P96" s="6"/>
      <c r="Q96" s="6"/>
      <c r="R96" s="6"/>
      <c r="S96" s="45"/>
    </row>
    <row r="97" spans="1:19" x14ac:dyDescent="0.25">
      <c r="A97" s="74">
        <f>IF(B97="","",SUBTOTAL(3,B$21:$B97))</f>
        <v>53</v>
      </c>
      <c r="B97" s="10">
        <v>53</v>
      </c>
      <c r="C97" s="21" t="s">
        <v>1192</v>
      </c>
      <c r="D97" s="21" t="s">
        <v>4376</v>
      </c>
      <c r="E97" s="21" t="s">
        <v>4377</v>
      </c>
      <c r="F97" s="10"/>
      <c r="G97" s="121">
        <v>1.6</v>
      </c>
      <c r="H97" s="10">
        <v>1</v>
      </c>
      <c r="I97" s="78">
        <v>499200</v>
      </c>
      <c r="J97" s="78"/>
      <c r="K97" s="78"/>
      <c r="L97" s="118"/>
      <c r="M97" s="118"/>
      <c r="N97" s="6">
        <v>549120</v>
      </c>
      <c r="O97" s="6"/>
      <c r="P97" s="6"/>
      <c r="Q97" s="6"/>
      <c r="R97" s="6"/>
      <c r="S97" s="45"/>
    </row>
    <row r="98" spans="1:19" x14ac:dyDescent="0.25">
      <c r="A98" s="74" t="str">
        <f>IF(B98="","",SUBTOTAL(3,B$21:$B98))</f>
        <v/>
      </c>
      <c r="B98" s="10"/>
      <c r="C98" s="21"/>
      <c r="D98" s="21" t="s">
        <v>4378</v>
      </c>
      <c r="E98" s="21" t="s">
        <v>4379</v>
      </c>
      <c r="F98" s="10"/>
      <c r="G98" s="121">
        <v>1.6</v>
      </c>
      <c r="H98" s="10">
        <v>1</v>
      </c>
      <c r="I98" s="78">
        <v>499200</v>
      </c>
      <c r="J98" s="78"/>
      <c r="K98" s="78"/>
      <c r="L98" s="118"/>
      <c r="M98" s="118"/>
      <c r="N98" s="6">
        <v>549120</v>
      </c>
      <c r="O98" s="6"/>
      <c r="P98" s="6"/>
      <c r="Q98" s="6"/>
      <c r="R98" s="6"/>
      <c r="S98" s="45"/>
    </row>
    <row r="99" spans="1:19" ht="33" x14ac:dyDescent="0.25">
      <c r="A99" s="74">
        <f>IF(B99="","",SUBTOTAL(3,B$21:$B99))</f>
        <v>54</v>
      </c>
      <c r="B99" s="10">
        <v>54</v>
      </c>
      <c r="C99" s="21" t="s">
        <v>1192</v>
      </c>
      <c r="D99" s="21" t="s">
        <v>4380</v>
      </c>
      <c r="E99" s="21" t="s">
        <v>116</v>
      </c>
      <c r="F99" s="10"/>
      <c r="G99" s="121">
        <v>1.6</v>
      </c>
      <c r="H99" s="10">
        <v>1</v>
      </c>
      <c r="I99" s="78">
        <v>499200</v>
      </c>
      <c r="J99" s="78"/>
      <c r="K99" s="78"/>
      <c r="L99" s="118"/>
      <c r="M99" s="118"/>
      <c r="N99" s="6">
        <v>549120</v>
      </c>
      <c r="O99" s="6"/>
      <c r="P99" s="6"/>
      <c r="Q99" s="6"/>
      <c r="R99" s="6"/>
      <c r="S99" s="45"/>
    </row>
    <row r="100" spans="1:19" ht="33" x14ac:dyDescent="0.25">
      <c r="A100" s="74" t="str">
        <f>IF(B100="","",SUBTOTAL(3,B$21:$B100))</f>
        <v/>
      </c>
      <c r="B100" s="10"/>
      <c r="C100" s="21"/>
      <c r="D100" s="21" t="s">
        <v>4381</v>
      </c>
      <c r="E100" s="21" t="s">
        <v>4382</v>
      </c>
      <c r="F100" s="10"/>
      <c r="G100" s="121">
        <v>1.6</v>
      </c>
      <c r="H100" s="10">
        <v>1</v>
      </c>
      <c r="I100" s="78">
        <v>499200</v>
      </c>
      <c r="J100" s="78"/>
      <c r="K100" s="78"/>
      <c r="L100" s="118"/>
      <c r="M100" s="118"/>
      <c r="N100" s="6">
        <v>549120</v>
      </c>
      <c r="O100" s="6"/>
      <c r="P100" s="6"/>
      <c r="Q100" s="6"/>
      <c r="R100" s="6"/>
      <c r="S100" s="45"/>
    </row>
    <row r="101" spans="1:19" ht="49.5" x14ac:dyDescent="0.25">
      <c r="A101" s="74">
        <f>IF(B101="","",SUBTOTAL(3,B$21:$B101))</f>
        <v>55</v>
      </c>
      <c r="B101" s="10">
        <v>55</v>
      </c>
      <c r="C101" s="21" t="s">
        <v>1192</v>
      </c>
      <c r="D101" s="21" t="s">
        <v>4383</v>
      </c>
      <c r="E101" s="21" t="s">
        <v>4384</v>
      </c>
      <c r="F101" s="10"/>
      <c r="G101" s="121">
        <v>1.6</v>
      </c>
      <c r="H101" s="10">
        <v>1</v>
      </c>
      <c r="I101" s="78">
        <v>499200</v>
      </c>
      <c r="J101" s="78"/>
      <c r="K101" s="78"/>
      <c r="L101" s="118"/>
      <c r="M101" s="118"/>
      <c r="N101" s="6">
        <v>549120</v>
      </c>
      <c r="O101" s="6"/>
      <c r="P101" s="6"/>
      <c r="Q101" s="6"/>
      <c r="R101" s="6"/>
      <c r="S101" s="45"/>
    </row>
    <row r="102" spans="1:19" ht="33" x14ac:dyDescent="0.25">
      <c r="A102" s="74">
        <f>IF(B102="","",SUBTOTAL(3,B$21:$B102))</f>
        <v>56</v>
      </c>
      <c r="B102" s="10">
        <v>56</v>
      </c>
      <c r="C102" s="21" t="s">
        <v>4385</v>
      </c>
      <c r="D102" s="21" t="s">
        <v>4386</v>
      </c>
      <c r="E102" s="21" t="s">
        <v>4387</v>
      </c>
      <c r="F102" s="10"/>
      <c r="G102" s="121">
        <v>1.6</v>
      </c>
      <c r="H102" s="10">
        <v>1</v>
      </c>
      <c r="I102" s="78"/>
      <c r="J102" s="78">
        <v>366080</v>
      </c>
      <c r="K102" s="78"/>
      <c r="L102" s="118"/>
      <c r="M102" s="118"/>
      <c r="N102" s="6"/>
      <c r="O102" s="6">
        <v>402688.00000000006</v>
      </c>
      <c r="P102" s="6"/>
      <c r="Q102" s="6"/>
      <c r="R102" s="6"/>
      <c r="S102" s="45"/>
    </row>
    <row r="103" spans="1:19" ht="33" x14ac:dyDescent="0.25">
      <c r="A103" s="74" t="str">
        <f>IF(B103="","",SUBTOTAL(3,B$21:$B103))</f>
        <v/>
      </c>
      <c r="B103" s="10"/>
      <c r="C103" s="21"/>
      <c r="D103" s="21" t="s">
        <v>4388</v>
      </c>
      <c r="E103" s="21" t="s">
        <v>4389</v>
      </c>
      <c r="F103" s="10"/>
      <c r="G103" s="121">
        <v>1.6</v>
      </c>
      <c r="H103" s="10">
        <v>1</v>
      </c>
      <c r="I103" s="78"/>
      <c r="J103" s="78">
        <v>366080</v>
      </c>
      <c r="K103" s="78"/>
      <c r="L103" s="118"/>
      <c r="M103" s="118"/>
      <c r="N103" s="6"/>
      <c r="O103" s="6">
        <v>402688.00000000006</v>
      </c>
      <c r="P103" s="6"/>
      <c r="Q103" s="6"/>
      <c r="R103" s="6"/>
      <c r="S103" s="45"/>
    </row>
    <row r="104" spans="1:19" ht="33" x14ac:dyDescent="0.25">
      <c r="A104" s="74" t="str">
        <f>IF(B104="","",SUBTOTAL(3,B$21:$B104))</f>
        <v/>
      </c>
      <c r="B104" s="10"/>
      <c r="C104" s="21"/>
      <c r="D104" s="21" t="s">
        <v>4390</v>
      </c>
      <c r="E104" s="21" t="s">
        <v>4391</v>
      </c>
      <c r="F104" s="10"/>
      <c r="G104" s="121">
        <v>1.6</v>
      </c>
      <c r="H104" s="10">
        <v>1</v>
      </c>
      <c r="I104" s="78"/>
      <c r="J104" s="78">
        <v>366080</v>
      </c>
      <c r="K104" s="78"/>
      <c r="L104" s="118"/>
      <c r="M104" s="118"/>
      <c r="N104" s="6"/>
      <c r="O104" s="6">
        <v>402688.00000000006</v>
      </c>
      <c r="P104" s="6"/>
      <c r="Q104" s="6"/>
      <c r="R104" s="6"/>
      <c r="S104" s="45"/>
    </row>
    <row r="105" spans="1:19" ht="33" x14ac:dyDescent="0.25">
      <c r="A105" s="74" t="str">
        <f>IF(B105="","",SUBTOTAL(3,B$21:$B105))</f>
        <v/>
      </c>
      <c r="B105" s="10"/>
      <c r="C105" s="21"/>
      <c r="D105" s="21" t="s">
        <v>4392</v>
      </c>
      <c r="E105" s="21" t="s">
        <v>4393</v>
      </c>
      <c r="F105" s="10"/>
      <c r="G105" s="121">
        <v>1.6</v>
      </c>
      <c r="H105" s="10">
        <v>1</v>
      </c>
      <c r="I105" s="78"/>
      <c r="J105" s="78">
        <v>366080</v>
      </c>
      <c r="K105" s="78"/>
      <c r="L105" s="118"/>
      <c r="M105" s="118"/>
      <c r="N105" s="6"/>
      <c r="O105" s="6">
        <v>402688.00000000006</v>
      </c>
      <c r="P105" s="6"/>
      <c r="Q105" s="6"/>
      <c r="R105" s="6"/>
      <c r="S105" s="45"/>
    </row>
    <row r="106" spans="1:19" ht="49.5" x14ac:dyDescent="0.25">
      <c r="A106" s="74" t="str">
        <f>IF(B106="","",SUBTOTAL(3,B$21:$B106))</f>
        <v/>
      </c>
      <c r="B106" s="10"/>
      <c r="C106" s="21"/>
      <c r="D106" s="21" t="s">
        <v>4394</v>
      </c>
      <c r="E106" s="21" t="s">
        <v>4395</v>
      </c>
      <c r="F106" s="10"/>
      <c r="G106" s="121">
        <v>1.6</v>
      </c>
      <c r="H106" s="10">
        <v>1</v>
      </c>
      <c r="I106" s="78"/>
      <c r="J106" s="78">
        <v>366080</v>
      </c>
      <c r="K106" s="78"/>
      <c r="L106" s="118"/>
      <c r="M106" s="118"/>
      <c r="N106" s="6"/>
      <c r="O106" s="6">
        <v>402688.00000000006</v>
      </c>
      <c r="P106" s="6"/>
      <c r="Q106" s="6"/>
      <c r="R106" s="6"/>
      <c r="S106" s="45"/>
    </row>
    <row r="107" spans="1:19" ht="49.5" x14ac:dyDescent="0.25">
      <c r="A107" s="74" t="str">
        <f>IF(B107="","",SUBTOTAL(3,B$21:$B107))</f>
        <v/>
      </c>
      <c r="B107" s="10"/>
      <c r="C107" s="21"/>
      <c r="D107" s="21" t="s">
        <v>4396</v>
      </c>
      <c r="E107" s="21" t="s">
        <v>4397</v>
      </c>
      <c r="F107" s="10"/>
      <c r="G107" s="121">
        <v>1.6</v>
      </c>
      <c r="H107" s="10">
        <v>1</v>
      </c>
      <c r="I107" s="78"/>
      <c r="J107" s="78">
        <v>366080</v>
      </c>
      <c r="K107" s="78"/>
      <c r="L107" s="118"/>
      <c r="M107" s="118"/>
      <c r="N107" s="6"/>
      <c r="O107" s="6">
        <v>402688.00000000006</v>
      </c>
      <c r="P107" s="6"/>
      <c r="Q107" s="6"/>
      <c r="R107" s="6"/>
      <c r="S107" s="45"/>
    </row>
    <row r="108" spans="1:19" ht="33" x14ac:dyDescent="0.25">
      <c r="A108" s="74" t="str">
        <f>IF(B108="","",SUBTOTAL(3,B$21:$B108))</f>
        <v/>
      </c>
      <c r="B108" s="10"/>
      <c r="C108" s="21"/>
      <c r="D108" s="21" t="s">
        <v>4398</v>
      </c>
      <c r="E108" s="21" t="s">
        <v>4399</v>
      </c>
      <c r="F108" s="10"/>
      <c r="G108" s="121">
        <v>1.6</v>
      </c>
      <c r="H108" s="10">
        <v>1</v>
      </c>
      <c r="I108" s="78"/>
      <c r="J108" s="78">
        <v>366080</v>
      </c>
      <c r="K108" s="78"/>
      <c r="L108" s="118"/>
      <c r="M108" s="118"/>
      <c r="N108" s="6"/>
      <c r="O108" s="6">
        <v>402688.00000000006</v>
      </c>
      <c r="P108" s="6"/>
      <c r="Q108" s="6"/>
      <c r="R108" s="6"/>
      <c r="S108" s="45"/>
    </row>
    <row r="109" spans="1:19" ht="49.5" x14ac:dyDescent="0.25">
      <c r="A109" s="74" t="str">
        <f>IF(B109="","",SUBTOTAL(3,B$21:$B109))</f>
        <v/>
      </c>
      <c r="B109" s="10"/>
      <c r="C109" s="21"/>
      <c r="D109" s="21" t="s">
        <v>4400</v>
      </c>
      <c r="E109" s="21" t="s">
        <v>4401</v>
      </c>
      <c r="F109" s="10"/>
      <c r="G109" s="121">
        <v>1.6</v>
      </c>
      <c r="H109" s="10">
        <v>1</v>
      </c>
      <c r="I109" s="78">
        <v>499200</v>
      </c>
      <c r="J109" s="78"/>
      <c r="K109" s="78"/>
      <c r="L109" s="118"/>
      <c r="M109" s="118"/>
      <c r="N109" s="6">
        <v>549120</v>
      </c>
      <c r="O109" s="6"/>
      <c r="P109" s="6"/>
      <c r="Q109" s="6"/>
      <c r="R109" s="6"/>
      <c r="S109" s="45"/>
    </row>
    <row r="110" spans="1:19" x14ac:dyDescent="0.25">
      <c r="A110" s="74" t="str">
        <f>IF(B110="","",SUBTOTAL(3,B$21:$B110))</f>
        <v/>
      </c>
      <c r="B110" s="10"/>
      <c r="C110" s="21"/>
      <c r="D110" s="21" t="s">
        <v>2926</v>
      </c>
      <c r="E110" s="21" t="s">
        <v>4402</v>
      </c>
      <c r="F110" s="10"/>
      <c r="G110" s="121">
        <v>1.6</v>
      </c>
      <c r="H110" s="10">
        <v>1</v>
      </c>
      <c r="I110" s="78"/>
      <c r="J110" s="78">
        <v>366080</v>
      </c>
      <c r="K110" s="78"/>
      <c r="L110" s="118"/>
      <c r="M110" s="118"/>
      <c r="N110" s="6"/>
      <c r="O110" s="6">
        <v>402688.00000000006</v>
      </c>
      <c r="P110" s="6"/>
      <c r="Q110" s="6"/>
      <c r="R110" s="6"/>
      <c r="S110" s="45"/>
    </row>
    <row r="111" spans="1:19" ht="33" x14ac:dyDescent="0.25">
      <c r="A111" s="74" t="str">
        <f>IF(B111="","",SUBTOTAL(3,B$21:$B111))</f>
        <v/>
      </c>
      <c r="B111" s="10"/>
      <c r="C111" s="21"/>
      <c r="D111" s="21" t="s">
        <v>4403</v>
      </c>
      <c r="E111" s="21" t="s">
        <v>4404</v>
      </c>
      <c r="F111" s="10"/>
      <c r="G111" s="121">
        <v>1.6</v>
      </c>
      <c r="H111" s="10">
        <v>1</v>
      </c>
      <c r="I111" s="78"/>
      <c r="J111" s="78">
        <v>366080</v>
      </c>
      <c r="K111" s="78"/>
      <c r="L111" s="118"/>
      <c r="M111" s="118"/>
      <c r="N111" s="6"/>
      <c r="O111" s="6">
        <v>402688.00000000006</v>
      </c>
      <c r="P111" s="6"/>
      <c r="Q111" s="6"/>
      <c r="R111" s="6"/>
      <c r="S111" s="45"/>
    </row>
    <row r="112" spans="1:19" x14ac:dyDescent="0.25">
      <c r="A112" s="74" t="str">
        <f>IF(B112="","",SUBTOTAL(3,B$21:$B112))</f>
        <v/>
      </c>
      <c r="B112" s="10"/>
      <c r="C112" s="21"/>
      <c r="D112" s="21" t="s">
        <v>4405</v>
      </c>
      <c r="E112" s="21" t="s">
        <v>4406</v>
      </c>
      <c r="F112" s="10"/>
      <c r="G112" s="121">
        <v>1.6</v>
      </c>
      <c r="H112" s="10">
        <v>1</v>
      </c>
      <c r="I112" s="78">
        <v>499200</v>
      </c>
      <c r="J112" s="78"/>
      <c r="K112" s="78"/>
      <c r="L112" s="118"/>
      <c r="M112" s="118"/>
      <c r="N112" s="6">
        <v>549120</v>
      </c>
      <c r="O112" s="6"/>
      <c r="P112" s="6"/>
      <c r="Q112" s="6"/>
      <c r="R112" s="6"/>
      <c r="S112" s="45"/>
    </row>
    <row r="113" spans="1:19" ht="33" x14ac:dyDescent="0.25">
      <c r="A113" s="74" t="str">
        <f>IF(B113="","",SUBTOTAL(3,B$21:$B113))</f>
        <v/>
      </c>
      <c r="B113" s="10"/>
      <c r="C113" s="21"/>
      <c r="D113" s="21" t="s">
        <v>4407</v>
      </c>
      <c r="E113" s="21" t="s">
        <v>4408</v>
      </c>
      <c r="F113" s="10"/>
      <c r="G113" s="121">
        <v>1.6</v>
      </c>
      <c r="H113" s="10">
        <v>1</v>
      </c>
      <c r="I113" s="78">
        <v>499200</v>
      </c>
      <c r="J113" s="78"/>
      <c r="K113" s="78"/>
      <c r="L113" s="118"/>
      <c r="M113" s="118"/>
      <c r="N113" s="6">
        <v>549120</v>
      </c>
      <c r="O113" s="6"/>
      <c r="P113" s="6"/>
      <c r="Q113" s="6"/>
      <c r="R113" s="6"/>
      <c r="S113" s="45"/>
    </row>
    <row r="114" spans="1:19" ht="33" x14ac:dyDescent="0.25">
      <c r="A114" s="74" t="str">
        <f>IF(B114="","",SUBTOTAL(3,B$21:$B114))</f>
        <v/>
      </c>
      <c r="B114" s="10"/>
      <c r="C114" s="21"/>
      <c r="D114" s="21" t="s">
        <v>4408</v>
      </c>
      <c r="E114" s="21" t="s">
        <v>1156</v>
      </c>
      <c r="F114" s="10"/>
      <c r="G114" s="121">
        <v>1.6</v>
      </c>
      <c r="H114" s="10">
        <v>1</v>
      </c>
      <c r="I114" s="78">
        <v>499200</v>
      </c>
      <c r="J114" s="78"/>
      <c r="K114" s="78"/>
      <c r="L114" s="118"/>
      <c r="M114" s="118"/>
      <c r="N114" s="6">
        <v>549120</v>
      </c>
      <c r="O114" s="6"/>
      <c r="P114" s="6"/>
      <c r="Q114" s="6"/>
      <c r="R114" s="6"/>
      <c r="S114" s="45"/>
    </row>
    <row r="115" spans="1:19" x14ac:dyDescent="0.25">
      <c r="A115" s="74" t="str">
        <f>IF(B115="","",SUBTOTAL(3,B$21:$B115))</f>
        <v/>
      </c>
      <c r="B115" s="10"/>
      <c r="C115" s="21"/>
      <c r="D115" s="21" t="s">
        <v>4409</v>
      </c>
      <c r="E115" s="21" t="s">
        <v>4410</v>
      </c>
      <c r="F115" s="10"/>
      <c r="G115" s="121">
        <v>1.6</v>
      </c>
      <c r="H115" s="10">
        <v>1</v>
      </c>
      <c r="I115" s="78"/>
      <c r="J115" s="78">
        <v>366080</v>
      </c>
      <c r="K115" s="78"/>
      <c r="L115" s="118"/>
      <c r="M115" s="118"/>
      <c r="N115" s="6"/>
      <c r="O115" s="6">
        <v>402688.00000000006</v>
      </c>
      <c r="P115" s="6"/>
      <c r="Q115" s="6"/>
      <c r="R115" s="6"/>
      <c r="S115" s="45"/>
    </row>
    <row r="116" spans="1:19" ht="33" x14ac:dyDescent="0.25">
      <c r="A116" s="74" t="str">
        <f>IF(B116="","",SUBTOTAL(3,B$21:$B116))</f>
        <v/>
      </c>
      <c r="B116" s="10"/>
      <c r="C116" s="21"/>
      <c r="D116" s="21" t="s">
        <v>4411</v>
      </c>
      <c r="E116" s="21" t="s">
        <v>4412</v>
      </c>
      <c r="F116" s="10"/>
      <c r="G116" s="121">
        <v>1.6</v>
      </c>
      <c r="H116" s="10">
        <v>1</v>
      </c>
      <c r="I116" s="78"/>
      <c r="J116" s="78">
        <v>366080</v>
      </c>
      <c r="K116" s="78"/>
      <c r="L116" s="118"/>
      <c r="M116" s="118"/>
      <c r="N116" s="6"/>
      <c r="O116" s="6">
        <v>402688.00000000006</v>
      </c>
      <c r="P116" s="6"/>
      <c r="Q116" s="6"/>
      <c r="R116" s="6"/>
      <c r="S116" s="45"/>
    </row>
    <row r="117" spans="1:19" ht="33" x14ac:dyDescent="0.25">
      <c r="A117" s="74" t="str">
        <f>IF(B117="","",SUBTOTAL(3,B$21:$B117))</f>
        <v/>
      </c>
      <c r="B117" s="10"/>
      <c r="C117" s="21"/>
      <c r="D117" s="21" t="s">
        <v>4413</v>
      </c>
      <c r="E117" s="21" t="s">
        <v>4414</v>
      </c>
      <c r="F117" s="10"/>
      <c r="G117" s="121">
        <v>1.6</v>
      </c>
      <c r="H117" s="10">
        <v>1</v>
      </c>
      <c r="I117" s="78"/>
      <c r="J117" s="78">
        <v>366080</v>
      </c>
      <c r="K117" s="78"/>
      <c r="L117" s="118"/>
      <c r="M117" s="118"/>
      <c r="N117" s="6"/>
      <c r="O117" s="6">
        <v>402688.00000000006</v>
      </c>
      <c r="P117" s="6"/>
      <c r="Q117" s="6"/>
      <c r="R117" s="6"/>
      <c r="S117" s="45"/>
    </row>
    <row r="118" spans="1:19" ht="66" x14ac:dyDescent="0.25">
      <c r="A118" s="74" t="str">
        <f>IF(B118="","",SUBTOTAL(3,B$21:$B118))</f>
        <v/>
      </c>
      <c r="B118" s="10"/>
      <c r="C118" s="21"/>
      <c r="D118" s="21" t="s">
        <v>4415</v>
      </c>
      <c r="E118" s="21" t="s">
        <v>4416</v>
      </c>
      <c r="F118" s="10"/>
      <c r="G118" s="121">
        <v>1.6</v>
      </c>
      <c r="H118" s="10">
        <v>1</v>
      </c>
      <c r="I118" s="78"/>
      <c r="J118" s="78">
        <v>366080</v>
      </c>
      <c r="K118" s="78"/>
      <c r="L118" s="118"/>
      <c r="M118" s="118"/>
      <c r="N118" s="6"/>
      <c r="O118" s="6">
        <v>402688.00000000006</v>
      </c>
      <c r="P118" s="6"/>
      <c r="Q118" s="6"/>
      <c r="R118" s="6"/>
      <c r="S118" s="45"/>
    </row>
    <row r="119" spans="1:19" ht="66" x14ac:dyDescent="0.25">
      <c r="A119" s="74" t="str">
        <f>IF(B119="","",SUBTOTAL(3,B$21:$B119))</f>
        <v/>
      </c>
      <c r="B119" s="10"/>
      <c r="C119" s="21"/>
      <c r="D119" s="21" t="s">
        <v>4417</v>
      </c>
      <c r="E119" s="21" t="s">
        <v>4418</v>
      </c>
      <c r="F119" s="10"/>
      <c r="G119" s="121">
        <v>1.6</v>
      </c>
      <c r="H119" s="10">
        <v>1</v>
      </c>
      <c r="I119" s="78"/>
      <c r="J119" s="78">
        <v>366080</v>
      </c>
      <c r="K119" s="78"/>
      <c r="L119" s="118"/>
      <c r="M119" s="118"/>
      <c r="N119" s="6"/>
      <c r="O119" s="6">
        <v>402688.00000000006</v>
      </c>
      <c r="P119" s="6"/>
      <c r="Q119" s="6"/>
      <c r="R119" s="6"/>
      <c r="S119" s="45"/>
    </row>
    <row r="120" spans="1:19" ht="33" x14ac:dyDescent="0.25">
      <c r="A120" s="74" t="str">
        <f>IF(B120="","",SUBTOTAL(3,B$21:$B120))</f>
        <v/>
      </c>
      <c r="B120" s="10"/>
      <c r="C120" s="21"/>
      <c r="D120" s="21" t="s">
        <v>4419</v>
      </c>
      <c r="E120" s="21" t="s">
        <v>4420</v>
      </c>
      <c r="F120" s="10"/>
      <c r="G120" s="121">
        <v>1.6</v>
      </c>
      <c r="H120" s="10">
        <v>1</v>
      </c>
      <c r="I120" s="78">
        <v>499200</v>
      </c>
      <c r="J120" s="78"/>
      <c r="K120" s="78"/>
      <c r="L120" s="118"/>
      <c r="M120" s="118"/>
      <c r="N120" s="6">
        <v>549120</v>
      </c>
      <c r="O120" s="6"/>
      <c r="P120" s="6"/>
      <c r="Q120" s="6"/>
      <c r="R120" s="6"/>
      <c r="S120" s="45"/>
    </row>
    <row r="121" spans="1:19" x14ac:dyDescent="0.25">
      <c r="A121" s="74" t="str">
        <f>IF(B121="","",SUBTOTAL(3,B$21:$B121))</f>
        <v/>
      </c>
      <c r="B121" s="10"/>
      <c r="C121" s="21"/>
      <c r="D121" s="21" t="s">
        <v>4421</v>
      </c>
      <c r="E121" s="21" t="s">
        <v>4422</v>
      </c>
      <c r="F121" s="10"/>
      <c r="G121" s="121">
        <v>1.6</v>
      </c>
      <c r="H121" s="10">
        <v>1</v>
      </c>
      <c r="I121" s="78">
        <v>499200</v>
      </c>
      <c r="J121" s="78"/>
      <c r="K121" s="78"/>
      <c r="L121" s="118"/>
      <c r="M121" s="118"/>
      <c r="N121" s="6">
        <v>549120</v>
      </c>
      <c r="O121" s="6"/>
      <c r="P121" s="6"/>
      <c r="Q121" s="6"/>
      <c r="R121" s="6"/>
      <c r="S121" s="45"/>
    </row>
    <row r="122" spans="1:19" ht="49.5" x14ac:dyDescent="0.25">
      <c r="A122" s="74" t="str">
        <f>IF(B122="","",SUBTOTAL(3,B$21:$B122))</f>
        <v/>
      </c>
      <c r="B122" s="10"/>
      <c r="C122" s="21"/>
      <c r="D122" s="21" t="s">
        <v>4423</v>
      </c>
      <c r="E122" s="21" t="s">
        <v>4424</v>
      </c>
      <c r="F122" s="10"/>
      <c r="G122" s="121">
        <v>1.6</v>
      </c>
      <c r="H122" s="10">
        <v>1</v>
      </c>
      <c r="I122" s="78"/>
      <c r="J122" s="78">
        <v>366080</v>
      </c>
      <c r="K122" s="78"/>
      <c r="L122" s="118"/>
      <c r="M122" s="118"/>
      <c r="N122" s="6"/>
      <c r="O122" s="6">
        <v>402688.00000000006</v>
      </c>
      <c r="P122" s="6"/>
      <c r="Q122" s="6"/>
      <c r="R122" s="6"/>
      <c r="S122" s="45"/>
    </row>
    <row r="123" spans="1:19" ht="33" x14ac:dyDescent="0.25">
      <c r="A123" s="74" t="str">
        <f>IF(B123="","",SUBTOTAL(3,B$21:$B123))</f>
        <v/>
      </c>
      <c r="B123" s="10"/>
      <c r="C123" s="21"/>
      <c r="D123" s="21" t="s">
        <v>4425</v>
      </c>
      <c r="E123" s="21" t="s">
        <v>4426</v>
      </c>
      <c r="F123" s="10"/>
      <c r="G123" s="121">
        <v>1.6</v>
      </c>
      <c r="H123" s="10">
        <v>1</v>
      </c>
      <c r="I123" s="78"/>
      <c r="J123" s="78">
        <v>366080</v>
      </c>
      <c r="K123" s="78"/>
      <c r="L123" s="118"/>
      <c r="M123" s="118"/>
      <c r="N123" s="6"/>
      <c r="O123" s="6">
        <v>402688.00000000006</v>
      </c>
      <c r="P123" s="6"/>
      <c r="Q123" s="6"/>
      <c r="R123" s="6"/>
      <c r="S123" s="45"/>
    </row>
    <row r="124" spans="1:19" ht="33" x14ac:dyDescent="0.25">
      <c r="A124" s="74" t="str">
        <f>IF(B124="","",SUBTOTAL(3,B$21:$B124))</f>
        <v/>
      </c>
      <c r="B124" s="10"/>
      <c r="C124" s="21"/>
      <c r="D124" s="21" t="s">
        <v>4427</v>
      </c>
      <c r="E124" s="21" t="s">
        <v>4428</v>
      </c>
      <c r="F124" s="10"/>
      <c r="G124" s="121">
        <v>1.6</v>
      </c>
      <c r="H124" s="10">
        <v>1</v>
      </c>
      <c r="I124" s="78"/>
      <c r="J124" s="78">
        <v>366080</v>
      </c>
      <c r="K124" s="78"/>
      <c r="L124" s="118"/>
      <c r="M124" s="118"/>
      <c r="N124" s="6"/>
      <c r="O124" s="6">
        <v>402688.00000000006</v>
      </c>
      <c r="P124" s="6"/>
      <c r="Q124" s="6"/>
      <c r="R124" s="6"/>
      <c r="S124" s="45"/>
    </row>
    <row r="125" spans="1:19" ht="33" x14ac:dyDescent="0.25">
      <c r="A125" s="74" t="str">
        <f>IF(B125="","",SUBTOTAL(3,B$21:$B125))</f>
        <v/>
      </c>
      <c r="B125" s="10"/>
      <c r="C125" s="21"/>
      <c r="D125" s="21" t="s">
        <v>4429</v>
      </c>
      <c r="E125" s="21" t="s">
        <v>4430</v>
      </c>
      <c r="F125" s="10"/>
      <c r="G125" s="121">
        <v>1.6</v>
      </c>
      <c r="H125" s="10">
        <v>1</v>
      </c>
      <c r="I125" s="78"/>
      <c r="J125" s="78">
        <v>366080</v>
      </c>
      <c r="K125" s="78"/>
      <c r="L125" s="118"/>
      <c r="M125" s="118"/>
      <c r="N125" s="6"/>
      <c r="O125" s="6">
        <v>402688.00000000006</v>
      </c>
      <c r="P125" s="6"/>
      <c r="Q125" s="6"/>
      <c r="R125" s="6"/>
      <c r="S125" s="45"/>
    </row>
    <row r="126" spans="1:19" x14ac:dyDescent="0.25">
      <c r="A126" s="74">
        <f>IF(B126="","",SUBTOTAL(3,B$21:$B126))</f>
        <v>57</v>
      </c>
      <c r="B126" s="10">
        <v>57</v>
      </c>
      <c r="C126" s="21" t="s">
        <v>4431</v>
      </c>
      <c r="D126" s="21" t="s">
        <v>4384</v>
      </c>
      <c r="E126" s="21" t="s">
        <v>4432</v>
      </c>
      <c r="F126" s="10"/>
      <c r="G126" s="121">
        <v>1.6</v>
      </c>
      <c r="H126" s="10">
        <v>2</v>
      </c>
      <c r="I126" s="78"/>
      <c r="J126" s="78">
        <v>266240</v>
      </c>
      <c r="K126" s="78"/>
      <c r="L126" s="118"/>
      <c r="M126" s="118"/>
      <c r="N126" s="6"/>
      <c r="O126" s="6">
        <v>292864</v>
      </c>
      <c r="P126" s="6"/>
      <c r="Q126" s="6"/>
      <c r="R126" s="6"/>
      <c r="S126" s="45"/>
    </row>
    <row r="127" spans="1:19" ht="33" x14ac:dyDescent="0.25">
      <c r="A127" s="74" t="str">
        <f>IF(B127="","",SUBTOTAL(3,B$21:$B127))</f>
        <v/>
      </c>
      <c r="B127" s="10"/>
      <c r="C127" s="21"/>
      <c r="D127" s="21" t="s">
        <v>4433</v>
      </c>
      <c r="E127" s="21" t="s">
        <v>4432</v>
      </c>
      <c r="F127" s="10"/>
      <c r="G127" s="121">
        <v>1.6</v>
      </c>
      <c r="H127" s="10">
        <v>2</v>
      </c>
      <c r="I127" s="78"/>
      <c r="J127" s="78">
        <v>266240</v>
      </c>
      <c r="K127" s="78"/>
      <c r="L127" s="118"/>
      <c r="M127" s="118"/>
      <c r="N127" s="6"/>
      <c r="O127" s="6">
        <v>292864</v>
      </c>
      <c r="P127" s="6"/>
      <c r="Q127" s="6"/>
      <c r="R127" s="6"/>
      <c r="S127" s="45"/>
    </row>
    <row r="128" spans="1:19" ht="33" x14ac:dyDescent="0.25">
      <c r="A128" s="74" t="str">
        <f>IF(B128="","",SUBTOTAL(3,B$21:$B128))</f>
        <v/>
      </c>
      <c r="B128" s="10"/>
      <c r="C128" s="21"/>
      <c r="D128" s="21" t="s">
        <v>4434</v>
      </c>
      <c r="E128" s="21" t="s">
        <v>4435</v>
      </c>
      <c r="F128" s="10"/>
      <c r="G128" s="121">
        <v>1.6</v>
      </c>
      <c r="H128" s="10">
        <v>2</v>
      </c>
      <c r="I128" s="78"/>
      <c r="J128" s="78">
        <v>266240</v>
      </c>
      <c r="K128" s="78"/>
      <c r="L128" s="118"/>
      <c r="M128" s="118"/>
      <c r="N128" s="6"/>
      <c r="O128" s="6">
        <v>292864</v>
      </c>
      <c r="P128" s="6"/>
      <c r="Q128" s="6"/>
      <c r="R128" s="6"/>
      <c r="S128" s="45"/>
    </row>
    <row r="129" spans="1:19" ht="33" x14ac:dyDescent="0.25">
      <c r="A129" s="74" t="str">
        <f>IF(B129="","",SUBTOTAL(3,B$21:$B129))</f>
        <v/>
      </c>
      <c r="B129" s="10"/>
      <c r="C129" s="21"/>
      <c r="D129" s="21" t="s">
        <v>4436</v>
      </c>
      <c r="E129" s="21" t="s">
        <v>4437</v>
      </c>
      <c r="F129" s="10"/>
      <c r="G129" s="121">
        <v>1.6</v>
      </c>
      <c r="H129" s="10">
        <v>2</v>
      </c>
      <c r="I129" s="78"/>
      <c r="J129" s="78">
        <v>266240</v>
      </c>
      <c r="K129" s="78"/>
      <c r="L129" s="118"/>
      <c r="M129" s="118"/>
      <c r="N129" s="6"/>
      <c r="O129" s="6">
        <v>292864</v>
      </c>
      <c r="P129" s="6"/>
      <c r="Q129" s="6"/>
      <c r="R129" s="6"/>
      <c r="S129" s="45"/>
    </row>
    <row r="130" spans="1:19" ht="33" x14ac:dyDescent="0.25">
      <c r="A130" s="74" t="str">
        <f>IF(B130="","",SUBTOTAL(3,B$21:$B130))</f>
        <v/>
      </c>
      <c r="B130" s="10"/>
      <c r="C130" s="21"/>
      <c r="D130" s="21" t="s">
        <v>4438</v>
      </c>
      <c r="E130" s="21" t="s">
        <v>4439</v>
      </c>
      <c r="F130" s="10"/>
      <c r="G130" s="121">
        <v>1.6</v>
      </c>
      <c r="H130" s="10">
        <v>2</v>
      </c>
      <c r="I130" s="78"/>
      <c r="J130" s="78">
        <v>266240</v>
      </c>
      <c r="K130" s="78"/>
      <c r="L130" s="118"/>
      <c r="M130" s="118"/>
      <c r="N130" s="6"/>
      <c r="O130" s="6">
        <v>292864</v>
      </c>
      <c r="P130" s="6"/>
      <c r="Q130" s="6"/>
      <c r="R130" s="6"/>
      <c r="S130" s="45"/>
    </row>
    <row r="131" spans="1:19" ht="33" x14ac:dyDescent="0.25">
      <c r="A131" s="74" t="str">
        <f>IF(B131="","",SUBTOTAL(3,B$21:$B131))</f>
        <v/>
      </c>
      <c r="B131" s="10"/>
      <c r="C131" s="21"/>
      <c r="D131" s="21" t="s">
        <v>4440</v>
      </c>
      <c r="E131" s="21" t="s">
        <v>4441</v>
      </c>
      <c r="F131" s="10"/>
      <c r="G131" s="121">
        <v>1.6</v>
      </c>
      <c r="H131" s="10">
        <v>2</v>
      </c>
      <c r="I131" s="78"/>
      <c r="J131" s="78">
        <v>266240</v>
      </c>
      <c r="K131" s="78"/>
      <c r="L131" s="118"/>
      <c r="M131" s="118"/>
      <c r="N131" s="6"/>
      <c r="O131" s="6">
        <v>292864</v>
      </c>
      <c r="P131" s="6"/>
      <c r="Q131" s="6"/>
      <c r="R131" s="6"/>
      <c r="S131" s="45"/>
    </row>
    <row r="132" spans="1:19" x14ac:dyDescent="0.25">
      <c r="A132" s="74" t="str">
        <f>IF(B132="","",SUBTOTAL(3,B$21:$B132))</f>
        <v/>
      </c>
      <c r="B132" s="10"/>
      <c r="C132" s="21"/>
      <c r="D132" s="21" t="s">
        <v>4442</v>
      </c>
      <c r="E132" s="21" t="s">
        <v>4443</v>
      </c>
      <c r="F132" s="10"/>
      <c r="G132" s="121">
        <v>1.6</v>
      </c>
      <c r="H132" s="10">
        <v>2</v>
      </c>
      <c r="I132" s="78"/>
      <c r="J132" s="78">
        <v>266240</v>
      </c>
      <c r="K132" s="78"/>
      <c r="L132" s="118"/>
      <c r="M132" s="118"/>
      <c r="N132" s="6"/>
      <c r="O132" s="6">
        <v>292864</v>
      </c>
      <c r="P132" s="6"/>
      <c r="Q132" s="6"/>
      <c r="R132" s="6"/>
      <c r="S132" s="45"/>
    </row>
    <row r="133" spans="1:19" x14ac:dyDescent="0.25">
      <c r="A133" s="74" t="str">
        <f>IF(B133="","",SUBTOTAL(3,B$21:$B133))</f>
        <v/>
      </c>
      <c r="B133" s="10"/>
      <c r="C133" s="21"/>
      <c r="D133" s="21" t="s">
        <v>4444</v>
      </c>
      <c r="E133" s="21" t="s">
        <v>4445</v>
      </c>
      <c r="F133" s="10"/>
      <c r="G133" s="121">
        <v>1.6</v>
      </c>
      <c r="H133" s="10">
        <v>2</v>
      </c>
      <c r="I133" s="78"/>
      <c r="J133" s="78">
        <v>366080</v>
      </c>
      <c r="K133" s="78"/>
      <c r="L133" s="118"/>
      <c r="M133" s="118"/>
      <c r="N133" s="6"/>
      <c r="O133" s="6">
        <v>402688.00000000006</v>
      </c>
      <c r="P133" s="6"/>
      <c r="Q133" s="6"/>
      <c r="R133" s="6"/>
      <c r="S133" s="45"/>
    </row>
    <row r="134" spans="1:19" x14ac:dyDescent="0.25">
      <c r="A134" s="74" t="str">
        <f>IF(B134="","",SUBTOTAL(3,B$21:$B134))</f>
        <v/>
      </c>
      <c r="B134" s="10"/>
      <c r="C134" s="21"/>
      <c r="D134" s="21" t="s">
        <v>4446</v>
      </c>
      <c r="E134" s="21" t="s">
        <v>4447</v>
      </c>
      <c r="F134" s="10"/>
      <c r="G134" s="121">
        <v>1.6</v>
      </c>
      <c r="H134" s="10">
        <v>2</v>
      </c>
      <c r="I134" s="78"/>
      <c r="J134" s="78">
        <v>366080</v>
      </c>
      <c r="K134" s="78"/>
      <c r="L134" s="118"/>
      <c r="M134" s="118"/>
      <c r="N134" s="6"/>
      <c r="O134" s="6">
        <v>402688.00000000006</v>
      </c>
      <c r="P134" s="6"/>
      <c r="Q134" s="6"/>
      <c r="R134" s="6"/>
      <c r="S134" s="45"/>
    </row>
    <row r="135" spans="1:19" x14ac:dyDescent="0.25">
      <c r="A135" s="74" t="str">
        <f>IF(B135="","",SUBTOTAL(3,B$21:$B135))</f>
        <v/>
      </c>
      <c r="B135" s="10"/>
      <c r="C135" s="21"/>
      <c r="D135" s="21" t="s">
        <v>4448</v>
      </c>
      <c r="E135" s="21" t="s">
        <v>4424</v>
      </c>
      <c r="F135" s="10"/>
      <c r="G135" s="121">
        <v>1.6</v>
      </c>
      <c r="H135" s="10">
        <v>2</v>
      </c>
      <c r="I135" s="78"/>
      <c r="J135" s="78">
        <v>366080</v>
      </c>
      <c r="K135" s="78"/>
      <c r="L135" s="118"/>
      <c r="M135" s="118"/>
      <c r="N135" s="6"/>
      <c r="O135" s="6">
        <v>402688.00000000006</v>
      </c>
      <c r="P135" s="6"/>
      <c r="Q135" s="6"/>
      <c r="R135" s="6"/>
      <c r="S135" s="45"/>
    </row>
    <row r="136" spans="1:19" x14ac:dyDescent="0.25">
      <c r="A136" s="74" t="str">
        <f>IF(B136="","",SUBTOTAL(3,B$21:$B136))</f>
        <v/>
      </c>
      <c r="B136" s="10"/>
      <c r="C136" s="21"/>
      <c r="D136" s="21" t="s">
        <v>4449</v>
      </c>
      <c r="E136" s="21" t="s">
        <v>4450</v>
      </c>
      <c r="F136" s="10"/>
      <c r="G136" s="121">
        <v>1.6</v>
      </c>
      <c r="H136" s="10">
        <v>2</v>
      </c>
      <c r="I136" s="78"/>
      <c r="J136" s="78">
        <v>366080</v>
      </c>
      <c r="K136" s="78"/>
      <c r="L136" s="118"/>
      <c r="M136" s="118"/>
      <c r="N136" s="6"/>
      <c r="O136" s="6">
        <v>402688.00000000006</v>
      </c>
      <c r="P136" s="6"/>
      <c r="Q136" s="6"/>
      <c r="R136" s="6"/>
      <c r="S136" s="45"/>
    </row>
    <row r="137" spans="1:19" x14ac:dyDescent="0.25">
      <c r="A137" s="74" t="str">
        <f>IF(B137="","",SUBTOTAL(3,B$21:$B137))</f>
        <v/>
      </c>
      <c r="B137" s="10"/>
      <c r="C137" s="21"/>
      <c r="D137" s="21" t="s">
        <v>4451</v>
      </c>
      <c r="E137" s="21" t="s">
        <v>4430</v>
      </c>
      <c r="F137" s="10"/>
      <c r="G137" s="121">
        <v>1.6</v>
      </c>
      <c r="H137" s="10">
        <v>2</v>
      </c>
      <c r="I137" s="78"/>
      <c r="J137" s="78">
        <v>366080</v>
      </c>
      <c r="K137" s="78"/>
      <c r="L137" s="118"/>
      <c r="M137" s="118"/>
      <c r="N137" s="6"/>
      <c r="O137" s="6">
        <v>402688.00000000006</v>
      </c>
      <c r="P137" s="6"/>
      <c r="Q137" s="6"/>
      <c r="R137" s="6"/>
      <c r="S137" s="45"/>
    </row>
    <row r="138" spans="1:19" x14ac:dyDescent="0.25">
      <c r="A138" s="74" t="str">
        <f>IF(B138="","",SUBTOTAL(3,B$21:$B138))</f>
        <v/>
      </c>
      <c r="B138" s="10"/>
      <c r="C138" s="21"/>
      <c r="D138" s="21" t="s">
        <v>4452</v>
      </c>
      <c r="E138" s="21" t="s">
        <v>4453</v>
      </c>
      <c r="F138" s="10"/>
      <c r="G138" s="121">
        <v>1.6</v>
      </c>
      <c r="H138" s="10">
        <v>2</v>
      </c>
      <c r="I138" s="78"/>
      <c r="J138" s="78">
        <v>366080</v>
      </c>
      <c r="K138" s="78"/>
      <c r="L138" s="118"/>
      <c r="M138" s="118"/>
      <c r="N138" s="6"/>
      <c r="O138" s="6">
        <v>402688.00000000006</v>
      </c>
      <c r="P138" s="6"/>
      <c r="Q138" s="6"/>
      <c r="R138" s="6"/>
      <c r="S138" s="45"/>
    </row>
    <row r="139" spans="1:19" ht="33" x14ac:dyDescent="0.25">
      <c r="A139" s="74">
        <f>IF(B139="","",SUBTOTAL(3,B$21:$B139))</f>
        <v>58</v>
      </c>
      <c r="B139" s="10">
        <v>58</v>
      </c>
      <c r="C139" s="21" t="s">
        <v>2654</v>
      </c>
      <c r="D139" s="21" t="s">
        <v>4454</v>
      </c>
      <c r="E139" s="21" t="s">
        <v>4455</v>
      </c>
      <c r="F139" s="10"/>
      <c r="G139" s="121">
        <v>1.6</v>
      </c>
      <c r="H139" s="10">
        <v>1</v>
      </c>
      <c r="I139" s="78"/>
      <c r="J139" s="78">
        <v>366080</v>
      </c>
      <c r="K139" s="78"/>
      <c r="L139" s="118"/>
      <c r="M139" s="118"/>
      <c r="N139" s="6"/>
      <c r="O139" s="6">
        <v>402688.00000000006</v>
      </c>
      <c r="P139" s="6"/>
      <c r="Q139" s="6"/>
      <c r="R139" s="6"/>
      <c r="S139" s="45"/>
    </row>
    <row r="140" spans="1:19" ht="33" x14ac:dyDescent="0.25">
      <c r="A140" s="74" t="str">
        <f>IF(B140="","",SUBTOTAL(3,B$21:$B140))</f>
        <v/>
      </c>
      <c r="B140" s="10"/>
      <c r="C140" s="21"/>
      <c r="D140" s="21" t="s">
        <v>4456</v>
      </c>
      <c r="E140" s="21" t="s">
        <v>4457</v>
      </c>
      <c r="F140" s="10"/>
      <c r="G140" s="121">
        <v>1.6</v>
      </c>
      <c r="H140" s="10">
        <v>1</v>
      </c>
      <c r="I140" s="78"/>
      <c r="J140" s="78">
        <v>366080</v>
      </c>
      <c r="K140" s="78"/>
      <c r="L140" s="118"/>
      <c r="M140" s="118"/>
      <c r="N140" s="6"/>
      <c r="O140" s="6">
        <v>402688.00000000006</v>
      </c>
      <c r="P140" s="6"/>
      <c r="Q140" s="6"/>
      <c r="R140" s="6"/>
      <c r="S140" s="45"/>
    </row>
    <row r="141" spans="1:19" x14ac:dyDescent="0.25">
      <c r="A141" s="74" t="str">
        <f>IF(B141="","",SUBTOTAL(3,B$21:$B141))</f>
        <v/>
      </c>
      <c r="B141" s="10"/>
      <c r="C141" s="21"/>
      <c r="D141" s="21" t="s">
        <v>4458</v>
      </c>
      <c r="E141" s="21" t="s">
        <v>4459</v>
      </c>
      <c r="F141" s="10"/>
      <c r="G141" s="121">
        <v>1.6</v>
      </c>
      <c r="H141" s="10">
        <v>1</v>
      </c>
      <c r="I141" s="78">
        <v>499200</v>
      </c>
      <c r="J141" s="78"/>
      <c r="K141" s="78"/>
      <c r="L141" s="118"/>
      <c r="M141" s="118"/>
      <c r="N141" s="6">
        <v>549120</v>
      </c>
      <c r="O141" s="6"/>
      <c r="P141" s="6"/>
      <c r="Q141" s="6"/>
      <c r="R141" s="6"/>
      <c r="S141" s="45"/>
    </row>
    <row r="142" spans="1:19" x14ac:dyDescent="0.25">
      <c r="A142" s="74" t="str">
        <f>IF(B142="","",SUBTOTAL(3,B$21:$B142))</f>
        <v/>
      </c>
      <c r="B142" s="10"/>
      <c r="C142" s="21"/>
      <c r="D142" s="21" t="s">
        <v>4460</v>
      </c>
      <c r="E142" s="21" t="s">
        <v>4461</v>
      </c>
      <c r="F142" s="10"/>
      <c r="G142" s="121">
        <v>1.6</v>
      </c>
      <c r="H142" s="10">
        <v>1</v>
      </c>
      <c r="I142" s="78"/>
      <c r="J142" s="78">
        <v>366080</v>
      </c>
      <c r="K142" s="78"/>
      <c r="L142" s="118"/>
      <c r="M142" s="118"/>
      <c r="N142" s="6"/>
      <c r="O142" s="6">
        <v>402688.00000000006</v>
      </c>
      <c r="P142" s="6"/>
      <c r="Q142" s="6"/>
      <c r="R142" s="6"/>
      <c r="S142" s="45"/>
    </row>
    <row r="143" spans="1:19" ht="33" x14ac:dyDescent="0.25">
      <c r="A143" s="74" t="str">
        <f>IF(B143="","",SUBTOTAL(3,B$21:$B143))</f>
        <v/>
      </c>
      <c r="B143" s="10"/>
      <c r="C143" s="21"/>
      <c r="D143" s="21" t="s">
        <v>4462</v>
      </c>
      <c r="E143" s="21" t="s">
        <v>4463</v>
      </c>
      <c r="F143" s="10"/>
      <c r="G143" s="121">
        <v>1.6</v>
      </c>
      <c r="H143" s="10">
        <v>1</v>
      </c>
      <c r="I143" s="78"/>
      <c r="J143" s="78">
        <v>366080</v>
      </c>
      <c r="K143" s="78"/>
      <c r="L143" s="118"/>
      <c r="M143" s="118"/>
      <c r="N143" s="6"/>
      <c r="O143" s="6">
        <v>402688.00000000006</v>
      </c>
      <c r="P143" s="6"/>
      <c r="Q143" s="6"/>
      <c r="R143" s="6"/>
      <c r="S143" s="45"/>
    </row>
    <row r="144" spans="1:19" x14ac:dyDescent="0.25">
      <c r="A144" s="74" t="str">
        <f>IF(B144="","",SUBTOTAL(3,B$21:$B144))</f>
        <v/>
      </c>
      <c r="B144" s="10"/>
      <c r="C144" s="21"/>
      <c r="D144" s="21" t="s">
        <v>4464</v>
      </c>
      <c r="E144" s="21" t="s">
        <v>4465</v>
      </c>
      <c r="F144" s="10"/>
      <c r="G144" s="121">
        <v>1.6</v>
      </c>
      <c r="H144" s="10">
        <v>1</v>
      </c>
      <c r="I144" s="78"/>
      <c r="J144" s="78">
        <v>366080</v>
      </c>
      <c r="K144" s="78"/>
      <c r="L144" s="118"/>
      <c r="M144" s="118"/>
      <c r="N144" s="6"/>
      <c r="O144" s="6">
        <v>402688.00000000006</v>
      </c>
      <c r="P144" s="6"/>
      <c r="Q144" s="6"/>
      <c r="R144" s="6"/>
      <c r="S144" s="45"/>
    </row>
    <row r="145" spans="1:19" x14ac:dyDescent="0.25">
      <c r="A145" s="74" t="str">
        <f>IF(B145="","",SUBTOTAL(3,B$21:$B145))</f>
        <v/>
      </c>
      <c r="B145" s="10"/>
      <c r="C145" s="21"/>
      <c r="D145" s="21" t="s">
        <v>4466</v>
      </c>
      <c r="E145" s="21" t="s">
        <v>4467</v>
      </c>
      <c r="F145" s="10"/>
      <c r="G145" s="121">
        <v>1.6</v>
      </c>
      <c r="H145" s="10">
        <v>1</v>
      </c>
      <c r="I145" s="78"/>
      <c r="J145" s="78">
        <v>366080</v>
      </c>
      <c r="K145" s="78"/>
      <c r="L145" s="118"/>
      <c r="M145" s="118"/>
      <c r="N145" s="6"/>
      <c r="O145" s="6">
        <v>402688.00000000006</v>
      </c>
      <c r="P145" s="6"/>
      <c r="Q145" s="6"/>
      <c r="R145" s="6"/>
      <c r="S145" s="45"/>
    </row>
    <row r="146" spans="1:19" x14ac:dyDescent="0.25">
      <c r="A146" s="74" t="str">
        <f>IF(B146="","",SUBTOTAL(3,B$21:$B146))</f>
        <v/>
      </c>
      <c r="B146" s="10"/>
      <c r="C146" s="21"/>
      <c r="D146" s="21" t="s">
        <v>4468</v>
      </c>
      <c r="E146" s="21" t="s">
        <v>4469</v>
      </c>
      <c r="F146" s="10"/>
      <c r="G146" s="121">
        <v>1.6</v>
      </c>
      <c r="H146" s="10">
        <v>1</v>
      </c>
      <c r="I146" s="78"/>
      <c r="J146" s="78">
        <v>366080</v>
      </c>
      <c r="K146" s="78"/>
      <c r="L146" s="118"/>
      <c r="M146" s="118"/>
      <c r="N146" s="6"/>
      <c r="O146" s="6">
        <v>402688.00000000006</v>
      </c>
      <c r="P146" s="6"/>
      <c r="Q146" s="6"/>
      <c r="R146" s="6"/>
      <c r="S146" s="45"/>
    </row>
    <row r="147" spans="1:19" ht="49.5" x14ac:dyDescent="0.25">
      <c r="A147" s="74" t="str">
        <f>IF(B147="","",SUBTOTAL(3,B$21:$B147))</f>
        <v/>
      </c>
      <c r="B147" s="10"/>
      <c r="C147" s="21"/>
      <c r="D147" s="21" t="s">
        <v>4470</v>
      </c>
      <c r="E147" s="21" t="s">
        <v>4471</v>
      </c>
      <c r="F147" s="10"/>
      <c r="G147" s="121">
        <v>1.6</v>
      </c>
      <c r="H147" s="10">
        <v>1</v>
      </c>
      <c r="I147" s="78"/>
      <c r="J147" s="78">
        <v>366080</v>
      </c>
      <c r="K147" s="78"/>
      <c r="L147" s="118"/>
      <c r="M147" s="118"/>
      <c r="N147" s="6"/>
      <c r="O147" s="6">
        <v>402688.00000000006</v>
      </c>
      <c r="P147" s="6"/>
      <c r="Q147" s="6"/>
      <c r="R147" s="6"/>
      <c r="S147" s="45"/>
    </row>
    <row r="148" spans="1:19" x14ac:dyDescent="0.25">
      <c r="A148" s="74" t="str">
        <f>IF(B148="","",SUBTOTAL(3,B$21:$B148))</f>
        <v/>
      </c>
      <c r="B148" s="10"/>
      <c r="C148" s="21"/>
      <c r="D148" s="21" t="s">
        <v>4472</v>
      </c>
      <c r="E148" s="21" t="s">
        <v>4473</v>
      </c>
      <c r="F148" s="10"/>
      <c r="G148" s="121">
        <v>1.6</v>
      </c>
      <c r="H148" s="10">
        <v>1</v>
      </c>
      <c r="I148" s="78"/>
      <c r="J148" s="78">
        <v>366080</v>
      </c>
      <c r="K148" s="78"/>
      <c r="L148" s="118"/>
      <c r="M148" s="118"/>
      <c r="N148" s="6"/>
      <c r="O148" s="6">
        <v>402688.00000000006</v>
      </c>
      <c r="P148" s="6"/>
      <c r="Q148" s="6"/>
      <c r="R148" s="6"/>
      <c r="S148" s="45"/>
    </row>
    <row r="149" spans="1:19" ht="33" x14ac:dyDescent="0.25">
      <c r="A149" s="74" t="str">
        <f>IF(B149="","",SUBTOTAL(3,B$21:$B149))</f>
        <v/>
      </c>
      <c r="B149" s="10"/>
      <c r="C149" s="21"/>
      <c r="D149" s="21" t="s">
        <v>4474</v>
      </c>
      <c r="E149" s="21" t="s">
        <v>4475</v>
      </c>
      <c r="F149" s="10"/>
      <c r="G149" s="121">
        <v>1.6</v>
      </c>
      <c r="H149" s="10">
        <v>1</v>
      </c>
      <c r="I149" s="78"/>
      <c r="J149" s="78">
        <v>366080</v>
      </c>
      <c r="K149" s="78"/>
      <c r="L149" s="118"/>
      <c r="M149" s="118"/>
      <c r="N149" s="6"/>
      <c r="O149" s="6">
        <v>402688.00000000006</v>
      </c>
      <c r="P149" s="6"/>
      <c r="Q149" s="6"/>
      <c r="R149" s="6"/>
      <c r="S149" s="45"/>
    </row>
    <row r="150" spans="1:19" ht="33" x14ac:dyDescent="0.25">
      <c r="A150" s="74">
        <f>IF(B150="","",SUBTOTAL(3,B$21:$B150))</f>
        <v>59</v>
      </c>
      <c r="B150" s="10">
        <v>59</v>
      </c>
      <c r="C150" s="21" t="s">
        <v>4476</v>
      </c>
      <c r="D150" s="21" t="s">
        <v>4477</v>
      </c>
      <c r="E150" s="21" t="s">
        <v>4478</v>
      </c>
      <c r="F150" s="10"/>
      <c r="G150" s="121">
        <v>1.6</v>
      </c>
      <c r="H150" s="10">
        <v>1</v>
      </c>
      <c r="I150" s="78">
        <v>499200</v>
      </c>
      <c r="J150" s="78"/>
      <c r="K150" s="78"/>
      <c r="L150" s="118"/>
      <c r="M150" s="118"/>
      <c r="N150" s="6">
        <v>549120</v>
      </c>
      <c r="O150" s="6"/>
      <c r="P150" s="6"/>
      <c r="Q150" s="6"/>
      <c r="R150" s="6"/>
      <c r="S150" s="45"/>
    </row>
    <row r="151" spans="1:19" x14ac:dyDescent="0.25">
      <c r="A151" s="74" t="str">
        <f>IF(B151="","",SUBTOTAL(3,B$21:$B151))</f>
        <v/>
      </c>
      <c r="B151" s="10"/>
      <c r="C151" s="21"/>
      <c r="D151" s="21" t="s">
        <v>4479</v>
      </c>
      <c r="E151" s="21" t="s">
        <v>4480</v>
      </c>
      <c r="F151" s="10"/>
      <c r="G151" s="121">
        <v>1.6</v>
      </c>
      <c r="H151" s="10">
        <v>1</v>
      </c>
      <c r="I151" s="78">
        <v>499200</v>
      </c>
      <c r="J151" s="78"/>
      <c r="K151" s="78"/>
      <c r="L151" s="118"/>
      <c r="M151" s="118"/>
      <c r="N151" s="6">
        <v>549120</v>
      </c>
      <c r="O151" s="6"/>
      <c r="P151" s="6"/>
      <c r="Q151" s="6"/>
      <c r="R151" s="6"/>
      <c r="S151" s="45"/>
    </row>
    <row r="152" spans="1:19" ht="33" x14ac:dyDescent="0.25">
      <c r="A152" s="74" t="str">
        <f>IF(B152="","",SUBTOTAL(3,B$21:$B152))</f>
        <v/>
      </c>
      <c r="B152" s="10"/>
      <c r="C152" s="21"/>
      <c r="D152" s="21" t="s">
        <v>4481</v>
      </c>
      <c r="E152" s="21" t="s">
        <v>4482</v>
      </c>
      <c r="F152" s="10"/>
      <c r="G152" s="121">
        <v>1.6</v>
      </c>
      <c r="H152" s="10">
        <v>1</v>
      </c>
      <c r="I152" s="78"/>
      <c r="J152" s="78">
        <v>366080</v>
      </c>
      <c r="K152" s="78"/>
      <c r="L152" s="118"/>
      <c r="M152" s="118"/>
      <c r="N152" s="6"/>
      <c r="O152" s="6">
        <v>402688.00000000006</v>
      </c>
      <c r="P152" s="6"/>
      <c r="Q152" s="6"/>
      <c r="R152" s="6"/>
      <c r="S152" s="45"/>
    </row>
    <row r="153" spans="1:19" ht="33" x14ac:dyDescent="0.25">
      <c r="A153" s="74" t="str">
        <f>IF(B153="","",SUBTOTAL(3,B$21:$B153))</f>
        <v/>
      </c>
      <c r="B153" s="10"/>
      <c r="C153" s="21"/>
      <c r="D153" s="21" t="s">
        <v>4483</v>
      </c>
      <c r="E153" s="21" t="s">
        <v>4484</v>
      </c>
      <c r="F153" s="10"/>
      <c r="G153" s="121">
        <v>1.6</v>
      </c>
      <c r="H153" s="10">
        <v>1</v>
      </c>
      <c r="I153" s="78">
        <v>499200</v>
      </c>
      <c r="J153" s="78"/>
      <c r="K153" s="78"/>
      <c r="L153" s="118"/>
      <c r="M153" s="118"/>
      <c r="N153" s="6">
        <v>549120</v>
      </c>
      <c r="O153" s="6"/>
      <c r="P153" s="6"/>
      <c r="Q153" s="6"/>
      <c r="R153" s="6"/>
      <c r="S153" s="45"/>
    </row>
    <row r="154" spans="1:19" x14ac:dyDescent="0.25">
      <c r="A154" s="74" t="str">
        <f>IF(B154="","",SUBTOTAL(3,B$21:$B154))</f>
        <v/>
      </c>
      <c r="B154" s="10"/>
      <c r="C154" s="21"/>
      <c r="D154" s="21" t="s">
        <v>4485</v>
      </c>
      <c r="E154" s="21" t="s">
        <v>4486</v>
      </c>
      <c r="F154" s="10"/>
      <c r="G154" s="121">
        <v>1.6</v>
      </c>
      <c r="H154" s="10">
        <v>1</v>
      </c>
      <c r="I154" s="78"/>
      <c r="J154" s="78">
        <v>366080</v>
      </c>
      <c r="K154" s="78"/>
      <c r="L154" s="118"/>
      <c r="M154" s="118"/>
      <c r="N154" s="6"/>
      <c r="O154" s="6">
        <v>402688.00000000006</v>
      </c>
      <c r="P154" s="6"/>
      <c r="Q154" s="6"/>
      <c r="R154" s="6"/>
      <c r="S154" s="45"/>
    </row>
    <row r="155" spans="1:19" x14ac:dyDescent="0.25">
      <c r="A155" s="74" t="str">
        <f>IF(B155="","",SUBTOTAL(3,B$21:$B155))</f>
        <v/>
      </c>
      <c r="B155" s="10"/>
      <c r="C155" s="21"/>
      <c r="D155" s="21" t="s">
        <v>4487</v>
      </c>
      <c r="E155" s="21" t="s">
        <v>4488</v>
      </c>
      <c r="F155" s="10"/>
      <c r="G155" s="121">
        <v>1.6</v>
      </c>
      <c r="H155" s="10">
        <v>1</v>
      </c>
      <c r="I155" s="78"/>
      <c r="J155" s="78">
        <v>366080</v>
      </c>
      <c r="K155" s="78"/>
      <c r="L155" s="118"/>
      <c r="M155" s="118"/>
      <c r="N155" s="6"/>
      <c r="O155" s="6">
        <v>402688.00000000006</v>
      </c>
      <c r="P155" s="6"/>
      <c r="Q155" s="6"/>
      <c r="R155" s="6"/>
      <c r="S155" s="45"/>
    </row>
    <row r="156" spans="1:19" ht="33" x14ac:dyDescent="0.25">
      <c r="A156" s="74" t="str">
        <f>IF(B156="","",SUBTOTAL(3,B$21:$B156))</f>
        <v/>
      </c>
      <c r="B156" s="10"/>
      <c r="C156" s="21"/>
      <c r="D156" s="21" t="s">
        <v>4489</v>
      </c>
      <c r="E156" s="21" t="s">
        <v>4490</v>
      </c>
      <c r="F156" s="10"/>
      <c r="G156" s="121">
        <v>1.6</v>
      </c>
      <c r="H156" s="10">
        <v>1</v>
      </c>
      <c r="I156" s="78"/>
      <c r="J156" s="78">
        <v>366080</v>
      </c>
      <c r="K156" s="78"/>
      <c r="L156" s="118"/>
      <c r="M156" s="118"/>
      <c r="N156" s="6"/>
      <c r="O156" s="6">
        <v>402688.00000000006</v>
      </c>
      <c r="P156" s="6"/>
      <c r="Q156" s="6"/>
      <c r="R156" s="6"/>
      <c r="S156" s="45"/>
    </row>
    <row r="157" spans="1:19" ht="33" x14ac:dyDescent="0.25">
      <c r="A157" s="74" t="str">
        <f>IF(B157="","",SUBTOTAL(3,B$21:$B157))</f>
        <v/>
      </c>
      <c r="B157" s="10"/>
      <c r="C157" s="21"/>
      <c r="D157" s="21" t="s">
        <v>4491</v>
      </c>
      <c r="E157" s="21" t="s">
        <v>4492</v>
      </c>
      <c r="F157" s="10"/>
      <c r="G157" s="121">
        <v>1.6</v>
      </c>
      <c r="H157" s="10">
        <v>1</v>
      </c>
      <c r="I157" s="78"/>
      <c r="J157" s="78">
        <v>366080</v>
      </c>
      <c r="K157" s="78"/>
      <c r="L157" s="118"/>
      <c r="M157" s="118"/>
      <c r="N157" s="6"/>
      <c r="O157" s="6">
        <v>402688.00000000006</v>
      </c>
      <c r="P157" s="6"/>
      <c r="Q157" s="6"/>
      <c r="R157" s="6"/>
      <c r="S157" s="45"/>
    </row>
    <row r="158" spans="1:19" ht="33" x14ac:dyDescent="0.25">
      <c r="A158" s="74" t="str">
        <f>IF(B158="","",SUBTOTAL(3,B$21:$B158))</f>
        <v/>
      </c>
      <c r="B158" s="10"/>
      <c r="C158" s="21"/>
      <c r="D158" s="21" t="s">
        <v>4493</v>
      </c>
      <c r="E158" s="21" t="s">
        <v>4486</v>
      </c>
      <c r="F158" s="10"/>
      <c r="G158" s="121">
        <v>1.6</v>
      </c>
      <c r="H158" s="10">
        <v>1</v>
      </c>
      <c r="I158" s="78"/>
      <c r="J158" s="78">
        <v>366080</v>
      </c>
      <c r="K158" s="78"/>
      <c r="L158" s="118"/>
      <c r="M158" s="118"/>
      <c r="N158" s="6"/>
      <c r="O158" s="6">
        <v>402688.00000000006</v>
      </c>
      <c r="P158" s="6"/>
      <c r="Q158" s="6"/>
      <c r="R158" s="6"/>
      <c r="S158" s="45"/>
    </row>
    <row r="159" spans="1:19" x14ac:dyDescent="0.25">
      <c r="A159" s="74" t="str">
        <f>IF(B159="","",SUBTOTAL(3,B$21:$B159))</f>
        <v/>
      </c>
      <c r="B159" s="10"/>
      <c r="C159" s="21"/>
      <c r="D159" s="21" t="s">
        <v>4494</v>
      </c>
      <c r="E159" s="21" t="s">
        <v>4495</v>
      </c>
      <c r="F159" s="10"/>
      <c r="G159" s="121">
        <v>1.6</v>
      </c>
      <c r="H159" s="10">
        <v>1</v>
      </c>
      <c r="I159" s="78"/>
      <c r="J159" s="78">
        <v>366080</v>
      </c>
      <c r="K159" s="78"/>
      <c r="L159" s="118"/>
      <c r="M159" s="118"/>
      <c r="N159" s="6"/>
      <c r="O159" s="6">
        <v>402688.00000000006</v>
      </c>
      <c r="P159" s="6"/>
      <c r="Q159" s="6"/>
      <c r="R159" s="6"/>
      <c r="S159" s="45"/>
    </row>
    <row r="160" spans="1:19" x14ac:dyDescent="0.25">
      <c r="A160" s="74" t="str">
        <f>IF(B160="","",SUBTOTAL(3,B$21:$B160))</f>
        <v/>
      </c>
      <c r="B160" s="10"/>
      <c r="C160" s="21"/>
      <c r="D160" s="21" t="s">
        <v>4496</v>
      </c>
      <c r="E160" s="21" t="s">
        <v>4486</v>
      </c>
      <c r="F160" s="10"/>
      <c r="G160" s="121">
        <v>1.6</v>
      </c>
      <c r="H160" s="10">
        <v>1</v>
      </c>
      <c r="I160" s="78"/>
      <c r="J160" s="78">
        <v>366080</v>
      </c>
      <c r="K160" s="78"/>
      <c r="L160" s="118"/>
      <c r="M160" s="118"/>
      <c r="N160" s="6"/>
      <c r="O160" s="6">
        <v>402688.00000000006</v>
      </c>
      <c r="P160" s="6"/>
      <c r="Q160" s="6"/>
      <c r="R160" s="6"/>
      <c r="S160" s="45"/>
    </row>
    <row r="161" spans="1:19" x14ac:dyDescent="0.25">
      <c r="A161" s="74" t="str">
        <f>IF(B161="","",SUBTOTAL(3,B$21:$B161))</f>
        <v/>
      </c>
      <c r="B161" s="10"/>
      <c r="C161" s="21"/>
      <c r="D161" s="21" t="s">
        <v>4497</v>
      </c>
      <c r="E161" s="21" t="s">
        <v>4498</v>
      </c>
      <c r="F161" s="10"/>
      <c r="G161" s="121">
        <v>1.6</v>
      </c>
      <c r="H161" s="10">
        <v>1</v>
      </c>
      <c r="I161" s="78"/>
      <c r="J161" s="78">
        <v>366080</v>
      </c>
      <c r="K161" s="78"/>
      <c r="L161" s="118"/>
      <c r="M161" s="118"/>
      <c r="N161" s="6"/>
      <c r="O161" s="6">
        <v>402688.00000000006</v>
      </c>
      <c r="P161" s="6"/>
      <c r="Q161" s="6"/>
      <c r="R161" s="6"/>
      <c r="S161" s="45"/>
    </row>
    <row r="162" spans="1:19" ht="33" x14ac:dyDescent="0.25">
      <c r="A162" s="74" t="str">
        <f>IF(B162="","",SUBTOTAL(3,B$21:$B162))</f>
        <v/>
      </c>
      <c r="B162" s="10"/>
      <c r="C162" s="21"/>
      <c r="D162" s="21" t="s">
        <v>4499</v>
      </c>
      <c r="E162" s="21" t="s">
        <v>4482</v>
      </c>
      <c r="F162" s="10"/>
      <c r="G162" s="121">
        <v>1.6</v>
      </c>
      <c r="H162" s="10">
        <v>1</v>
      </c>
      <c r="I162" s="78"/>
      <c r="J162" s="78">
        <v>366080</v>
      </c>
      <c r="K162" s="78"/>
      <c r="L162" s="118"/>
      <c r="M162" s="118"/>
      <c r="N162" s="6"/>
      <c r="O162" s="6">
        <v>402688.00000000006</v>
      </c>
      <c r="P162" s="6"/>
      <c r="Q162" s="6"/>
      <c r="R162" s="6"/>
      <c r="S162" s="45"/>
    </row>
    <row r="163" spans="1:19" ht="33" x14ac:dyDescent="0.25">
      <c r="A163" s="74" t="str">
        <f>IF(B163="","",SUBTOTAL(3,B$21:$B163))</f>
        <v/>
      </c>
      <c r="B163" s="10"/>
      <c r="C163" s="21"/>
      <c r="D163" s="21" t="s">
        <v>4500</v>
      </c>
      <c r="E163" s="21" t="s">
        <v>4501</v>
      </c>
      <c r="F163" s="10"/>
      <c r="G163" s="121">
        <v>1.6</v>
      </c>
      <c r="H163" s="10">
        <v>1</v>
      </c>
      <c r="I163" s="78"/>
      <c r="J163" s="78">
        <v>366080</v>
      </c>
      <c r="K163" s="78"/>
      <c r="L163" s="118"/>
      <c r="M163" s="118"/>
      <c r="N163" s="6"/>
      <c r="O163" s="6">
        <v>402688.00000000006</v>
      </c>
      <c r="P163" s="6"/>
      <c r="Q163" s="6"/>
      <c r="R163" s="6"/>
      <c r="S163" s="45"/>
    </row>
    <row r="164" spans="1:19" ht="49.5" x14ac:dyDescent="0.25">
      <c r="A164" s="74">
        <f>IF(B164="","",SUBTOTAL(3,B$21:$B164))</f>
        <v>60</v>
      </c>
      <c r="B164" s="10">
        <v>60</v>
      </c>
      <c r="C164" s="21" t="s">
        <v>4502</v>
      </c>
      <c r="D164" s="21" t="s">
        <v>4503</v>
      </c>
      <c r="E164" s="21" t="s">
        <v>4504</v>
      </c>
      <c r="F164" s="10"/>
      <c r="G164" s="121">
        <v>1.6</v>
      </c>
      <c r="H164" s="10">
        <v>2</v>
      </c>
      <c r="I164" s="78"/>
      <c r="J164" s="78">
        <v>266240</v>
      </c>
      <c r="K164" s="78"/>
      <c r="L164" s="118"/>
      <c r="M164" s="118"/>
      <c r="N164" s="6"/>
      <c r="O164" s="6">
        <v>292864</v>
      </c>
      <c r="P164" s="6"/>
      <c r="Q164" s="6"/>
      <c r="R164" s="6"/>
      <c r="S164" s="45"/>
    </row>
    <row r="165" spans="1:19" ht="33" x14ac:dyDescent="0.25">
      <c r="A165" s="74" t="str">
        <f>IF(B165="","",SUBTOTAL(3,B$21:$B165))</f>
        <v/>
      </c>
      <c r="B165" s="10"/>
      <c r="C165" s="21"/>
      <c r="D165" s="21" t="s">
        <v>4505</v>
      </c>
      <c r="E165" s="21" t="s">
        <v>4506</v>
      </c>
      <c r="F165" s="10"/>
      <c r="G165" s="121">
        <v>1.6</v>
      </c>
      <c r="H165" s="10">
        <v>2</v>
      </c>
      <c r="I165" s="78"/>
      <c r="J165" s="78">
        <v>266240</v>
      </c>
      <c r="K165" s="78"/>
      <c r="L165" s="118"/>
      <c r="M165" s="118"/>
      <c r="N165" s="6"/>
      <c r="O165" s="6">
        <v>292864</v>
      </c>
      <c r="P165" s="6"/>
      <c r="Q165" s="6"/>
      <c r="R165" s="6"/>
      <c r="S165" s="45"/>
    </row>
    <row r="166" spans="1:19" x14ac:dyDescent="0.25">
      <c r="A166" s="74" t="str">
        <f>IF(B166="","",SUBTOTAL(3,B$21:$B166))</f>
        <v/>
      </c>
      <c r="B166" s="10"/>
      <c r="C166" s="21"/>
      <c r="D166" s="21" t="s">
        <v>4507</v>
      </c>
      <c r="E166" s="21" t="s">
        <v>4508</v>
      </c>
      <c r="F166" s="10"/>
      <c r="G166" s="121">
        <v>1.6</v>
      </c>
      <c r="H166" s="10">
        <v>2</v>
      </c>
      <c r="I166" s="78">
        <v>366080</v>
      </c>
      <c r="J166" s="78"/>
      <c r="K166" s="78"/>
      <c r="L166" s="118"/>
      <c r="M166" s="118"/>
      <c r="N166" s="6">
        <v>402688.00000000006</v>
      </c>
      <c r="O166" s="6"/>
      <c r="P166" s="6"/>
      <c r="Q166" s="6"/>
      <c r="R166" s="6"/>
      <c r="S166" s="45"/>
    </row>
    <row r="167" spans="1:19" x14ac:dyDescent="0.25">
      <c r="A167" s="74" t="str">
        <f>IF(B167="","",SUBTOTAL(3,B$21:$B167))</f>
        <v/>
      </c>
      <c r="B167" s="10"/>
      <c r="C167" s="21"/>
      <c r="D167" s="21" t="s">
        <v>4508</v>
      </c>
      <c r="E167" s="21" t="s">
        <v>4509</v>
      </c>
      <c r="F167" s="10"/>
      <c r="G167" s="121">
        <v>1.6</v>
      </c>
      <c r="H167" s="10">
        <v>2</v>
      </c>
      <c r="I167" s="78"/>
      <c r="J167" s="78">
        <v>266240</v>
      </c>
      <c r="K167" s="78"/>
      <c r="L167" s="118"/>
      <c r="M167" s="118"/>
      <c r="N167" s="6"/>
      <c r="O167" s="6">
        <v>292864</v>
      </c>
      <c r="P167" s="6"/>
      <c r="Q167" s="6"/>
      <c r="R167" s="6"/>
      <c r="S167" s="45"/>
    </row>
    <row r="168" spans="1:19" x14ac:dyDescent="0.25">
      <c r="A168" s="74" t="str">
        <f>IF(B168="","",SUBTOTAL(3,B$21:$B168))</f>
        <v/>
      </c>
      <c r="B168" s="10"/>
      <c r="C168" s="21"/>
      <c r="D168" s="21" t="s">
        <v>4508</v>
      </c>
      <c r="E168" s="21" t="s">
        <v>4510</v>
      </c>
      <c r="F168" s="10"/>
      <c r="G168" s="121">
        <v>1.6</v>
      </c>
      <c r="H168" s="10">
        <v>2</v>
      </c>
      <c r="I168" s="78"/>
      <c r="J168" s="78">
        <v>266240</v>
      </c>
      <c r="K168" s="78"/>
      <c r="L168" s="118"/>
      <c r="M168" s="118"/>
      <c r="N168" s="6"/>
      <c r="O168" s="6">
        <v>292864</v>
      </c>
      <c r="P168" s="6"/>
      <c r="Q168" s="6"/>
      <c r="R168" s="6"/>
      <c r="S168" s="45"/>
    </row>
    <row r="169" spans="1:19" x14ac:dyDescent="0.25">
      <c r="A169" s="74" t="str">
        <f>IF(B169="","",SUBTOTAL(3,B$21:$B169))</f>
        <v/>
      </c>
      <c r="B169" s="10"/>
      <c r="C169" s="21"/>
      <c r="D169" s="21" t="s">
        <v>4511</v>
      </c>
      <c r="E169" s="21" t="s">
        <v>4508</v>
      </c>
      <c r="F169" s="10"/>
      <c r="G169" s="121">
        <v>1.6</v>
      </c>
      <c r="H169" s="10">
        <v>2</v>
      </c>
      <c r="I169" s="78">
        <v>366080</v>
      </c>
      <c r="J169" s="78"/>
      <c r="K169" s="78"/>
      <c r="L169" s="118"/>
      <c r="M169" s="118"/>
      <c r="N169" s="6">
        <v>402688.00000000006</v>
      </c>
      <c r="O169" s="6"/>
      <c r="P169" s="6"/>
      <c r="Q169" s="6"/>
      <c r="R169" s="6"/>
      <c r="S169" s="45"/>
    </row>
    <row r="170" spans="1:19" x14ac:dyDescent="0.25">
      <c r="A170" s="74" t="str">
        <f>IF(B170="","",SUBTOTAL(3,B$21:$B170))</f>
        <v/>
      </c>
      <c r="B170" s="10"/>
      <c r="C170" s="21"/>
      <c r="D170" s="21" t="s">
        <v>4512</v>
      </c>
      <c r="E170" s="21" t="s">
        <v>4513</v>
      </c>
      <c r="F170" s="10"/>
      <c r="G170" s="121">
        <v>1.6</v>
      </c>
      <c r="H170" s="10">
        <v>2</v>
      </c>
      <c r="I170" s="78"/>
      <c r="J170" s="78">
        <v>266240</v>
      </c>
      <c r="K170" s="78"/>
      <c r="L170" s="118"/>
      <c r="M170" s="118"/>
      <c r="N170" s="6"/>
      <c r="O170" s="6">
        <v>292864</v>
      </c>
      <c r="P170" s="6"/>
      <c r="Q170" s="6"/>
      <c r="R170" s="6"/>
      <c r="S170" s="45"/>
    </row>
    <row r="171" spans="1:19" ht="33" x14ac:dyDescent="0.25">
      <c r="A171" s="74" t="str">
        <f>IF(B171="","",SUBTOTAL(3,B$21:$B171))</f>
        <v/>
      </c>
      <c r="B171" s="10"/>
      <c r="C171" s="21"/>
      <c r="D171" s="21" t="s">
        <v>4514</v>
      </c>
      <c r="E171" s="21" t="s">
        <v>4515</v>
      </c>
      <c r="F171" s="10"/>
      <c r="G171" s="121">
        <v>1.6</v>
      </c>
      <c r="H171" s="10">
        <v>2</v>
      </c>
      <c r="I171" s="78">
        <v>366080</v>
      </c>
      <c r="J171" s="78"/>
      <c r="K171" s="78"/>
      <c r="L171" s="118"/>
      <c r="M171" s="118"/>
      <c r="N171" s="6">
        <v>402688.00000000006</v>
      </c>
      <c r="O171" s="6"/>
      <c r="P171" s="6"/>
      <c r="Q171" s="6"/>
      <c r="R171" s="6"/>
      <c r="S171" s="45"/>
    </row>
    <row r="172" spans="1:19" ht="33" x14ac:dyDescent="0.25">
      <c r="A172" s="74" t="str">
        <f>IF(B172="","",SUBTOTAL(3,B$21:$B172))</f>
        <v/>
      </c>
      <c r="B172" s="10"/>
      <c r="C172" s="21"/>
      <c r="D172" s="99" t="s">
        <v>4516</v>
      </c>
      <c r="E172" s="21" t="s">
        <v>4517</v>
      </c>
      <c r="F172" s="10"/>
      <c r="G172" s="121">
        <v>1.6</v>
      </c>
      <c r="H172" s="10">
        <v>2</v>
      </c>
      <c r="I172" s="78"/>
      <c r="J172" s="78">
        <v>266240</v>
      </c>
      <c r="K172" s="78"/>
      <c r="L172" s="118"/>
      <c r="M172" s="118"/>
      <c r="N172" s="6"/>
      <c r="O172" s="6">
        <v>292864</v>
      </c>
      <c r="P172" s="6"/>
      <c r="Q172" s="6"/>
      <c r="R172" s="6"/>
      <c r="S172" s="45"/>
    </row>
    <row r="173" spans="1:19" ht="33" x14ac:dyDescent="0.25">
      <c r="A173" s="74" t="str">
        <f>IF(B173="","",SUBTOTAL(3,B$21:$B173))</f>
        <v/>
      </c>
      <c r="B173" s="10"/>
      <c r="C173" s="21"/>
      <c r="D173" s="21" t="s">
        <v>4518</v>
      </c>
      <c r="E173" s="21" t="s">
        <v>4519</v>
      </c>
      <c r="F173" s="10"/>
      <c r="G173" s="121">
        <v>1.6</v>
      </c>
      <c r="H173" s="10">
        <v>2</v>
      </c>
      <c r="I173" s="78"/>
      <c r="J173" s="78">
        <v>266240</v>
      </c>
      <c r="K173" s="78"/>
      <c r="L173" s="118"/>
      <c r="M173" s="118"/>
      <c r="N173" s="6"/>
      <c r="O173" s="6">
        <v>292864</v>
      </c>
      <c r="P173" s="6"/>
      <c r="Q173" s="6"/>
      <c r="R173" s="6"/>
      <c r="S173" s="45"/>
    </row>
    <row r="174" spans="1:19" ht="33" x14ac:dyDescent="0.25">
      <c r="A174" s="74" t="str">
        <f>IF(B174="","",SUBTOTAL(3,B$21:$B174))</f>
        <v/>
      </c>
      <c r="B174" s="10"/>
      <c r="C174" s="21"/>
      <c r="D174" s="21" t="s">
        <v>4520</v>
      </c>
      <c r="E174" s="21" t="s">
        <v>4521</v>
      </c>
      <c r="F174" s="10"/>
      <c r="G174" s="121">
        <v>1.6</v>
      </c>
      <c r="H174" s="10">
        <v>2</v>
      </c>
      <c r="I174" s="78"/>
      <c r="J174" s="78">
        <v>266240</v>
      </c>
      <c r="K174" s="78"/>
      <c r="L174" s="118"/>
      <c r="M174" s="118"/>
      <c r="N174" s="6"/>
      <c r="O174" s="6">
        <v>292864</v>
      </c>
      <c r="P174" s="6"/>
      <c r="Q174" s="6"/>
      <c r="R174" s="6"/>
      <c r="S174" s="45"/>
    </row>
    <row r="175" spans="1:19" ht="33" x14ac:dyDescent="0.25">
      <c r="A175" s="74" t="str">
        <f>IF(B175="","",SUBTOTAL(3,B$21:$B175))</f>
        <v/>
      </c>
      <c r="B175" s="10"/>
      <c r="C175" s="21"/>
      <c r="D175" s="21" t="s">
        <v>4522</v>
      </c>
      <c r="E175" s="21" t="s">
        <v>4523</v>
      </c>
      <c r="F175" s="10"/>
      <c r="G175" s="121">
        <v>1.6</v>
      </c>
      <c r="H175" s="10">
        <v>2</v>
      </c>
      <c r="I175" s="78">
        <v>366080</v>
      </c>
      <c r="J175" s="78"/>
      <c r="K175" s="78"/>
      <c r="L175" s="118"/>
      <c r="M175" s="118"/>
      <c r="N175" s="6">
        <v>402688.00000000006</v>
      </c>
      <c r="O175" s="6"/>
      <c r="P175" s="6"/>
      <c r="Q175" s="6"/>
      <c r="R175" s="6"/>
      <c r="S175" s="45"/>
    </row>
    <row r="176" spans="1:19" ht="33" x14ac:dyDescent="0.25">
      <c r="A176" s="74" t="str">
        <f>IF(B176="","",SUBTOTAL(3,B$21:$B176))</f>
        <v/>
      </c>
      <c r="B176" s="10"/>
      <c r="C176" s="21"/>
      <c r="D176" s="21" t="s">
        <v>4524</v>
      </c>
      <c r="E176" s="21" t="s">
        <v>4525</v>
      </c>
      <c r="F176" s="10"/>
      <c r="G176" s="121">
        <v>1.6</v>
      </c>
      <c r="H176" s="10">
        <v>2</v>
      </c>
      <c r="I176" s="78"/>
      <c r="J176" s="78">
        <v>266240</v>
      </c>
      <c r="K176" s="78"/>
      <c r="L176" s="118"/>
      <c r="M176" s="118"/>
      <c r="N176" s="6"/>
      <c r="O176" s="6">
        <v>292864</v>
      </c>
      <c r="P176" s="6"/>
      <c r="Q176" s="6"/>
      <c r="R176" s="6"/>
      <c r="S176" s="45"/>
    </row>
    <row r="177" spans="1:19" ht="33" x14ac:dyDescent="0.25">
      <c r="A177" s="74" t="str">
        <f>IF(B177="","",SUBTOTAL(3,B$21:$B177))</f>
        <v/>
      </c>
      <c r="B177" s="10"/>
      <c r="C177" s="21"/>
      <c r="D177" s="21" t="s">
        <v>4526</v>
      </c>
      <c r="E177" s="21" t="s">
        <v>4527</v>
      </c>
      <c r="F177" s="10"/>
      <c r="G177" s="121">
        <v>1.6</v>
      </c>
      <c r="H177" s="10">
        <v>2</v>
      </c>
      <c r="I177" s="78"/>
      <c r="J177" s="78">
        <v>266240</v>
      </c>
      <c r="K177" s="78"/>
      <c r="L177" s="118"/>
      <c r="M177" s="118"/>
      <c r="N177" s="6"/>
      <c r="O177" s="6">
        <v>292864</v>
      </c>
      <c r="P177" s="6"/>
      <c r="Q177" s="6"/>
      <c r="R177" s="6"/>
      <c r="S177" s="45"/>
    </row>
    <row r="178" spans="1:19" x14ac:dyDescent="0.25">
      <c r="A178" s="74" t="str">
        <f>IF(B178="","",SUBTOTAL(3,B$21:$B178))</f>
        <v/>
      </c>
      <c r="B178" s="10"/>
      <c r="C178" s="21"/>
      <c r="D178" s="21" t="s">
        <v>4528</v>
      </c>
      <c r="E178" s="21" t="s">
        <v>4529</v>
      </c>
      <c r="F178" s="10"/>
      <c r="G178" s="121">
        <v>1.6</v>
      </c>
      <c r="H178" s="10">
        <v>2</v>
      </c>
      <c r="I178" s="78"/>
      <c r="J178" s="78">
        <v>266240</v>
      </c>
      <c r="K178" s="78"/>
      <c r="L178" s="118"/>
      <c r="M178" s="118"/>
      <c r="N178" s="6"/>
      <c r="O178" s="6">
        <v>292864</v>
      </c>
      <c r="P178" s="6"/>
      <c r="Q178" s="6"/>
      <c r="R178" s="6"/>
      <c r="S178" s="45"/>
    </row>
    <row r="179" spans="1:19" x14ac:dyDescent="0.25">
      <c r="A179" s="74" t="str">
        <f>IF(B179="","",SUBTOTAL(3,B$21:$B179))</f>
        <v/>
      </c>
      <c r="B179" s="10"/>
      <c r="C179" s="21"/>
      <c r="D179" s="21" t="s">
        <v>4530</v>
      </c>
      <c r="E179" s="21"/>
      <c r="F179" s="10"/>
      <c r="G179" s="121">
        <v>1.6</v>
      </c>
      <c r="H179" s="10">
        <v>2</v>
      </c>
      <c r="I179" s="78">
        <v>366080</v>
      </c>
      <c r="J179" s="78"/>
      <c r="K179" s="78"/>
      <c r="L179" s="118"/>
      <c r="M179" s="118"/>
      <c r="N179" s="6">
        <v>402688.00000000006</v>
      </c>
      <c r="O179" s="6"/>
      <c r="P179" s="6"/>
      <c r="Q179" s="6"/>
      <c r="R179" s="6"/>
      <c r="S179" s="45"/>
    </row>
    <row r="180" spans="1:19" ht="33" x14ac:dyDescent="0.25">
      <c r="A180" s="74">
        <f>IF(B180="","",SUBTOTAL(3,B$21:$B180))</f>
        <v>61</v>
      </c>
      <c r="B180" s="10">
        <v>61</v>
      </c>
      <c r="C180" s="21" t="s">
        <v>4531</v>
      </c>
      <c r="D180" s="21"/>
      <c r="E180" s="21"/>
      <c r="F180" s="10"/>
      <c r="G180" s="121">
        <v>1.6</v>
      </c>
      <c r="H180" s="10">
        <v>1</v>
      </c>
      <c r="I180" s="78"/>
      <c r="J180" s="78"/>
      <c r="K180" s="78">
        <v>266240</v>
      </c>
      <c r="L180" s="118"/>
      <c r="M180" s="118"/>
      <c r="N180" s="6"/>
      <c r="O180" s="6"/>
      <c r="P180" s="6">
        <v>292864</v>
      </c>
      <c r="Q180" s="6"/>
      <c r="R180" s="6"/>
      <c r="S180" s="45"/>
    </row>
    <row r="181" spans="1:19" ht="33" x14ac:dyDescent="0.25">
      <c r="A181" s="74">
        <f>IF(B181="","",SUBTOTAL(3,B$21:$B181))</f>
        <v>62</v>
      </c>
      <c r="B181" s="10">
        <v>62</v>
      </c>
      <c r="C181" s="21" t="s">
        <v>4532</v>
      </c>
      <c r="D181" s="21"/>
      <c r="E181" s="21"/>
      <c r="F181" s="10"/>
      <c r="G181" s="121">
        <v>1.6</v>
      </c>
      <c r="H181" s="10">
        <v>2</v>
      </c>
      <c r="I181" s="78"/>
      <c r="J181" s="78"/>
      <c r="K181" s="78">
        <v>199680</v>
      </c>
      <c r="L181" s="118"/>
      <c r="M181" s="118"/>
      <c r="N181" s="6"/>
      <c r="O181" s="6"/>
      <c r="P181" s="6">
        <v>219648.00000000003</v>
      </c>
      <c r="Q181" s="6"/>
      <c r="R181" s="6"/>
      <c r="S181" s="45"/>
    </row>
    <row r="182" spans="1:19" x14ac:dyDescent="0.25">
      <c r="A182" s="74" t="str">
        <f>IF(B182="","",SUBTOTAL(3,B$21:$B182))</f>
        <v/>
      </c>
      <c r="B182" s="13"/>
      <c r="C182" s="24" t="s">
        <v>5918</v>
      </c>
      <c r="D182" s="21"/>
      <c r="E182" s="21"/>
      <c r="F182" s="10"/>
      <c r="G182" s="121"/>
      <c r="H182" s="10"/>
      <c r="I182" s="78"/>
      <c r="J182" s="78"/>
      <c r="K182" s="78"/>
      <c r="L182" s="118"/>
      <c r="M182" s="118"/>
      <c r="N182" s="6"/>
      <c r="O182" s="6"/>
      <c r="P182" s="6"/>
      <c r="Q182" s="6"/>
      <c r="R182" s="6"/>
      <c r="S182" s="45"/>
    </row>
    <row r="183" spans="1:19" ht="33" x14ac:dyDescent="0.25">
      <c r="A183" s="74">
        <f>IF(B183="","",SUBTOTAL(3,B$21:$B183))</f>
        <v>63</v>
      </c>
      <c r="B183" s="10">
        <v>63</v>
      </c>
      <c r="C183" s="21" t="s">
        <v>4533</v>
      </c>
      <c r="D183" s="21" t="s">
        <v>4534</v>
      </c>
      <c r="E183" s="21" t="s">
        <v>4535</v>
      </c>
      <c r="F183" s="10"/>
      <c r="G183" s="121">
        <v>1.3</v>
      </c>
      <c r="H183" s="10">
        <v>2</v>
      </c>
      <c r="I183" s="78">
        <v>297440</v>
      </c>
      <c r="J183" s="78"/>
      <c r="K183" s="78"/>
      <c r="L183" s="118"/>
      <c r="M183" s="118"/>
      <c r="N183" s="6">
        <v>327184</v>
      </c>
      <c r="O183" s="6"/>
      <c r="P183" s="6"/>
      <c r="Q183" s="6"/>
      <c r="R183" s="6"/>
      <c r="S183" s="45"/>
    </row>
    <row r="184" spans="1:19" ht="33" x14ac:dyDescent="0.25">
      <c r="A184" s="74" t="str">
        <f>IF(B184="","",SUBTOTAL(3,B$21:$B184))</f>
        <v/>
      </c>
      <c r="B184" s="10"/>
      <c r="C184" s="21"/>
      <c r="D184" s="21" t="s">
        <v>4536</v>
      </c>
      <c r="E184" s="21" t="s">
        <v>4537</v>
      </c>
      <c r="F184" s="10"/>
      <c r="G184" s="121">
        <v>1.3</v>
      </c>
      <c r="H184" s="10">
        <v>2</v>
      </c>
      <c r="I184" s="78"/>
      <c r="J184" s="78">
        <v>216320.00000000003</v>
      </c>
      <c r="K184" s="78"/>
      <c r="L184" s="118"/>
      <c r="M184" s="118"/>
      <c r="N184" s="6"/>
      <c r="O184" s="6">
        <v>237952.00000000006</v>
      </c>
      <c r="P184" s="6"/>
      <c r="Q184" s="6"/>
      <c r="R184" s="6"/>
      <c r="S184" s="45"/>
    </row>
    <row r="185" spans="1:19" ht="33" x14ac:dyDescent="0.25">
      <c r="A185" s="74" t="str">
        <f>IF(B185="","",SUBTOTAL(3,B$21:$B185))</f>
        <v/>
      </c>
      <c r="B185" s="10"/>
      <c r="C185" s="21"/>
      <c r="D185" s="21" t="s">
        <v>4538</v>
      </c>
      <c r="E185" s="21" t="s">
        <v>4539</v>
      </c>
      <c r="F185" s="10"/>
      <c r="G185" s="121">
        <v>1.3</v>
      </c>
      <c r="H185" s="10">
        <v>2</v>
      </c>
      <c r="I185" s="78">
        <v>297440</v>
      </c>
      <c r="J185" s="78"/>
      <c r="K185" s="78"/>
      <c r="L185" s="118"/>
      <c r="M185" s="118"/>
      <c r="N185" s="6">
        <v>327184</v>
      </c>
      <c r="O185" s="6"/>
      <c r="P185" s="6"/>
      <c r="Q185" s="6"/>
      <c r="R185" s="6"/>
      <c r="S185" s="45"/>
    </row>
    <row r="186" spans="1:19" ht="33" x14ac:dyDescent="0.25">
      <c r="A186" s="74" t="str">
        <f>IF(B186="","",SUBTOTAL(3,B$21:$B186))</f>
        <v/>
      </c>
      <c r="B186" s="10"/>
      <c r="C186" s="21"/>
      <c r="D186" s="21" t="s">
        <v>4540</v>
      </c>
      <c r="E186" s="21" t="s">
        <v>4541</v>
      </c>
      <c r="F186" s="10"/>
      <c r="G186" s="121">
        <v>1.3</v>
      </c>
      <c r="H186" s="10">
        <v>2</v>
      </c>
      <c r="I186" s="78"/>
      <c r="J186" s="78">
        <v>216320.00000000003</v>
      </c>
      <c r="K186" s="78"/>
      <c r="L186" s="118"/>
      <c r="M186" s="118"/>
      <c r="N186" s="6"/>
      <c r="O186" s="6">
        <v>237952.00000000006</v>
      </c>
      <c r="P186" s="6"/>
      <c r="Q186" s="6"/>
      <c r="R186" s="6"/>
      <c r="S186" s="45"/>
    </row>
    <row r="187" spans="1:19" ht="33" x14ac:dyDescent="0.25">
      <c r="A187" s="74" t="str">
        <f>IF(B187="","",SUBTOTAL(3,B$21:$B187))</f>
        <v/>
      </c>
      <c r="B187" s="10"/>
      <c r="C187" s="21"/>
      <c r="D187" s="21" t="s">
        <v>4542</v>
      </c>
      <c r="E187" s="21" t="s">
        <v>4543</v>
      </c>
      <c r="F187" s="10"/>
      <c r="G187" s="121">
        <v>1.3</v>
      </c>
      <c r="H187" s="10">
        <v>2</v>
      </c>
      <c r="I187" s="78"/>
      <c r="J187" s="78">
        <v>216320.00000000003</v>
      </c>
      <c r="K187" s="78"/>
      <c r="L187" s="118"/>
      <c r="M187" s="118"/>
      <c r="N187" s="6"/>
      <c r="O187" s="6">
        <v>237952.00000000006</v>
      </c>
      <c r="P187" s="6"/>
      <c r="Q187" s="6"/>
      <c r="R187" s="6"/>
      <c r="S187" s="45"/>
    </row>
    <row r="188" spans="1:19" ht="33" x14ac:dyDescent="0.25">
      <c r="A188" s="74" t="str">
        <f>IF(B188="","",SUBTOTAL(3,B$21:$B188))</f>
        <v/>
      </c>
      <c r="B188" s="10"/>
      <c r="C188" s="21"/>
      <c r="D188" s="21" t="s">
        <v>4544</v>
      </c>
      <c r="E188" s="21" t="s">
        <v>4545</v>
      </c>
      <c r="F188" s="10"/>
      <c r="G188" s="121">
        <v>1.3</v>
      </c>
      <c r="H188" s="10">
        <v>2</v>
      </c>
      <c r="I188" s="78"/>
      <c r="J188" s="78">
        <v>216320.00000000003</v>
      </c>
      <c r="K188" s="78"/>
      <c r="L188" s="118"/>
      <c r="M188" s="118"/>
      <c r="N188" s="6"/>
      <c r="O188" s="6">
        <v>237952.00000000006</v>
      </c>
      <c r="P188" s="6"/>
      <c r="Q188" s="6"/>
      <c r="R188" s="6"/>
      <c r="S188" s="45"/>
    </row>
    <row r="189" spans="1:19" ht="33" x14ac:dyDescent="0.25">
      <c r="A189" s="74" t="str">
        <f>IF(B189="","",SUBTOTAL(3,B$21:$B189))</f>
        <v/>
      </c>
      <c r="B189" s="10"/>
      <c r="C189" s="21"/>
      <c r="D189" s="21" t="s">
        <v>4546</v>
      </c>
      <c r="E189" s="21" t="s">
        <v>4547</v>
      </c>
      <c r="F189" s="10"/>
      <c r="G189" s="121">
        <v>1.3</v>
      </c>
      <c r="H189" s="10">
        <v>2</v>
      </c>
      <c r="I189" s="78"/>
      <c r="J189" s="78">
        <v>216320.00000000003</v>
      </c>
      <c r="K189" s="78"/>
      <c r="L189" s="118"/>
      <c r="M189" s="118"/>
      <c r="N189" s="6"/>
      <c r="O189" s="6">
        <v>237952.00000000006</v>
      </c>
      <c r="P189" s="6"/>
      <c r="Q189" s="6"/>
      <c r="R189" s="6"/>
      <c r="S189" s="45"/>
    </row>
    <row r="190" spans="1:19" ht="33" x14ac:dyDescent="0.25">
      <c r="A190" s="74">
        <f>IF(B190="","",SUBTOTAL(3,B$21:$B190))</f>
        <v>64</v>
      </c>
      <c r="B190" s="10">
        <v>64</v>
      </c>
      <c r="C190" s="21" t="s">
        <v>4548</v>
      </c>
      <c r="D190" s="21" t="s">
        <v>4549</v>
      </c>
      <c r="E190" s="21" t="s">
        <v>4550</v>
      </c>
      <c r="F190" s="10"/>
      <c r="G190" s="121">
        <v>1.3</v>
      </c>
      <c r="H190" s="10">
        <v>2</v>
      </c>
      <c r="I190" s="78">
        <v>297440</v>
      </c>
      <c r="J190" s="78"/>
      <c r="K190" s="78"/>
      <c r="L190" s="118"/>
      <c r="M190" s="118"/>
      <c r="N190" s="6">
        <v>327184</v>
      </c>
      <c r="O190" s="6"/>
      <c r="P190" s="6"/>
      <c r="Q190" s="6"/>
      <c r="R190" s="6"/>
      <c r="S190" s="45"/>
    </row>
    <row r="191" spans="1:19" ht="33" x14ac:dyDescent="0.25">
      <c r="A191" s="74" t="str">
        <f>IF(B191="","",SUBTOTAL(3,B$21:$B191))</f>
        <v/>
      </c>
      <c r="B191" s="10"/>
      <c r="C191" s="21"/>
      <c r="D191" s="21" t="s">
        <v>4551</v>
      </c>
      <c r="E191" s="21" t="s">
        <v>4552</v>
      </c>
      <c r="F191" s="10"/>
      <c r="G191" s="121">
        <v>1.3</v>
      </c>
      <c r="H191" s="10">
        <v>2</v>
      </c>
      <c r="I191" s="78">
        <v>297440</v>
      </c>
      <c r="J191" s="78"/>
      <c r="K191" s="78"/>
      <c r="L191" s="118"/>
      <c r="M191" s="118"/>
      <c r="N191" s="6">
        <v>327184</v>
      </c>
      <c r="O191" s="6"/>
      <c r="P191" s="6"/>
      <c r="Q191" s="6"/>
      <c r="R191" s="6"/>
      <c r="S191" s="45"/>
    </row>
    <row r="192" spans="1:19" ht="33" x14ac:dyDescent="0.25">
      <c r="A192" s="74" t="str">
        <f>IF(B192="","",SUBTOTAL(3,B$21:$B192))</f>
        <v/>
      </c>
      <c r="B192" s="10"/>
      <c r="C192" s="21"/>
      <c r="D192" s="21" t="s">
        <v>4553</v>
      </c>
      <c r="E192" s="21" t="s">
        <v>4554</v>
      </c>
      <c r="F192" s="10"/>
      <c r="G192" s="121">
        <v>1.3</v>
      </c>
      <c r="H192" s="10">
        <v>2</v>
      </c>
      <c r="I192" s="78"/>
      <c r="J192" s="78">
        <v>216320.00000000003</v>
      </c>
      <c r="K192" s="78"/>
      <c r="L192" s="118"/>
      <c r="M192" s="118"/>
      <c r="N192" s="6"/>
      <c r="O192" s="6">
        <v>237952.00000000006</v>
      </c>
      <c r="P192" s="6"/>
      <c r="Q192" s="6"/>
      <c r="R192" s="6"/>
      <c r="S192" s="45"/>
    </row>
    <row r="193" spans="1:19" ht="33" x14ac:dyDescent="0.25">
      <c r="A193" s="74" t="str">
        <f>IF(B193="","",SUBTOTAL(3,B$21:$B193))</f>
        <v/>
      </c>
      <c r="B193" s="10"/>
      <c r="C193" s="21"/>
      <c r="D193" s="21" t="s">
        <v>4555</v>
      </c>
      <c r="E193" s="21" t="s">
        <v>4556</v>
      </c>
      <c r="F193" s="10"/>
      <c r="G193" s="121">
        <v>1.3</v>
      </c>
      <c r="H193" s="10">
        <v>2</v>
      </c>
      <c r="I193" s="78">
        <v>297440</v>
      </c>
      <c r="J193" s="78"/>
      <c r="K193" s="78"/>
      <c r="L193" s="118"/>
      <c r="M193" s="118"/>
      <c r="N193" s="6">
        <v>327184</v>
      </c>
      <c r="O193" s="6"/>
      <c r="P193" s="6"/>
      <c r="Q193" s="6"/>
      <c r="R193" s="6"/>
      <c r="S193" s="45"/>
    </row>
    <row r="194" spans="1:19" ht="33" x14ac:dyDescent="0.25">
      <c r="A194" s="74" t="str">
        <f>IF(B194="","",SUBTOTAL(3,B$21:$B194))</f>
        <v/>
      </c>
      <c r="B194" s="10"/>
      <c r="C194" s="21"/>
      <c r="D194" s="21" t="s">
        <v>4557</v>
      </c>
      <c r="E194" s="21" t="s">
        <v>4558</v>
      </c>
      <c r="F194" s="10"/>
      <c r="G194" s="121">
        <v>1.3</v>
      </c>
      <c r="H194" s="10">
        <v>2</v>
      </c>
      <c r="I194" s="78"/>
      <c r="J194" s="78">
        <v>216320.00000000003</v>
      </c>
      <c r="K194" s="78"/>
      <c r="L194" s="118"/>
      <c r="M194" s="118"/>
      <c r="N194" s="6"/>
      <c r="O194" s="6">
        <v>237952.00000000006</v>
      </c>
      <c r="P194" s="6"/>
      <c r="Q194" s="6"/>
      <c r="R194" s="6"/>
      <c r="S194" s="45"/>
    </row>
    <row r="195" spans="1:19" ht="33" x14ac:dyDescent="0.25">
      <c r="A195" s="74">
        <f>IF(B195="","",SUBTOTAL(3,B$21:$B195))</f>
        <v>65</v>
      </c>
      <c r="B195" s="10">
        <v>65</v>
      </c>
      <c r="C195" s="21" t="s">
        <v>4559</v>
      </c>
      <c r="D195" s="21" t="s">
        <v>4560</v>
      </c>
      <c r="E195" s="21" t="s">
        <v>4561</v>
      </c>
      <c r="F195" s="10"/>
      <c r="G195" s="121">
        <v>1.3</v>
      </c>
      <c r="H195" s="10">
        <v>1</v>
      </c>
      <c r="I195" s="78">
        <v>405600</v>
      </c>
      <c r="J195" s="78"/>
      <c r="K195" s="78"/>
      <c r="L195" s="118"/>
      <c r="M195" s="118"/>
      <c r="N195" s="6">
        <v>446160.00000000006</v>
      </c>
      <c r="O195" s="6"/>
      <c r="P195" s="6"/>
      <c r="Q195" s="6"/>
      <c r="R195" s="6"/>
      <c r="S195" s="45"/>
    </row>
    <row r="196" spans="1:19" ht="33" x14ac:dyDescent="0.25">
      <c r="A196" s="74" t="str">
        <f>IF(B196="","",SUBTOTAL(3,B$21:$B196))</f>
        <v/>
      </c>
      <c r="B196" s="10"/>
      <c r="C196" s="21"/>
      <c r="D196" s="21" t="s">
        <v>4562</v>
      </c>
      <c r="E196" s="21" t="s">
        <v>4563</v>
      </c>
      <c r="F196" s="10"/>
      <c r="G196" s="121">
        <v>1.3</v>
      </c>
      <c r="H196" s="10">
        <v>1</v>
      </c>
      <c r="I196" s="78">
        <v>405600</v>
      </c>
      <c r="J196" s="78"/>
      <c r="K196" s="78"/>
      <c r="L196" s="118"/>
      <c r="M196" s="118"/>
      <c r="N196" s="6">
        <v>446160.00000000006</v>
      </c>
      <c r="O196" s="6"/>
      <c r="P196" s="6"/>
      <c r="Q196" s="6"/>
      <c r="R196" s="6"/>
      <c r="S196" s="45"/>
    </row>
    <row r="197" spans="1:19" ht="33" x14ac:dyDescent="0.25">
      <c r="A197" s="74" t="str">
        <f>IF(B197="","",SUBTOTAL(3,B$21:$B197))</f>
        <v/>
      </c>
      <c r="B197" s="10"/>
      <c r="C197" s="21"/>
      <c r="D197" s="21" t="s">
        <v>4564</v>
      </c>
      <c r="E197" s="21" t="s">
        <v>4565</v>
      </c>
      <c r="F197" s="10"/>
      <c r="G197" s="121">
        <v>1.3</v>
      </c>
      <c r="H197" s="10">
        <v>1</v>
      </c>
      <c r="I197" s="78"/>
      <c r="J197" s="78">
        <v>297440</v>
      </c>
      <c r="K197" s="78"/>
      <c r="L197" s="118"/>
      <c r="M197" s="118"/>
      <c r="N197" s="6"/>
      <c r="O197" s="6">
        <v>327184</v>
      </c>
      <c r="P197" s="6"/>
      <c r="Q197" s="6"/>
      <c r="R197" s="6"/>
      <c r="S197" s="45"/>
    </row>
    <row r="198" spans="1:19" ht="33" x14ac:dyDescent="0.25">
      <c r="A198" s="74" t="str">
        <f>IF(B198="","",SUBTOTAL(3,B$21:$B198))</f>
        <v/>
      </c>
      <c r="B198" s="10"/>
      <c r="C198" s="21"/>
      <c r="D198" s="21" t="s">
        <v>4566</v>
      </c>
      <c r="E198" s="21" t="s">
        <v>4567</v>
      </c>
      <c r="F198" s="10"/>
      <c r="G198" s="121">
        <v>1.3</v>
      </c>
      <c r="H198" s="10">
        <v>1</v>
      </c>
      <c r="I198" s="78">
        <v>405600</v>
      </c>
      <c r="J198" s="78"/>
      <c r="K198" s="78"/>
      <c r="L198" s="118"/>
      <c r="M198" s="118"/>
      <c r="N198" s="6">
        <v>446160.00000000006</v>
      </c>
      <c r="O198" s="6"/>
      <c r="P198" s="6"/>
      <c r="Q198" s="6"/>
      <c r="R198" s="6"/>
      <c r="S198" s="45"/>
    </row>
    <row r="199" spans="1:19" ht="33" x14ac:dyDescent="0.25">
      <c r="A199" s="74" t="str">
        <f>IF(B199="","",SUBTOTAL(3,B$21:$B199))</f>
        <v/>
      </c>
      <c r="B199" s="10"/>
      <c r="C199" s="21"/>
      <c r="D199" s="21" t="s">
        <v>4568</v>
      </c>
      <c r="E199" s="21" t="s">
        <v>4569</v>
      </c>
      <c r="F199" s="10"/>
      <c r="G199" s="121">
        <v>1.3</v>
      </c>
      <c r="H199" s="10">
        <v>1</v>
      </c>
      <c r="I199" s="78"/>
      <c r="J199" s="78">
        <v>297440</v>
      </c>
      <c r="K199" s="78"/>
      <c r="L199" s="118"/>
      <c r="M199" s="118"/>
      <c r="N199" s="6"/>
      <c r="O199" s="6">
        <v>327184</v>
      </c>
      <c r="P199" s="6"/>
      <c r="Q199" s="6"/>
      <c r="R199" s="6"/>
      <c r="S199" s="45"/>
    </row>
    <row r="200" spans="1:19" ht="33" x14ac:dyDescent="0.25">
      <c r="A200" s="74" t="str">
        <f>IF(B200="","",SUBTOTAL(3,B$21:$B200))</f>
        <v/>
      </c>
      <c r="B200" s="10"/>
      <c r="C200" s="21"/>
      <c r="D200" s="21" t="s">
        <v>4570</v>
      </c>
      <c r="E200" s="21" t="s">
        <v>4571</v>
      </c>
      <c r="F200" s="10"/>
      <c r="G200" s="121">
        <v>1.3</v>
      </c>
      <c r="H200" s="10">
        <v>1</v>
      </c>
      <c r="I200" s="78">
        <v>405600</v>
      </c>
      <c r="J200" s="78"/>
      <c r="K200" s="78"/>
      <c r="L200" s="118"/>
      <c r="M200" s="118"/>
      <c r="N200" s="6">
        <v>446160.00000000006</v>
      </c>
      <c r="O200" s="6"/>
      <c r="P200" s="6"/>
      <c r="Q200" s="6"/>
      <c r="R200" s="6"/>
      <c r="S200" s="45"/>
    </row>
    <row r="201" spans="1:19" ht="33" x14ac:dyDescent="0.25">
      <c r="A201" s="74" t="str">
        <f>IF(B201="","",SUBTOTAL(3,B$21:$B201))</f>
        <v/>
      </c>
      <c r="B201" s="10"/>
      <c r="C201" s="21"/>
      <c r="D201" s="21" t="s">
        <v>4572</v>
      </c>
      <c r="E201" s="21" t="s">
        <v>4573</v>
      </c>
      <c r="F201" s="10"/>
      <c r="G201" s="121">
        <v>1.3</v>
      </c>
      <c r="H201" s="10">
        <v>1</v>
      </c>
      <c r="I201" s="78"/>
      <c r="J201" s="78">
        <v>297440</v>
      </c>
      <c r="K201" s="78"/>
      <c r="L201" s="118"/>
      <c r="M201" s="118"/>
      <c r="N201" s="6"/>
      <c r="O201" s="6">
        <v>327184</v>
      </c>
      <c r="P201" s="6"/>
      <c r="Q201" s="6"/>
      <c r="R201" s="6"/>
      <c r="S201" s="45"/>
    </row>
    <row r="202" spans="1:19" ht="33" x14ac:dyDescent="0.25">
      <c r="A202" s="74" t="str">
        <f>IF(B202="","",SUBTOTAL(3,B$21:$B202))</f>
        <v/>
      </c>
      <c r="B202" s="10"/>
      <c r="C202" s="21"/>
      <c r="D202" s="21" t="s">
        <v>4574</v>
      </c>
      <c r="E202" s="21" t="s">
        <v>4575</v>
      </c>
      <c r="F202" s="10"/>
      <c r="G202" s="121">
        <v>1.3</v>
      </c>
      <c r="H202" s="10">
        <v>1</v>
      </c>
      <c r="I202" s="78"/>
      <c r="J202" s="78">
        <v>297440</v>
      </c>
      <c r="K202" s="78"/>
      <c r="L202" s="118"/>
      <c r="M202" s="118"/>
      <c r="N202" s="6"/>
      <c r="O202" s="6">
        <v>327184</v>
      </c>
      <c r="P202" s="6"/>
      <c r="Q202" s="6"/>
      <c r="R202" s="6"/>
      <c r="S202" s="45"/>
    </row>
    <row r="203" spans="1:19" ht="49.5" x14ac:dyDescent="0.25">
      <c r="A203" s="74" t="str">
        <f>IF(B203="","",SUBTOTAL(3,B$21:$B203))</f>
        <v/>
      </c>
      <c r="B203" s="10"/>
      <c r="C203" s="21"/>
      <c r="D203" s="21" t="s">
        <v>4576</v>
      </c>
      <c r="E203" s="21" t="s">
        <v>4577</v>
      </c>
      <c r="F203" s="10"/>
      <c r="G203" s="121">
        <v>1.3</v>
      </c>
      <c r="H203" s="10">
        <v>1</v>
      </c>
      <c r="I203" s="78"/>
      <c r="J203" s="78">
        <v>297440</v>
      </c>
      <c r="K203" s="78"/>
      <c r="L203" s="118"/>
      <c r="M203" s="118"/>
      <c r="N203" s="6"/>
      <c r="O203" s="6">
        <v>327184</v>
      </c>
      <c r="P203" s="6"/>
      <c r="Q203" s="6"/>
      <c r="R203" s="6"/>
      <c r="S203" s="45"/>
    </row>
    <row r="204" spans="1:19" ht="33" x14ac:dyDescent="0.25">
      <c r="A204" s="74" t="str">
        <f>IF(B204="","",SUBTOTAL(3,B$21:$B204))</f>
        <v/>
      </c>
      <c r="B204" s="10"/>
      <c r="C204" s="21"/>
      <c r="D204" s="21" t="s">
        <v>4578</v>
      </c>
      <c r="E204" s="21" t="s">
        <v>4579</v>
      </c>
      <c r="F204" s="10"/>
      <c r="G204" s="121">
        <v>1.3</v>
      </c>
      <c r="H204" s="10">
        <v>1</v>
      </c>
      <c r="I204" s="78">
        <v>405600</v>
      </c>
      <c r="J204" s="78"/>
      <c r="K204" s="78"/>
      <c r="L204" s="118"/>
      <c r="M204" s="118"/>
      <c r="N204" s="6">
        <v>446160.00000000006</v>
      </c>
      <c r="O204" s="6"/>
      <c r="P204" s="6"/>
      <c r="Q204" s="6"/>
      <c r="R204" s="6"/>
      <c r="S204" s="45"/>
    </row>
    <row r="205" spans="1:19" ht="33" x14ac:dyDescent="0.25">
      <c r="A205" s="74" t="str">
        <f>IF(B205="","",SUBTOTAL(3,B$21:$B205))</f>
        <v/>
      </c>
      <c r="B205" s="10"/>
      <c r="C205" s="21"/>
      <c r="D205" s="21" t="s">
        <v>4580</v>
      </c>
      <c r="E205" s="21" t="s">
        <v>4581</v>
      </c>
      <c r="F205" s="10"/>
      <c r="G205" s="121">
        <v>1.3</v>
      </c>
      <c r="H205" s="10">
        <v>1</v>
      </c>
      <c r="I205" s="78"/>
      <c r="J205" s="78">
        <v>297440</v>
      </c>
      <c r="K205" s="78"/>
      <c r="L205" s="118"/>
      <c r="M205" s="118"/>
      <c r="N205" s="6"/>
      <c r="O205" s="6">
        <v>327184</v>
      </c>
      <c r="P205" s="6"/>
      <c r="Q205" s="6"/>
      <c r="R205" s="6"/>
      <c r="S205" s="45"/>
    </row>
    <row r="206" spans="1:19" ht="33" x14ac:dyDescent="0.25">
      <c r="A206" s="74">
        <f>IF(B206="","",SUBTOTAL(3,B$21:$B206))</f>
        <v>66</v>
      </c>
      <c r="B206" s="10">
        <v>66</v>
      </c>
      <c r="C206" s="21" t="s">
        <v>4582</v>
      </c>
      <c r="D206" s="21" t="s">
        <v>4583</v>
      </c>
      <c r="E206" s="21" t="s">
        <v>4584</v>
      </c>
      <c r="F206" s="10"/>
      <c r="G206" s="121">
        <v>1.3</v>
      </c>
      <c r="H206" s="10">
        <v>1</v>
      </c>
      <c r="I206" s="78">
        <v>405600</v>
      </c>
      <c r="J206" s="78"/>
      <c r="K206" s="78"/>
      <c r="L206" s="118"/>
      <c r="M206" s="118"/>
      <c r="N206" s="6">
        <v>446160.00000000006</v>
      </c>
      <c r="O206" s="6"/>
      <c r="P206" s="6"/>
      <c r="Q206" s="6"/>
      <c r="R206" s="6"/>
      <c r="S206" s="45"/>
    </row>
    <row r="207" spans="1:19" ht="33" x14ac:dyDescent="0.25">
      <c r="A207" s="74" t="str">
        <f>IF(B207="","",SUBTOTAL(3,B$21:$B207))</f>
        <v/>
      </c>
      <c r="B207" s="10"/>
      <c r="C207" s="21"/>
      <c r="D207" s="21" t="s">
        <v>4583</v>
      </c>
      <c r="E207" s="21" t="s">
        <v>4585</v>
      </c>
      <c r="F207" s="10"/>
      <c r="G207" s="121">
        <v>1.3</v>
      </c>
      <c r="H207" s="10">
        <v>1</v>
      </c>
      <c r="I207" s="78"/>
      <c r="J207" s="78">
        <v>297440</v>
      </c>
      <c r="K207" s="78"/>
      <c r="L207" s="118"/>
      <c r="M207" s="118"/>
      <c r="N207" s="6"/>
      <c r="O207" s="6">
        <v>327184</v>
      </c>
      <c r="P207" s="6"/>
      <c r="Q207" s="6"/>
      <c r="R207" s="6"/>
      <c r="S207" s="45"/>
    </row>
    <row r="208" spans="1:19" ht="33" x14ac:dyDescent="0.25">
      <c r="A208" s="74" t="str">
        <f>IF(B208="","",SUBTOTAL(3,B$21:$B208))</f>
        <v/>
      </c>
      <c r="B208" s="10"/>
      <c r="C208" s="21"/>
      <c r="D208" s="21" t="s">
        <v>4566</v>
      </c>
      <c r="E208" s="21" t="s">
        <v>4586</v>
      </c>
      <c r="F208" s="10"/>
      <c r="G208" s="121">
        <v>1.3</v>
      </c>
      <c r="H208" s="10">
        <v>1</v>
      </c>
      <c r="I208" s="78">
        <v>405600</v>
      </c>
      <c r="J208" s="78"/>
      <c r="K208" s="78"/>
      <c r="L208" s="118"/>
      <c r="M208" s="118"/>
      <c r="N208" s="6">
        <v>446160.00000000006</v>
      </c>
      <c r="O208" s="6"/>
      <c r="P208" s="6"/>
      <c r="Q208" s="6"/>
      <c r="R208" s="6"/>
      <c r="S208" s="45"/>
    </row>
    <row r="209" spans="1:19" ht="33" x14ac:dyDescent="0.25">
      <c r="A209" s="74" t="str">
        <f>IF(B209="","",SUBTOTAL(3,B$21:$B209))</f>
        <v/>
      </c>
      <c r="B209" s="10"/>
      <c r="C209" s="21"/>
      <c r="D209" s="21" t="s">
        <v>4587</v>
      </c>
      <c r="E209" s="21" t="s">
        <v>4588</v>
      </c>
      <c r="F209" s="10"/>
      <c r="G209" s="121">
        <v>1.3</v>
      </c>
      <c r="H209" s="10">
        <v>1</v>
      </c>
      <c r="I209" s="78">
        <v>405600</v>
      </c>
      <c r="J209" s="78"/>
      <c r="K209" s="78"/>
      <c r="L209" s="118"/>
      <c r="M209" s="118"/>
      <c r="N209" s="6">
        <v>446160.00000000006</v>
      </c>
      <c r="O209" s="6"/>
      <c r="P209" s="6"/>
      <c r="Q209" s="6"/>
      <c r="R209" s="6"/>
      <c r="S209" s="45"/>
    </row>
    <row r="210" spans="1:19" ht="49.5" x14ac:dyDescent="0.25">
      <c r="A210" s="74" t="str">
        <f>IF(B210="","",SUBTOTAL(3,B$21:$B210))</f>
        <v/>
      </c>
      <c r="B210" s="10"/>
      <c r="C210" s="21"/>
      <c r="D210" s="21" t="s">
        <v>4589</v>
      </c>
      <c r="E210" s="21" t="s">
        <v>4590</v>
      </c>
      <c r="F210" s="10"/>
      <c r="G210" s="121">
        <v>1.3</v>
      </c>
      <c r="H210" s="10">
        <v>1</v>
      </c>
      <c r="I210" s="78"/>
      <c r="J210" s="78">
        <v>297440</v>
      </c>
      <c r="K210" s="78"/>
      <c r="L210" s="118"/>
      <c r="M210" s="118"/>
      <c r="N210" s="6"/>
      <c r="O210" s="6">
        <v>327184</v>
      </c>
      <c r="P210" s="6"/>
      <c r="Q210" s="6"/>
      <c r="R210" s="6"/>
      <c r="S210" s="45"/>
    </row>
    <row r="211" spans="1:19" ht="33" x14ac:dyDescent="0.25">
      <c r="A211" s="74" t="str">
        <f>IF(B211="","",SUBTOTAL(3,B$21:$B211))</f>
        <v/>
      </c>
      <c r="B211" s="10"/>
      <c r="C211" s="21"/>
      <c r="D211" s="21" t="s">
        <v>4591</v>
      </c>
      <c r="E211" s="21" t="s">
        <v>4592</v>
      </c>
      <c r="F211" s="10"/>
      <c r="G211" s="121">
        <v>1.3</v>
      </c>
      <c r="H211" s="10">
        <v>2</v>
      </c>
      <c r="I211" s="78"/>
      <c r="J211" s="78">
        <v>216320.00000000003</v>
      </c>
      <c r="K211" s="78"/>
      <c r="L211" s="118"/>
      <c r="M211" s="118"/>
      <c r="N211" s="6"/>
      <c r="O211" s="6">
        <v>237952.00000000006</v>
      </c>
      <c r="P211" s="6"/>
      <c r="Q211" s="6"/>
      <c r="R211" s="6"/>
      <c r="S211" s="45"/>
    </row>
    <row r="212" spans="1:19" ht="33" x14ac:dyDescent="0.25">
      <c r="A212" s="74" t="str">
        <f>IF(B212="","",SUBTOTAL(3,B$21:$B212))</f>
        <v/>
      </c>
      <c r="B212" s="10"/>
      <c r="C212" s="21"/>
      <c r="D212" s="21" t="s">
        <v>4593</v>
      </c>
      <c r="E212" s="21" t="s">
        <v>4594</v>
      </c>
      <c r="F212" s="10"/>
      <c r="G212" s="121">
        <v>1.3</v>
      </c>
      <c r="H212" s="10">
        <v>2</v>
      </c>
      <c r="I212" s="78"/>
      <c r="J212" s="78">
        <v>216320.00000000003</v>
      </c>
      <c r="K212" s="78"/>
      <c r="L212" s="118"/>
      <c r="M212" s="118"/>
      <c r="N212" s="6"/>
      <c r="O212" s="6">
        <v>237952.00000000006</v>
      </c>
      <c r="P212" s="6"/>
      <c r="Q212" s="6"/>
      <c r="R212" s="6"/>
      <c r="S212" s="45"/>
    </row>
    <row r="213" spans="1:19" ht="33" x14ac:dyDescent="0.25">
      <c r="A213" s="74" t="str">
        <f>IF(B213="","",SUBTOTAL(3,B$21:$B213))</f>
        <v/>
      </c>
      <c r="B213" s="10"/>
      <c r="C213" s="21"/>
      <c r="D213" s="21" t="s">
        <v>4595</v>
      </c>
      <c r="E213" s="21" t="s">
        <v>4596</v>
      </c>
      <c r="F213" s="10"/>
      <c r="G213" s="121">
        <v>1.3</v>
      </c>
      <c r="H213" s="10">
        <v>2</v>
      </c>
      <c r="I213" s="78"/>
      <c r="J213" s="78">
        <v>216320.00000000003</v>
      </c>
      <c r="K213" s="78"/>
      <c r="L213" s="118"/>
      <c r="M213" s="118"/>
      <c r="N213" s="6"/>
      <c r="O213" s="6">
        <v>237952.00000000006</v>
      </c>
      <c r="P213" s="6"/>
      <c r="Q213" s="6"/>
      <c r="R213" s="6"/>
      <c r="S213" s="45"/>
    </row>
    <row r="214" spans="1:19" ht="33" x14ac:dyDescent="0.25">
      <c r="A214" s="74" t="str">
        <f>IF(B214="","",SUBTOTAL(3,B$21:$B214))</f>
        <v/>
      </c>
      <c r="B214" s="10"/>
      <c r="C214" s="21"/>
      <c r="D214" s="21" t="s">
        <v>4597</v>
      </c>
      <c r="E214" s="21" t="s">
        <v>4598</v>
      </c>
      <c r="F214" s="10"/>
      <c r="G214" s="121">
        <v>1.3</v>
      </c>
      <c r="H214" s="10">
        <v>2</v>
      </c>
      <c r="I214" s="78"/>
      <c r="J214" s="78">
        <v>216320.00000000003</v>
      </c>
      <c r="K214" s="78"/>
      <c r="L214" s="118"/>
      <c r="M214" s="118"/>
      <c r="N214" s="6"/>
      <c r="O214" s="6">
        <v>237952.00000000006</v>
      </c>
      <c r="P214" s="6"/>
      <c r="Q214" s="6"/>
      <c r="R214" s="6"/>
      <c r="S214" s="45"/>
    </row>
    <row r="215" spans="1:19" ht="33" x14ac:dyDescent="0.25">
      <c r="A215" s="74" t="str">
        <f>IF(B215="","",SUBTOTAL(3,B$21:$B215))</f>
        <v/>
      </c>
      <c r="B215" s="10"/>
      <c r="C215" s="21"/>
      <c r="D215" s="21" t="s">
        <v>4599</v>
      </c>
      <c r="E215" s="21" t="s">
        <v>4600</v>
      </c>
      <c r="F215" s="10"/>
      <c r="G215" s="121">
        <v>1.3</v>
      </c>
      <c r="H215" s="10">
        <v>2</v>
      </c>
      <c r="I215" s="78"/>
      <c r="J215" s="78">
        <v>216320.00000000003</v>
      </c>
      <c r="K215" s="78"/>
      <c r="L215" s="118"/>
      <c r="M215" s="118"/>
      <c r="N215" s="6"/>
      <c r="O215" s="6">
        <v>237952.00000000006</v>
      </c>
      <c r="P215" s="6"/>
      <c r="Q215" s="6"/>
      <c r="R215" s="6"/>
      <c r="S215" s="45"/>
    </row>
    <row r="216" spans="1:19" ht="33" x14ac:dyDescent="0.25">
      <c r="A216" s="74" t="str">
        <f>IF(B216="","",SUBTOTAL(3,B$21:$B216))</f>
        <v/>
      </c>
      <c r="B216" s="10"/>
      <c r="C216" s="21"/>
      <c r="D216" s="21" t="s">
        <v>4601</v>
      </c>
      <c r="E216" s="21" t="s">
        <v>4602</v>
      </c>
      <c r="F216" s="10"/>
      <c r="G216" s="121">
        <v>1.3</v>
      </c>
      <c r="H216" s="10">
        <v>2</v>
      </c>
      <c r="I216" s="78"/>
      <c r="J216" s="78">
        <v>216320.00000000003</v>
      </c>
      <c r="K216" s="78"/>
      <c r="L216" s="118"/>
      <c r="M216" s="118"/>
      <c r="N216" s="6"/>
      <c r="O216" s="6">
        <v>237952.00000000006</v>
      </c>
      <c r="P216" s="6"/>
      <c r="Q216" s="6"/>
      <c r="R216" s="6"/>
      <c r="S216" s="45"/>
    </row>
    <row r="217" spans="1:19" ht="33" x14ac:dyDescent="0.25">
      <c r="A217" s="74">
        <f>IF(B217="","",SUBTOTAL(3,B$21:$B217))</f>
        <v>67</v>
      </c>
      <c r="B217" s="10">
        <v>67</v>
      </c>
      <c r="C217" s="21" t="s">
        <v>4603</v>
      </c>
      <c r="D217" s="21" t="s">
        <v>4604</v>
      </c>
      <c r="E217" s="21" t="s">
        <v>4605</v>
      </c>
      <c r="F217" s="10"/>
      <c r="G217" s="121">
        <v>1.3</v>
      </c>
      <c r="H217" s="10">
        <v>2</v>
      </c>
      <c r="I217" s="78">
        <v>297440</v>
      </c>
      <c r="J217" s="78"/>
      <c r="K217" s="78"/>
      <c r="L217" s="118"/>
      <c r="M217" s="118"/>
      <c r="N217" s="6">
        <v>327184</v>
      </c>
      <c r="O217" s="6"/>
      <c r="P217" s="6"/>
      <c r="Q217" s="6"/>
      <c r="R217" s="6"/>
      <c r="S217" s="45"/>
    </row>
    <row r="218" spans="1:19" ht="33" x14ac:dyDescent="0.25">
      <c r="A218" s="74" t="str">
        <f>IF(B218="","",SUBTOTAL(3,B$21:$B218))</f>
        <v/>
      </c>
      <c r="B218" s="10"/>
      <c r="C218" s="21"/>
      <c r="D218" s="21" t="s">
        <v>4606</v>
      </c>
      <c r="E218" s="21" t="s">
        <v>4607</v>
      </c>
      <c r="F218" s="10"/>
      <c r="G218" s="121">
        <v>1.3</v>
      </c>
      <c r="H218" s="10">
        <v>2</v>
      </c>
      <c r="I218" s="78"/>
      <c r="J218" s="78">
        <v>216320.00000000003</v>
      </c>
      <c r="K218" s="78"/>
      <c r="L218" s="118"/>
      <c r="M218" s="118"/>
      <c r="N218" s="6"/>
      <c r="O218" s="6">
        <v>237952.00000000006</v>
      </c>
      <c r="P218" s="6"/>
      <c r="Q218" s="6"/>
      <c r="R218" s="6"/>
      <c r="S218" s="45"/>
    </row>
    <row r="219" spans="1:19" ht="33" x14ac:dyDescent="0.25">
      <c r="A219" s="74" t="str">
        <f>IF(B219="","",SUBTOTAL(3,B$21:$B219))</f>
        <v/>
      </c>
      <c r="B219" s="10"/>
      <c r="C219" s="21"/>
      <c r="D219" s="21" t="s">
        <v>4608</v>
      </c>
      <c r="E219" s="21" t="s">
        <v>4609</v>
      </c>
      <c r="F219" s="10"/>
      <c r="G219" s="121">
        <v>1.3</v>
      </c>
      <c r="H219" s="10">
        <v>2</v>
      </c>
      <c r="I219" s="78"/>
      <c r="J219" s="78">
        <v>216320.00000000003</v>
      </c>
      <c r="K219" s="78"/>
      <c r="L219" s="118"/>
      <c r="M219" s="118"/>
      <c r="N219" s="6"/>
      <c r="O219" s="6">
        <v>237952.00000000006</v>
      </c>
      <c r="P219" s="6"/>
      <c r="Q219" s="6"/>
      <c r="R219" s="6"/>
      <c r="S219" s="45"/>
    </row>
    <row r="220" spans="1:19" ht="33" x14ac:dyDescent="0.25">
      <c r="A220" s="74" t="str">
        <f>IF(B220="","",SUBTOTAL(3,B$21:$B220))</f>
        <v/>
      </c>
      <c r="B220" s="10"/>
      <c r="C220" s="21"/>
      <c r="D220" s="21" t="s">
        <v>4610</v>
      </c>
      <c r="E220" s="21" t="s">
        <v>4611</v>
      </c>
      <c r="F220" s="10"/>
      <c r="G220" s="121">
        <v>1.3</v>
      </c>
      <c r="H220" s="10">
        <v>2</v>
      </c>
      <c r="I220" s="78"/>
      <c r="J220" s="78">
        <v>216320.00000000003</v>
      </c>
      <c r="K220" s="78"/>
      <c r="L220" s="118"/>
      <c r="M220" s="118"/>
      <c r="N220" s="6"/>
      <c r="O220" s="6">
        <v>237952.00000000006</v>
      </c>
      <c r="P220" s="6"/>
      <c r="Q220" s="6"/>
      <c r="R220" s="6"/>
      <c r="S220" s="45"/>
    </row>
    <row r="221" spans="1:19" ht="33" x14ac:dyDescent="0.25">
      <c r="A221" s="74" t="str">
        <f>IF(B221="","",SUBTOTAL(3,B$21:$B221))</f>
        <v/>
      </c>
      <c r="B221" s="10"/>
      <c r="C221" s="21"/>
      <c r="D221" s="21" t="s">
        <v>4612</v>
      </c>
      <c r="E221" s="21" t="s">
        <v>4613</v>
      </c>
      <c r="F221" s="10"/>
      <c r="G221" s="121">
        <v>1.3</v>
      </c>
      <c r="H221" s="10">
        <v>2</v>
      </c>
      <c r="I221" s="78"/>
      <c r="J221" s="78">
        <v>216320.00000000003</v>
      </c>
      <c r="K221" s="78"/>
      <c r="L221" s="118"/>
      <c r="M221" s="118"/>
      <c r="N221" s="6"/>
      <c r="O221" s="6">
        <v>237952.00000000006</v>
      </c>
      <c r="P221" s="6"/>
      <c r="Q221" s="6"/>
      <c r="R221" s="6"/>
      <c r="S221" s="45"/>
    </row>
    <row r="222" spans="1:19" ht="33" x14ac:dyDescent="0.25">
      <c r="A222" s="74">
        <f>IF(B222="","",SUBTOTAL(3,B$21:$B222))</f>
        <v>68</v>
      </c>
      <c r="B222" s="10">
        <v>68</v>
      </c>
      <c r="C222" s="21" t="s">
        <v>2154</v>
      </c>
      <c r="D222" s="21" t="s">
        <v>4614</v>
      </c>
      <c r="E222" s="21" t="s">
        <v>4615</v>
      </c>
      <c r="F222" s="10"/>
      <c r="G222" s="121">
        <v>1.3</v>
      </c>
      <c r="H222" s="10">
        <v>2</v>
      </c>
      <c r="I222" s="78">
        <v>297440</v>
      </c>
      <c r="J222" s="78"/>
      <c r="K222" s="78"/>
      <c r="L222" s="118"/>
      <c r="M222" s="118"/>
      <c r="N222" s="6">
        <v>327184</v>
      </c>
      <c r="O222" s="6"/>
      <c r="P222" s="6"/>
      <c r="Q222" s="6"/>
      <c r="R222" s="6"/>
      <c r="S222" s="45"/>
    </row>
    <row r="223" spans="1:19" ht="33" x14ac:dyDescent="0.25">
      <c r="A223" s="74" t="str">
        <f>IF(B223="","",SUBTOTAL(3,B$21:$B223))</f>
        <v/>
      </c>
      <c r="B223" s="10"/>
      <c r="C223" s="21"/>
      <c r="D223" s="21" t="s">
        <v>4616</v>
      </c>
      <c r="E223" s="21" t="s">
        <v>4617</v>
      </c>
      <c r="F223" s="10"/>
      <c r="G223" s="121">
        <v>1.3</v>
      </c>
      <c r="H223" s="10">
        <v>2</v>
      </c>
      <c r="I223" s="78"/>
      <c r="J223" s="78">
        <v>216320.00000000003</v>
      </c>
      <c r="K223" s="78"/>
      <c r="L223" s="118"/>
      <c r="M223" s="118"/>
      <c r="N223" s="6"/>
      <c r="O223" s="6">
        <v>237952.00000000006</v>
      </c>
      <c r="P223" s="6"/>
      <c r="Q223" s="6"/>
      <c r="R223" s="6"/>
      <c r="S223" s="45"/>
    </row>
    <row r="224" spans="1:19" ht="33" x14ac:dyDescent="0.25">
      <c r="A224" s="74" t="str">
        <f>IF(B224="","",SUBTOTAL(3,B$21:$B224))</f>
        <v/>
      </c>
      <c r="B224" s="10"/>
      <c r="C224" s="21"/>
      <c r="D224" s="21" t="s">
        <v>4618</v>
      </c>
      <c r="E224" s="21" t="s">
        <v>4619</v>
      </c>
      <c r="F224" s="10"/>
      <c r="G224" s="121">
        <v>1.3</v>
      </c>
      <c r="H224" s="10">
        <v>2</v>
      </c>
      <c r="I224" s="78"/>
      <c r="J224" s="78">
        <v>216320.00000000003</v>
      </c>
      <c r="K224" s="78"/>
      <c r="L224" s="118"/>
      <c r="M224" s="118"/>
      <c r="N224" s="6"/>
      <c r="O224" s="6">
        <v>237952.00000000006</v>
      </c>
      <c r="P224" s="6"/>
      <c r="Q224" s="6"/>
      <c r="R224" s="6"/>
      <c r="S224" s="45"/>
    </row>
    <row r="225" spans="1:19" ht="33" x14ac:dyDescent="0.25">
      <c r="A225" s="74" t="str">
        <f>IF(B225="","",SUBTOTAL(3,B$21:$B225))</f>
        <v/>
      </c>
      <c r="B225" s="10"/>
      <c r="C225" s="21"/>
      <c r="D225" s="21" t="s">
        <v>4620</v>
      </c>
      <c r="E225" s="21" t="s">
        <v>4621</v>
      </c>
      <c r="F225" s="10"/>
      <c r="G225" s="121">
        <v>1.3</v>
      </c>
      <c r="H225" s="10">
        <v>2</v>
      </c>
      <c r="I225" s="78"/>
      <c r="J225" s="78">
        <v>216320.00000000003</v>
      </c>
      <c r="K225" s="78"/>
      <c r="L225" s="118"/>
      <c r="M225" s="118"/>
      <c r="N225" s="6"/>
      <c r="O225" s="6">
        <v>237952.00000000006</v>
      </c>
      <c r="P225" s="6"/>
      <c r="Q225" s="6"/>
      <c r="R225" s="6"/>
      <c r="S225" s="45"/>
    </row>
    <row r="226" spans="1:19" ht="33" x14ac:dyDescent="0.25">
      <c r="A226" s="74" t="str">
        <f>IF(B226="","",SUBTOTAL(3,B$21:$B226))</f>
        <v/>
      </c>
      <c r="B226" s="10"/>
      <c r="C226" s="21"/>
      <c r="D226" s="21" t="s">
        <v>4622</v>
      </c>
      <c r="E226" s="21" t="s">
        <v>4623</v>
      </c>
      <c r="F226" s="10"/>
      <c r="G226" s="121">
        <v>1.3</v>
      </c>
      <c r="H226" s="10">
        <v>2</v>
      </c>
      <c r="I226" s="78">
        <v>297440</v>
      </c>
      <c r="J226" s="78"/>
      <c r="K226" s="78"/>
      <c r="L226" s="118"/>
      <c r="M226" s="118"/>
      <c r="N226" s="6">
        <v>327184</v>
      </c>
      <c r="O226" s="6"/>
      <c r="P226" s="6"/>
      <c r="Q226" s="6"/>
      <c r="R226" s="6"/>
      <c r="S226" s="45"/>
    </row>
    <row r="227" spans="1:19" ht="33" x14ac:dyDescent="0.25">
      <c r="A227" s="74" t="str">
        <f>IF(B227="","",SUBTOTAL(3,B$21:$B227))</f>
        <v/>
      </c>
      <c r="B227" s="10"/>
      <c r="C227" s="21"/>
      <c r="D227" s="21" t="s">
        <v>4624</v>
      </c>
      <c r="E227" s="21" t="s">
        <v>4625</v>
      </c>
      <c r="F227" s="10"/>
      <c r="G227" s="121">
        <v>1.3</v>
      </c>
      <c r="H227" s="10">
        <v>2</v>
      </c>
      <c r="I227" s="78"/>
      <c r="J227" s="78">
        <v>216320.00000000003</v>
      </c>
      <c r="K227" s="78"/>
      <c r="L227" s="118"/>
      <c r="M227" s="118"/>
      <c r="N227" s="6"/>
      <c r="O227" s="6">
        <v>237952.00000000006</v>
      </c>
      <c r="P227" s="6"/>
      <c r="Q227" s="6"/>
      <c r="R227" s="6"/>
      <c r="S227" s="45"/>
    </row>
    <row r="228" spans="1:19" ht="33" x14ac:dyDescent="0.25">
      <c r="A228" s="74" t="str">
        <f>IF(B228="","",SUBTOTAL(3,B$21:$B228))</f>
        <v/>
      </c>
      <c r="B228" s="10"/>
      <c r="C228" s="21"/>
      <c r="D228" s="21" t="s">
        <v>4626</v>
      </c>
      <c r="E228" s="21" t="s">
        <v>4607</v>
      </c>
      <c r="F228" s="10"/>
      <c r="G228" s="121">
        <v>1.3</v>
      </c>
      <c r="H228" s="10">
        <v>2</v>
      </c>
      <c r="I228" s="78"/>
      <c r="J228" s="78">
        <v>216320.00000000003</v>
      </c>
      <c r="K228" s="78"/>
      <c r="L228" s="118"/>
      <c r="M228" s="118"/>
      <c r="N228" s="6"/>
      <c r="O228" s="6">
        <v>237952.00000000006</v>
      </c>
      <c r="P228" s="6"/>
      <c r="Q228" s="6"/>
      <c r="R228" s="6"/>
      <c r="S228" s="45"/>
    </row>
    <row r="229" spans="1:19" ht="49.5" x14ac:dyDescent="0.25">
      <c r="A229" s="74">
        <f>IF(B229="","",SUBTOTAL(3,B$21:$B229))</f>
        <v>69</v>
      </c>
      <c r="B229" s="10">
        <v>69</v>
      </c>
      <c r="C229" s="21" t="s">
        <v>4627</v>
      </c>
      <c r="D229" s="21"/>
      <c r="E229" s="21"/>
      <c r="F229" s="10"/>
      <c r="G229" s="121">
        <v>1.3</v>
      </c>
      <c r="H229" s="10">
        <v>1</v>
      </c>
      <c r="I229" s="78"/>
      <c r="J229" s="78"/>
      <c r="K229" s="78">
        <v>216320</v>
      </c>
      <c r="L229" s="118"/>
      <c r="M229" s="118"/>
      <c r="N229" s="6"/>
      <c r="O229" s="6"/>
      <c r="P229" s="6">
        <v>237952.00000000003</v>
      </c>
      <c r="Q229" s="6"/>
      <c r="R229" s="6"/>
      <c r="S229" s="45"/>
    </row>
    <row r="230" spans="1:19" ht="49.5" x14ac:dyDescent="0.25">
      <c r="A230" s="74">
        <f>IF(B230="","",SUBTOTAL(3,B$21:$B230))</f>
        <v>70</v>
      </c>
      <c r="B230" s="10">
        <v>70</v>
      </c>
      <c r="C230" s="21" t="s">
        <v>4628</v>
      </c>
      <c r="D230" s="21"/>
      <c r="E230" s="21"/>
      <c r="F230" s="10"/>
      <c r="G230" s="121">
        <v>1.3</v>
      </c>
      <c r="H230" s="10">
        <v>2</v>
      </c>
      <c r="I230" s="78"/>
      <c r="J230" s="78"/>
      <c r="K230" s="78">
        <v>162240</v>
      </c>
      <c r="L230" s="118"/>
      <c r="M230" s="118"/>
      <c r="N230" s="6"/>
      <c r="O230" s="6"/>
      <c r="P230" s="6">
        <v>178464</v>
      </c>
      <c r="Q230" s="6"/>
      <c r="R230" s="6"/>
      <c r="S230" s="45"/>
    </row>
    <row r="231" spans="1:19" ht="24.75" customHeight="1" x14ac:dyDescent="0.25">
      <c r="B231" s="10">
        <v>71</v>
      </c>
      <c r="C231" s="601" t="s">
        <v>6326</v>
      </c>
      <c r="D231" s="602"/>
      <c r="E231" s="603"/>
      <c r="F231" s="10"/>
      <c r="G231" s="121"/>
      <c r="H231" s="10"/>
      <c r="I231" s="78"/>
      <c r="J231" s="78"/>
      <c r="K231" s="78"/>
      <c r="L231" s="118"/>
      <c r="M231" s="118"/>
      <c r="N231" s="6"/>
      <c r="O231" s="6"/>
      <c r="P231" s="6"/>
      <c r="Q231" s="6"/>
      <c r="R231" s="6"/>
      <c r="S231" s="45"/>
    </row>
    <row r="232" spans="1:19" ht="49.5" x14ac:dyDescent="0.25">
      <c r="B232" s="10"/>
      <c r="C232" s="21" t="s">
        <v>561</v>
      </c>
      <c r="D232" s="21"/>
      <c r="E232" s="21"/>
      <c r="F232" s="10"/>
      <c r="G232" s="121"/>
      <c r="H232" s="10"/>
      <c r="I232" s="78"/>
      <c r="J232" s="78"/>
      <c r="K232" s="78"/>
      <c r="L232" s="118"/>
      <c r="M232" s="118"/>
      <c r="N232" s="6"/>
      <c r="O232" s="6"/>
      <c r="P232" s="6"/>
      <c r="Q232" s="6"/>
      <c r="R232" s="6"/>
      <c r="S232" s="45" t="s">
        <v>6327</v>
      </c>
    </row>
    <row r="233" spans="1:19" ht="22.5" customHeight="1" x14ac:dyDescent="0.25">
      <c r="A233" s="74">
        <f>IF(B233="","",SUBTOTAL(3,B$21:$B233))</f>
        <v>72</v>
      </c>
      <c r="B233" s="13">
        <v>72</v>
      </c>
      <c r="C233" s="601" t="s">
        <v>4629</v>
      </c>
      <c r="D233" s="602"/>
      <c r="E233" s="603"/>
      <c r="F233" s="13"/>
      <c r="G233" s="142"/>
      <c r="H233" s="13"/>
      <c r="I233" s="78"/>
      <c r="J233" s="78"/>
      <c r="K233" s="78"/>
      <c r="L233" s="118"/>
      <c r="M233" s="118"/>
      <c r="N233" s="6"/>
      <c r="O233" s="6"/>
      <c r="P233" s="6"/>
      <c r="Q233" s="6"/>
      <c r="R233" s="6"/>
      <c r="S233" s="45"/>
    </row>
    <row r="234" spans="1:19" x14ac:dyDescent="0.25">
      <c r="A234" s="74" t="str">
        <f>IF(B234="","",SUBTOTAL(3,B$21:$B234))</f>
        <v/>
      </c>
      <c r="B234" s="10"/>
      <c r="C234" s="21" t="s">
        <v>1126</v>
      </c>
      <c r="D234" s="21"/>
      <c r="E234" s="21"/>
      <c r="F234" s="10">
        <v>2</v>
      </c>
      <c r="G234" s="121">
        <v>0.9</v>
      </c>
      <c r="H234" s="10"/>
      <c r="I234" s="78">
        <v>1243125</v>
      </c>
      <c r="J234" s="78"/>
      <c r="K234" s="78"/>
      <c r="L234" s="118"/>
      <c r="M234" s="118"/>
      <c r="N234" s="6">
        <v>1367437.5</v>
      </c>
      <c r="O234" s="6"/>
      <c r="P234" s="6"/>
      <c r="Q234" s="6"/>
      <c r="R234" s="6"/>
      <c r="S234" s="45"/>
    </row>
    <row r="235" spans="1:19" x14ac:dyDescent="0.25">
      <c r="A235" s="74" t="str">
        <f>IF(B235="","",SUBTOTAL(3,B$21:$B235))</f>
        <v/>
      </c>
      <c r="B235" s="10"/>
      <c r="C235" s="21" t="s">
        <v>613</v>
      </c>
      <c r="D235" s="21"/>
      <c r="E235" s="21"/>
      <c r="F235" s="10">
        <v>3</v>
      </c>
      <c r="G235" s="121">
        <v>1.3</v>
      </c>
      <c r="H235" s="10"/>
      <c r="I235" s="78">
        <v>1077375</v>
      </c>
      <c r="J235" s="78"/>
      <c r="K235" s="78"/>
      <c r="L235" s="118"/>
      <c r="M235" s="118"/>
      <c r="N235" s="6">
        <v>1185112.5</v>
      </c>
      <c r="O235" s="6"/>
      <c r="P235" s="6"/>
      <c r="Q235" s="6"/>
      <c r="R235" s="6"/>
      <c r="S235" s="45"/>
    </row>
    <row r="236" spans="1:19" x14ac:dyDescent="0.25">
      <c r="A236" s="74" t="str">
        <f>IF(B236="","",SUBTOTAL(3,B$21:$B236))</f>
        <v/>
      </c>
      <c r="B236" s="10"/>
      <c r="C236" s="21" t="s">
        <v>4630</v>
      </c>
      <c r="D236" s="21"/>
      <c r="E236" s="21"/>
      <c r="F236" s="10">
        <v>3</v>
      </c>
      <c r="G236" s="121">
        <v>1.2</v>
      </c>
      <c r="H236" s="10"/>
      <c r="I236" s="78">
        <v>994500</v>
      </c>
      <c r="J236" s="78"/>
      <c r="K236" s="78"/>
      <c r="L236" s="118"/>
      <c r="M236" s="118"/>
      <c r="N236" s="6">
        <v>1093950</v>
      </c>
      <c r="O236" s="6"/>
      <c r="P236" s="6"/>
      <c r="Q236" s="6"/>
      <c r="R236" s="6"/>
      <c r="S236" s="45"/>
    </row>
    <row r="237" spans="1:19" x14ac:dyDescent="0.25">
      <c r="A237" s="74" t="str">
        <f>IF(B237="","",SUBTOTAL(3,B$21:$B237))</f>
        <v/>
      </c>
      <c r="B237" s="10"/>
      <c r="C237" s="21" t="s">
        <v>4631</v>
      </c>
      <c r="D237" s="21"/>
      <c r="E237" s="21"/>
      <c r="F237" s="10">
        <v>3</v>
      </c>
      <c r="G237" s="121">
        <v>1.1000000000000001</v>
      </c>
      <c r="H237" s="10"/>
      <c r="I237" s="78">
        <v>911625.00000000012</v>
      </c>
      <c r="J237" s="78"/>
      <c r="K237" s="78"/>
      <c r="L237" s="118"/>
      <c r="M237" s="118"/>
      <c r="N237" s="6">
        <v>1002787.5000000002</v>
      </c>
      <c r="O237" s="6"/>
      <c r="P237" s="6"/>
      <c r="Q237" s="6"/>
      <c r="R237" s="6"/>
      <c r="S237" s="45"/>
    </row>
    <row r="238" spans="1:19" x14ac:dyDescent="0.25">
      <c r="A238" s="74" t="str">
        <f>IF(B238="","",SUBTOTAL(3,B$21:$B238))</f>
        <v/>
      </c>
      <c r="B238" s="10"/>
      <c r="C238" s="21" t="s">
        <v>1616</v>
      </c>
      <c r="D238" s="21"/>
      <c r="E238" s="21"/>
      <c r="F238" s="10">
        <v>4</v>
      </c>
      <c r="G238" s="121">
        <v>1.3</v>
      </c>
      <c r="H238" s="10"/>
      <c r="I238" s="78">
        <v>718250</v>
      </c>
      <c r="J238" s="78"/>
      <c r="K238" s="78"/>
      <c r="L238" s="118"/>
      <c r="M238" s="118"/>
      <c r="N238" s="6">
        <v>790075.00000000012</v>
      </c>
      <c r="O238" s="6"/>
      <c r="P238" s="6"/>
      <c r="Q238" s="6"/>
      <c r="R238" s="6"/>
      <c r="S238" s="45"/>
    </row>
    <row r="239" spans="1:19" ht="18.75" customHeight="1" x14ac:dyDescent="0.25">
      <c r="A239" s="74">
        <f>IF(B239="","",SUBTOTAL(3,B$21:$B239))</f>
        <v>73</v>
      </c>
      <c r="B239" s="13">
        <v>73</v>
      </c>
      <c r="C239" s="601" t="s">
        <v>4632</v>
      </c>
      <c r="D239" s="602"/>
      <c r="E239" s="603"/>
      <c r="F239" s="13"/>
      <c r="G239" s="143"/>
      <c r="H239" s="13"/>
      <c r="I239" s="78"/>
      <c r="J239" s="78"/>
      <c r="K239" s="78"/>
      <c r="L239" s="118"/>
      <c r="M239" s="118"/>
      <c r="N239" s="6"/>
      <c r="O239" s="6"/>
      <c r="P239" s="6"/>
      <c r="Q239" s="6"/>
      <c r="R239" s="6"/>
      <c r="S239" s="45"/>
    </row>
    <row r="240" spans="1:19" x14ac:dyDescent="0.25">
      <c r="A240" s="74" t="str">
        <f>IF(B240="","",SUBTOTAL(3,B$21:$B240))</f>
        <v/>
      </c>
      <c r="B240" s="10"/>
      <c r="C240" s="21" t="s">
        <v>1124</v>
      </c>
      <c r="D240" s="21"/>
      <c r="E240" s="21"/>
      <c r="F240" s="114">
        <v>1</v>
      </c>
      <c r="G240" s="57">
        <v>1</v>
      </c>
      <c r="H240" s="10"/>
      <c r="I240" s="78">
        <v>2730000</v>
      </c>
      <c r="J240" s="78"/>
      <c r="K240" s="78"/>
      <c r="L240" s="118"/>
      <c r="M240" s="118"/>
      <c r="N240" s="6">
        <v>3003000.0000000005</v>
      </c>
      <c r="O240" s="6"/>
      <c r="P240" s="6"/>
      <c r="Q240" s="6"/>
      <c r="R240" s="6"/>
      <c r="S240" s="45"/>
    </row>
    <row r="241" spans="1:20" x14ac:dyDescent="0.25">
      <c r="A241" s="74" t="str">
        <f>IF(B241="","",SUBTOTAL(3,B$21:$B241))</f>
        <v/>
      </c>
      <c r="B241" s="10"/>
      <c r="C241" s="21" t="s">
        <v>4633</v>
      </c>
      <c r="D241" s="21"/>
      <c r="E241" s="21"/>
      <c r="F241" s="114">
        <v>1</v>
      </c>
      <c r="G241" s="57">
        <v>0.95</v>
      </c>
      <c r="H241" s="10"/>
      <c r="I241" s="78">
        <v>2366000</v>
      </c>
      <c r="J241" s="78"/>
      <c r="K241" s="78"/>
      <c r="L241" s="118"/>
      <c r="M241" s="118"/>
      <c r="N241" s="6">
        <v>2602600</v>
      </c>
      <c r="O241" s="6"/>
      <c r="P241" s="6"/>
      <c r="Q241" s="6"/>
      <c r="R241" s="6"/>
      <c r="S241" s="45"/>
    </row>
    <row r="242" spans="1:20" x14ac:dyDescent="0.25">
      <c r="A242" s="74" t="str">
        <f>IF(B242="","",SUBTOTAL(3,B$21:$B242))</f>
        <v/>
      </c>
      <c r="B242" s="10"/>
      <c r="C242" s="21" t="s">
        <v>1125</v>
      </c>
      <c r="D242" s="21"/>
      <c r="E242" s="21"/>
      <c r="F242" s="114">
        <v>1</v>
      </c>
      <c r="G242" s="57">
        <v>0.9</v>
      </c>
      <c r="H242" s="10"/>
      <c r="I242" s="78">
        <v>2184000</v>
      </c>
      <c r="J242" s="78"/>
      <c r="K242" s="78"/>
      <c r="L242" s="118"/>
      <c r="M242" s="118"/>
      <c r="N242" s="6">
        <v>2402400</v>
      </c>
      <c r="O242" s="6"/>
      <c r="P242" s="6"/>
      <c r="Q242" s="6"/>
      <c r="R242" s="6"/>
      <c r="S242" s="45"/>
    </row>
    <row r="243" spans="1:20" x14ac:dyDescent="0.25">
      <c r="A243" s="74" t="str">
        <f>IF(B243="","",SUBTOTAL(3,B$21:$B243))</f>
        <v/>
      </c>
      <c r="B243" s="10"/>
      <c r="C243" s="21" t="s">
        <v>1126</v>
      </c>
      <c r="D243" s="21"/>
      <c r="E243" s="21"/>
      <c r="F243" s="114">
        <v>2</v>
      </c>
      <c r="G243" s="57">
        <v>1</v>
      </c>
      <c r="H243" s="10"/>
      <c r="I243" s="78">
        <v>1876875</v>
      </c>
      <c r="J243" s="78"/>
      <c r="K243" s="78"/>
      <c r="L243" s="118"/>
      <c r="M243" s="118"/>
      <c r="N243" s="6">
        <v>2064562.5000000002</v>
      </c>
      <c r="O243" s="6"/>
      <c r="P243" s="6"/>
      <c r="Q243" s="6"/>
      <c r="R243" s="6"/>
      <c r="S243" s="45"/>
    </row>
    <row r="244" spans="1:20" x14ac:dyDescent="0.25">
      <c r="A244" s="74" t="str">
        <f>IF(B244="","",SUBTOTAL(3,B$21:$B244))</f>
        <v/>
      </c>
      <c r="B244" s="10"/>
      <c r="C244" s="21" t="s">
        <v>1127</v>
      </c>
      <c r="D244" s="21"/>
      <c r="E244" s="21"/>
      <c r="F244" s="114">
        <v>2</v>
      </c>
      <c r="G244" s="57">
        <v>0.95</v>
      </c>
      <c r="H244" s="10"/>
      <c r="I244" s="78">
        <v>1820000</v>
      </c>
      <c r="J244" s="78"/>
      <c r="K244" s="78"/>
      <c r="L244" s="118"/>
      <c r="M244" s="118"/>
      <c r="N244" s="6">
        <v>2002000.0000000002</v>
      </c>
      <c r="O244" s="6"/>
      <c r="P244" s="6"/>
      <c r="Q244" s="6"/>
      <c r="R244" s="6"/>
      <c r="S244" s="45"/>
    </row>
    <row r="245" spans="1:20" x14ac:dyDescent="0.25">
      <c r="A245" s="74" t="str">
        <f>IF(B245="","",SUBTOTAL(3,B$21:$B245))</f>
        <v/>
      </c>
      <c r="B245" s="10"/>
      <c r="C245" s="21" t="s">
        <v>613</v>
      </c>
      <c r="D245" s="21"/>
      <c r="E245" s="21"/>
      <c r="F245" s="114">
        <v>2</v>
      </c>
      <c r="G245" s="57">
        <v>0.9</v>
      </c>
      <c r="H245" s="10"/>
      <c r="I245" s="78">
        <v>1763125</v>
      </c>
      <c r="J245" s="78"/>
      <c r="K245" s="78"/>
      <c r="L245" s="118"/>
      <c r="M245" s="118"/>
      <c r="N245" s="6">
        <v>1939437.5000000002</v>
      </c>
      <c r="O245" s="6"/>
      <c r="P245" s="6"/>
      <c r="Q245" s="6"/>
      <c r="R245" s="6"/>
      <c r="S245" s="45"/>
    </row>
    <row r="246" spans="1:20" s="448" customFormat="1" ht="20.25" customHeight="1" x14ac:dyDescent="0.25">
      <c r="A246" s="439">
        <f>IF(B246="","",SUBTOTAL(3,B$21:$B246))</f>
        <v>74</v>
      </c>
      <c r="B246" s="432">
        <v>74</v>
      </c>
      <c r="C246" s="604" t="s">
        <v>4634</v>
      </c>
      <c r="D246" s="605"/>
      <c r="E246" s="606"/>
      <c r="F246" s="433"/>
      <c r="G246" s="549"/>
      <c r="H246" s="433"/>
      <c r="I246" s="435"/>
      <c r="J246" s="435"/>
      <c r="K246" s="435"/>
      <c r="L246" s="436"/>
      <c r="M246" s="436"/>
      <c r="N246" s="445"/>
      <c r="O246" s="445"/>
      <c r="P246" s="445"/>
      <c r="Q246" s="445"/>
      <c r="R246" s="445"/>
      <c r="S246" s="447" t="s">
        <v>5963</v>
      </c>
    </row>
    <row r="247" spans="1:20" s="448" customFormat="1" x14ac:dyDescent="0.25">
      <c r="A247" s="439" t="str">
        <f>IF(B247="","",SUBTOTAL(3,B$21:$B247))</f>
        <v/>
      </c>
      <c r="B247" s="433"/>
      <c r="C247" s="419" t="s">
        <v>4635</v>
      </c>
      <c r="D247" s="419"/>
      <c r="E247" s="419"/>
      <c r="F247" s="433"/>
      <c r="G247" s="434"/>
      <c r="H247" s="433"/>
      <c r="I247" s="435"/>
      <c r="J247" s="435"/>
      <c r="K247" s="435"/>
      <c r="L247" s="436"/>
      <c r="M247" s="436"/>
      <c r="N247" s="445">
        <v>3003000.0000000005</v>
      </c>
      <c r="O247" s="445"/>
      <c r="P247" s="445"/>
      <c r="Q247" s="445"/>
      <c r="R247" s="445"/>
      <c r="S247" s="469"/>
    </row>
    <row r="248" spans="1:20" s="448" customFormat="1" x14ac:dyDescent="0.25">
      <c r="A248" s="439" t="str">
        <f>IF(B248="","",SUBTOTAL(3,B$21:$B248))</f>
        <v/>
      </c>
      <c r="B248" s="433"/>
      <c r="C248" s="419" t="s">
        <v>1126</v>
      </c>
      <c r="D248" s="419"/>
      <c r="E248" s="419"/>
      <c r="F248" s="433"/>
      <c r="G248" s="434"/>
      <c r="H248" s="433"/>
      <c r="I248" s="435"/>
      <c r="J248" s="435"/>
      <c r="K248" s="435"/>
      <c r="L248" s="436"/>
      <c r="M248" s="436"/>
      <c r="N248" s="445">
        <v>2402400</v>
      </c>
      <c r="O248" s="445"/>
      <c r="P248" s="445"/>
      <c r="Q248" s="445"/>
      <c r="R248" s="445"/>
      <c r="S248" s="469"/>
    </row>
    <row r="249" spans="1:20" s="448" customFormat="1" x14ac:dyDescent="0.25">
      <c r="A249" s="439" t="str">
        <f>IF(B249="","",SUBTOTAL(3,B$21:$B249))</f>
        <v/>
      </c>
      <c r="B249" s="433"/>
      <c r="C249" s="419" t="s">
        <v>613</v>
      </c>
      <c r="D249" s="419"/>
      <c r="E249" s="419"/>
      <c r="F249" s="433"/>
      <c r="G249" s="434"/>
      <c r="H249" s="433"/>
      <c r="I249" s="435"/>
      <c r="J249" s="435"/>
      <c r="K249" s="435"/>
      <c r="L249" s="436"/>
      <c r="M249" s="436"/>
      <c r="N249" s="445">
        <v>2064562.5000000002</v>
      </c>
      <c r="O249" s="445"/>
      <c r="P249" s="445"/>
      <c r="Q249" s="445"/>
      <c r="R249" s="445"/>
      <c r="S249" s="469"/>
    </row>
    <row r="250" spans="1:20" s="448" customFormat="1" x14ac:dyDescent="0.25">
      <c r="A250" s="439" t="str">
        <f>IF(B250="","",SUBTOTAL(3,B$21:$B250))</f>
        <v/>
      </c>
      <c r="B250" s="433"/>
      <c r="C250" s="419" t="s">
        <v>4631</v>
      </c>
      <c r="D250" s="419"/>
      <c r="E250" s="419"/>
      <c r="F250" s="433"/>
      <c r="G250" s="434"/>
      <c r="H250" s="433"/>
      <c r="I250" s="435"/>
      <c r="J250" s="435"/>
      <c r="K250" s="435"/>
      <c r="L250" s="436"/>
      <c r="M250" s="436"/>
      <c r="N250" s="445">
        <v>2002000.0000000002</v>
      </c>
      <c r="O250" s="445"/>
      <c r="P250" s="445"/>
      <c r="Q250" s="445"/>
      <c r="R250" s="445"/>
      <c r="S250" s="469"/>
    </row>
    <row r="251" spans="1:20" x14ac:dyDescent="0.25">
      <c r="B251" s="13" t="s">
        <v>1717</v>
      </c>
      <c r="C251" s="60" t="s">
        <v>6382</v>
      </c>
      <c r="D251" s="1"/>
      <c r="E251" s="1"/>
      <c r="F251" s="7"/>
      <c r="G251" s="77"/>
      <c r="H251" s="7"/>
      <c r="I251" s="82"/>
      <c r="J251" s="82"/>
      <c r="K251" s="82"/>
      <c r="L251" s="82"/>
      <c r="M251" s="82"/>
      <c r="N251" s="6"/>
      <c r="O251" s="6"/>
      <c r="P251" s="6"/>
      <c r="Q251" s="6"/>
      <c r="R251" s="6"/>
      <c r="S251" s="45"/>
    </row>
    <row r="252" spans="1:20" x14ac:dyDescent="0.25">
      <c r="B252" s="13">
        <v>75</v>
      </c>
      <c r="C252" s="24" t="s">
        <v>5358</v>
      </c>
      <c r="D252" s="21"/>
      <c r="E252" s="21"/>
      <c r="F252" s="10"/>
      <c r="G252" s="121"/>
      <c r="H252" s="10"/>
      <c r="I252" s="78"/>
      <c r="J252" s="78"/>
      <c r="K252" s="78"/>
      <c r="L252" s="118"/>
      <c r="M252" s="118"/>
      <c r="N252" s="6"/>
      <c r="O252" s="6"/>
      <c r="P252" s="6"/>
      <c r="Q252" s="6"/>
      <c r="R252" s="6"/>
      <c r="S252" s="45"/>
    </row>
    <row r="253" spans="1:20" x14ac:dyDescent="0.25">
      <c r="B253" s="10" t="s">
        <v>1717</v>
      </c>
      <c r="C253" s="21"/>
      <c r="D253" s="21" t="s">
        <v>5363</v>
      </c>
      <c r="E253" s="21" t="s">
        <v>5364</v>
      </c>
      <c r="F253" s="10">
        <v>3</v>
      </c>
      <c r="G253" s="121">
        <v>0.7</v>
      </c>
      <c r="H253" s="10"/>
      <c r="I253" s="78">
        <v>630000</v>
      </c>
      <c r="J253" s="78">
        <v>315000</v>
      </c>
      <c r="K253" s="78">
        <v>189000</v>
      </c>
      <c r="L253" s="118"/>
      <c r="M253" s="118"/>
      <c r="N253" s="6">
        <v>630000</v>
      </c>
      <c r="O253" s="6">
        <v>315000</v>
      </c>
      <c r="P253" s="6">
        <v>189000</v>
      </c>
      <c r="Q253" s="6"/>
      <c r="R253" s="6"/>
      <c r="S253" s="45"/>
      <c r="T253" s="33" t="s">
        <v>6373</v>
      </c>
    </row>
    <row r="254" spans="1:20" x14ac:dyDescent="0.25">
      <c r="B254" s="10" t="s">
        <v>1717</v>
      </c>
      <c r="C254" s="21"/>
      <c r="D254" s="21" t="s">
        <v>5365</v>
      </c>
      <c r="E254" s="21" t="s">
        <v>5366</v>
      </c>
      <c r="F254" s="10">
        <v>2</v>
      </c>
      <c r="G254" s="121">
        <v>0.7</v>
      </c>
      <c r="H254" s="10"/>
      <c r="I254" s="78">
        <v>1260000</v>
      </c>
      <c r="J254" s="78">
        <v>630000</v>
      </c>
      <c r="K254" s="78">
        <v>378000</v>
      </c>
      <c r="L254" s="118"/>
      <c r="M254" s="118"/>
      <c r="N254" s="6">
        <v>1260000</v>
      </c>
      <c r="O254" s="6">
        <v>630000</v>
      </c>
      <c r="P254" s="6">
        <v>378000</v>
      </c>
      <c r="Q254" s="6"/>
      <c r="R254" s="6"/>
      <c r="S254" s="45"/>
      <c r="T254" s="33" t="s">
        <v>6373</v>
      </c>
    </row>
    <row r="255" spans="1:20" x14ac:dyDescent="0.25">
      <c r="B255" s="10" t="s">
        <v>1717</v>
      </c>
      <c r="C255" s="21"/>
      <c r="D255" s="21" t="s">
        <v>5367</v>
      </c>
      <c r="E255" s="21" t="s">
        <v>5368</v>
      </c>
      <c r="F255" s="10">
        <v>2</v>
      </c>
      <c r="G255" s="121">
        <v>0.9</v>
      </c>
      <c r="H255" s="10"/>
      <c r="I255" s="78">
        <v>1620000</v>
      </c>
      <c r="J255" s="78">
        <v>810000</v>
      </c>
      <c r="K255" s="78">
        <v>486000</v>
      </c>
      <c r="L255" s="118"/>
      <c r="M255" s="118"/>
      <c r="N255" s="6">
        <v>1620000</v>
      </c>
      <c r="O255" s="6">
        <v>810000</v>
      </c>
      <c r="P255" s="6">
        <v>486000</v>
      </c>
      <c r="Q255" s="6"/>
      <c r="R255" s="6"/>
      <c r="S255" s="45"/>
      <c r="T255" s="33" t="s">
        <v>6373</v>
      </c>
    </row>
    <row r="256" spans="1:20" x14ac:dyDescent="0.25">
      <c r="B256" s="10" t="s">
        <v>1717</v>
      </c>
      <c r="C256" s="21"/>
      <c r="D256" s="21" t="s">
        <v>5369</v>
      </c>
      <c r="E256" s="21" t="s">
        <v>5370</v>
      </c>
      <c r="F256" s="10">
        <v>3</v>
      </c>
      <c r="G256" s="121">
        <v>1.2</v>
      </c>
      <c r="H256" s="10"/>
      <c r="I256" s="78">
        <v>1080000</v>
      </c>
      <c r="J256" s="78">
        <v>540000</v>
      </c>
      <c r="K256" s="78">
        <v>324000</v>
      </c>
      <c r="L256" s="118"/>
      <c r="M256" s="118"/>
      <c r="N256" s="6">
        <v>1080000</v>
      </c>
      <c r="O256" s="6">
        <v>540000</v>
      </c>
      <c r="P256" s="6">
        <v>324000</v>
      </c>
      <c r="Q256" s="6"/>
      <c r="R256" s="6"/>
      <c r="S256" s="45"/>
      <c r="T256" s="33" t="s">
        <v>6374</v>
      </c>
    </row>
    <row r="257" spans="2:20" ht="33" x14ac:dyDescent="0.25">
      <c r="B257" s="10" t="s">
        <v>1717</v>
      </c>
      <c r="C257" s="21"/>
      <c r="D257" s="21" t="s">
        <v>5371</v>
      </c>
      <c r="E257" s="21" t="s">
        <v>5372</v>
      </c>
      <c r="F257" s="10">
        <v>3</v>
      </c>
      <c r="G257" s="121">
        <v>1.2</v>
      </c>
      <c r="H257" s="10"/>
      <c r="I257" s="78">
        <v>1080000</v>
      </c>
      <c r="J257" s="78">
        <v>540000</v>
      </c>
      <c r="K257" s="78">
        <v>324000</v>
      </c>
      <c r="L257" s="118"/>
      <c r="M257" s="118"/>
      <c r="N257" s="6">
        <v>1080000</v>
      </c>
      <c r="O257" s="6">
        <v>540000</v>
      </c>
      <c r="P257" s="6">
        <v>324000</v>
      </c>
      <c r="Q257" s="6"/>
      <c r="R257" s="6"/>
      <c r="S257" s="45"/>
      <c r="T257" s="33" t="s">
        <v>6374</v>
      </c>
    </row>
    <row r="258" spans="2:20" ht="28.9" customHeight="1" x14ac:dyDescent="0.25">
      <c r="B258" s="10" t="s">
        <v>1717</v>
      </c>
      <c r="C258" s="21"/>
      <c r="D258" s="21" t="s">
        <v>5375</v>
      </c>
      <c r="E258" s="21" t="s">
        <v>5376</v>
      </c>
      <c r="F258" s="10">
        <v>3</v>
      </c>
      <c r="G258" s="121">
        <v>1</v>
      </c>
      <c r="H258" s="10"/>
      <c r="I258" s="78">
        <v>900000</v>
      </c>
      <c r="J258" s="78">
        <v>450000</v>
      </c>
      <c r="K258" s="78">
        <v>270000</v>
      </c>
      <c r="L258" s="118"/>
      <c r="M258" s="118"/>
      <c r="N258" s="6">
        <v>900000</v>
      </c>
      <c r="O258" s="6">
        <v>450000</v>
      </c>
      <c r="P258" s="6">
        <v>270000</v>
      </c>
      <c r="Q258" s="6"/>
      <c r="R258" s="6"/>
      <c r="S258" s="45"/>
      <c r="T258" s="33" t="s">
        <v>6376</v>
      </c>
    </row>
    <row r="259" spans="2:20" ht="22.5" customHeight="1" x14ac:dyDescent="0.25">
      <c r="B259" s="13">
        <v>76</v>
      </c>
      <c r="C259" s="601" t="s">
        <v>5381</v>
      </c>
      <c r="D259" s="602"/>
      <c r="E259" s="603"/>
      <c r="F259" s="10"/>
      <c r="G259" s="121"/>
      <c r="H259" s="10"/>
      <c r="I259" s="78"/>
      <c r="J259" s="78"/>
      <c r="K259" s="78"/>
      <c r="L259" s="118"/>
      <c r="M259" s="118"/>
      <c r="N259" s="6"/>
      <c r="O259" s="6"/>
      <c r="P259" s="6"/>
      <c r="Q259" s="6"/>
      <c r="R259" s="6"/>
      <c r="S259" s="45"/>
    </row>
    <row r="260" spans="2:20" x14ac:dyDescent="0.25">
      <c r="B260" s="10" t="s">
        <v>1717</v>
      </c>
      <c r="C260" s="21"/>
      <c r="D260" s="21" t="s">
        <v>5392</v>
      </c>
      <c r="E260" s="21" t="s">
        <v>5393</v>
      </c>
      <c r="F260" s="10">
        <v>3</v>
      </c>
      <c r="G260" s="121">
        <v>0.5</v>
      </c>
      <c r="H260" s="10"/>
      <c r="I260" s="78">
        <v>450000</v>
      </c>
      <c r="J260" s="78">
        <v>225000</v>
      </c>
      <c r="K260" s="78">
        <v>135000</v>
      </c>
      <c r="L260" s="118"/>
      <c r="M260" s="118"/>
      <c r="N260" s="6">
        <v>450000</v>
      </c>
      <c r="O260" s="6">
        <v>225000</v>
      </c>
      <c r="P260" s="6">
        <v>135000</v>
      </c>
      <c r="Q260" s="6"/>
      <c r="R260" s="6"/>
      <c r="S260" s="45"/>
      <c r="T260" s="33" t="s">
        <v>6373</v>
      </c>
    </row>
    <row r="261" spans="2:20" x14ac:dyDescent="0.25">
      <c r="B261" s="10" t="s">
        <v>1717</v>
      </c>
      <c r="C261" s="21"/>
      <c r="D261" s="21" t="s">
        <v>948</v>
      </c>
      <c r="E261" s="21" t="s">
        <v>1897</v>
      </c>
      <c r="F261" s="10">
        <v>3</v>
      </c>
      <c r="G261" s="121">
        <v>0.7</v>
      </c>
      <c r="H261" s="10"/>
      <c r="I261" s="78">
        <v>630000</v>
      </c>
      <c r="J261" s="78">
        <v>315000</v>
      </c>
      <c r="K261" s="78">
        <v>189000</v>
      </c>
      <c r="L261" s="118"/>
      <c r="M261" s="118"/>
      <c r="N261" s="6">
        <v>630000</v>
      </c>
      <c r="O261" s="6">
        <v>315000</v>
      </c>
      <c r="P261" s="6">
        <v>189000</v>
      </c>
      <c r="Q261" s="6"/>
      <c r="R261" s="6"/>
      <c r="S261" s="45"/>
      <c r="T261" s="33" t="s">
        <v>6373</v>
      </c>
    </row>
    <row r="262" spans="2:20" ht="33" x14ac:dyDescent="0.25">
      <c r="B262" s="10" t="s">
        <v>1717</v>
      </c>
      <c r="C262" s="21"/>
      <c r="D262" s="21" t="s">
        <v>5394</v>
      </c>
      <c r="E262" s="21" t="s">
        <v>5395</v>
      </c>
      <c r="F262" s="10"/>
      <c r="G262" s="121"/>
      <c r="H262" s="10"/>
      <c r="I262" s="78"/>
      <c r="J262" s="78"/>
      <c r="K262" s="78"/>
      <c r="L262" s="118"/>
      <c r="M262" s="118"/>
      <c r="N262" s="6"/>
      <c r="O262" s="6"/>
      <c r="P262" s="6"/>
      <c r="Q262" s="6"/>
      <c r="R262" s="6"/>
      <c r="S262" s="45"/>
      <c r="T262" s="33" t="s">
        <v>6373</v>
      </c>
    </row>
    <row r="263" spans="2:20" ht="33" x14ac:dyDescent="0.25">
      <c r="B263" s="10" t="s">
        <v>1717</v>
      </c>
      <c r="C263" s="21"/>
      <c r="D263" s="21" t="s">
        <v>5396</v>
      </c>
      <c r="E263" s="21" t="s">
        <v>5397</v>
      </c>
      <c r="F263" s="10">
        <v>2</v>
      </c>
      <c r="G263" s="121">
        <v>0.7</v>
      </c>
      <c r="H263" s="10"/>
      <c r="I263" s="78">
        <v>1260000</v>
      </c>
      <c r="J263" s="78">
        <v>630000</v>
      </c>
      <c r="K263" s="78">
        <v>378000</v>
      </c>
      <c r="L263" s="118"/>
      <c r="M263" s="118"/>
      <c r="N263" s="6">
        <v>1260000</v>
      </c>
      <c r="O263" s="6">
        <v>630000</v>
      </c>
      <c r="P263" s="6">
        <v>378000</v>
      </c>
      <c r="Q263" s="6"/>
      <c r="R263" s="6"/>
      <c r="S263" s="45"/>
      <c r="T263" s="33" t="s">
        <v>6373</v>
      </c>
    </row>
    <row r="264" spans="2:20" x14ac:dyDescent="0.25">
      <c r="B264" s="10" t="s">
        <v>1717</v>
      </c>
      <c r="C264" s="21"/>
      <c r="D264" s="21" t="s">
        <v>948</v>
      </c>
      <c r="E264" s="21" t="s">
        <v>5395</v>
      </c>
      <c r="F264" s="10">
        <v>3</v>
      </c>
      <c r="G264" s="121">
        <v>1</v>
      </c>
      <c r="H264" s="10"/>
      <c r="I264" s="78">
        <v>900000</v>
      </c>
      <c r="J264" s="78">
        <v>450000</v>
      </c>
      <c r="K264" s="78">
        <v>270000</v>
      </c>
      <c r="L264" s="118"/>
      <c r="M264" s="118"/>
      <c r="N264" s="6">
        <v>900000</v>
      </c>
      <c r="O264" s="6">
        <v>450000</v>
      </c>
      <c r="P264" s="6">
        <v>270000</v>
      </c>
      <c r="Q264" s="6"/>
      <c r="R264" s="6"/>
      <c r="S264" s="45"/>
      <c r="T264" s="33" t="s">
        <v>6373</v>
      </c>
    </row>
    <row r="265" spans="2:20" ht="33" x14ac:dyDescent="0.25">
      <c r="B265" s="10" t="s">
        <v>1717</v>
      </c>
      <c r="C265" s="21"/>
      <c r="D265" s="21" t="s">
        <v>5398</v>
      </c>
      <c r="E265" s="21" t="s">
        <v>5397</v>
      </c>
      <c r="F265" s="10">
        <v>3</v>
      </c>
      <c r="G265" s="121">
        <v>1.1000000000000001</v>
      </c>
      <c r="H265" s="10"/>
      <c r="I265" s="78">
        <v>990000.00000000012</v>
      </c>
      <c r="J265" s="78">
        <v>495000.00000000006</v>
      </c>
      <c r="K265" s="78">
        <v>297000</v>
      </c>
      <c r="L265" s="118"/>
      <c r="M265" s="118"/>
      <c r="N265" s="6">
        <v>990000.00000000012</v>
      </c>
      <c r="O265" s="6">
        <v>495000.00000000006</v>
      </c>
      <c r="P265" s="6">
        <v>297000</v>
      </c>
      <c r="Q265" s="6"/>
      <c r="R265" s="6"/>
      <c r="S265" s="45"/>
      <c r="T265" s="33" t="s">
        <v>6373</v>
      </c>
    </row>
    <row r="266" spans="2:20" ht="33" x14ac:dyDescent="0.25">
      <c r="B266" s="10" t="s">
        <v>1717</v>
      </c>
      <c r="C266" s="21"/>
      <c r="D266" s="21" t="s">
        <v>5399</v>
      </c>
      <c r="E266" s="21" t="s">
        <v>4486</v>
      </c>
      <c r="F266" s="10">
        <v>2</v>
      </c>
      <c r="G266" s="121">
        <v>0.8</v>
      </c>
      <c r="H266" s="10"/>
      <c r="I266" s="78">
        <v>1077375</v>
      </c>
      <c r="J266" s="78"/>
      <c r="K266" s="78"/>
      <c r="L266" s="118"/>
      <c r="M266" s="118"/>
      <c r="N266" s="6">
        <v>1077375</v>
      </c>
      <c r="O266" s="6"/>
      <c r="P266" s="6"/>
      <c r="Q266" s="6"/>
      <c r="R266" s="6"/>
      <c r="S266" s="45"/>
      <c r="T266" s="33" t="s">
        <v>6373</v>
      </c>
    </row>
    <row r="267" spans="2:20" x14ac:dyDescent="0.25">
      <c r="B267" s="10" t="s">
        <v>1717</v>
      </c>
      <c r="C267" s="21"/>
      <c r="D267" s="21" t="s">
        <v>5400</v>
      </c>
      <c r="E267" s="21" t="s">
        <v>5401</v>
      </c>
      <c r="F267" s="10">
        <v>3</v>
      </c>
      <c r="G267" s="121">
        <v>1.1000000000000001</v>
      </c>
      <c r="H267" s="10"/>
      <c r="I267" s="78">
        <v>911625.00000000012</v>
      </c>
      <c r="J267" s="78"/>
      <c r="K267" s="78"/>
      <c r="L267" s="118"/>
      <c r="M267" s="118"/>
      <c r="N267" s="6">
        <v>911625.00000000012</v>
      </c>
      <c r="O267" s="6"/>
      <c r="P267" s="6"/>
      <c r="Q267" s="6"/>
      <c r="R267" s="6"/>
      <c r="S267" s="45"/>
      <c r="T267" s="33" t="s">
        <v>6373</v>
      </c>
    </row>
    <row r="268" spans="2:20" x14ac:dyDescent="0.25">
      <c r="B268" s="13">
        <v>77</v>
      </c>
      <c r="C268" s="24" t="s">
        <v>5402</v>
      </c>
      <c r="D268" s="21"/>
      <c r="E268" s="21"/>
      <c r="F268" s="10"/>
      <c r="G268" s="121"/>
      <c r="H268" s="10"/>
      <c r="I268" s="78"/>
      <c r="J268" s="78"/>
      <c r="K268" s="78"/>
      <c r="L268" s="118"/>
      <c r="M268" s="118"/>
      <c r="N268" s="6"/>
      <c r="O268" s="6"/>
      <c r="P268" s="6"/>
      <c r="Q268" s="6"/>
      <c r="R268" s="6"/>
      <c r="S268" s="45"/>
      <c r="T268" s="33" t="s">
        <v>6379</v>
      </c>
    </row>
    <row r="269" spans="2:20" ht="33" x14ac:dyDescent="0.25">
      <c r="B269" s="10" t="s">
        <v>1717</v>
      </c>
      <c r="C269" s="21"/>
      <c r="D269" s="21" t="s">
        <v>5419</v>
      </c>
      <c r="E269" s="21" t="s">
        <v>5420</v>
      </c>
      <c r="F269" s="10">
        <v>1</v>
      </c>
      <c r="G269" s="121">
        <v>0.8</v>
      </c>
      <c r="H269" s="10"/>
      <c r="I269" s="78">
        <v>2880000</v>
      </c>
      <c r="J269" s="78">
        <v>1440000</v>
      </c>
      <c r="K269" s="78">
        <v>864000</v>
      </c>
      <c r="L269" s="118"/>
      <c r="M269" s="118"/>
      <c r="N269" s="6">
        <v>2880000</v>
      </c>
      <c r="O269" s="6">
        <v>1440000</v>
      </c>
      <c r="P269" s="6">
        <v>864000</v>
      </c>
      <c r="Q269" s="6"/>
      <c r="R269" s="6"/>
      <c r="S269" s="45"/>
      <c r="T269" s="33" t="s">
        <v>6376</v>
      </c>
    </row>
    <row r="270" spans="2:20" x14ac:dyDescent="0.25">
      <c r="B270" s="10" t="s">
        <v>1717</v>
      </c>
      <c r="C270" s="21"/>
      <c r="D270" s="21" t="s">
        <v>5421</v>
      </c>
      <c r="E270" s="21" t="s">
        <v>5422</v>
      </c>
      <c r="F270" s="10">
        <v>3</v>
      </c>
      <c r="G270" s="121">
        <v>0.9</v>
      </c>
      <c r="H270" s="10"/>
      <c r="I270" s="78">
        <v>810000</v>
      </c>
      <c r="J270" s="78">
        <v>405000</v>
      </c>
      <c r="K270" s="78">
        <v>243000</v>
      </c>
      <c r="L270" s="118"/>
      <c r="M270" s="118"/>
      <c r="N270" s="6">
        <v>810000</v>
      </c>
      <c r="O270" s="6">
        <v>405000</v>
      </c>
      <c r="P270" s="6">
        <v>243000</v>
      </c>
      <c r="Q270" s="6"/>
      <c r="R270" s="6"/>
      <c r="S270" s="45"/>
      <c r="T270" s="33" t="s">
        <v>6376</v>
      </c>
    </row>
    <row r="271" spans="2:20" x14ac:dyDescent="0.25">
      <c r="B271" s="13">
        <v>78</v>
      </c>
      <c r="C271" s="24" t="s">
        <v>2320</v>
      </c>
      <c r="D271" s="21"/>
      <c r="E271" s="21"/>
      <c r="F271" s="10"/>
      <c r="G271" s="121"/>
      <c r="H271" s="10"/>
      <c r="I271" s="78"/>
      <c r="J271" s="78"/>
      <c r="K271" s="78"/>
      <c r="L271" s="118"/>
      <c r="M271" s="118"/>
      <c r="N271" s="6"/>
      <c r="O271" s="6"/>
      <c r="P271" s="6"/>
      <c r="Q271" s="6"/>
      <c r="R271" s="6"/>
      <c r="S271" s="45"/>
    </row>
    <row r="272" spans="2:20" ht="33" x14ac:dyDescent="0.25">
      <c r="B272" s="10" t="s">
        <v>1717</v>
      </c>
      <c r="C272" s="21"/>
      <c r="D272" s="21" t="s">
        <v>5423</v>
      </c>
      <c r="E272" s="21" t="s">
        <v>5424</v>
      </c>
      <c r="F272" s="10">
        <v>2</v>
      </c>
      <c r="G272" s="121">
        <v>1.5</v>
      </c>
      <c r="H272" s="10"/>
      <c r="I272" s="78">
        <v>2700000</v>
      </c>
      <c r="J272" s="78">
        <v>1350000</v>
      </c>
      <c r="K272" s="78">
        <v>810000</v>
      </c>
      <c r="L272" s="118"/>
      <c r="M272" s="118"/>
      <c r="N272" s="6">
        <v>2700000</v>
      </c>
      <c r="O272" s="6">
        <v>1350000</v>
      </c>
      <c r="P272" s="6">
        <v>810000</v>
      </c>
      <c r="Q272" s="6"/>
      <c r="R272" s="6"/>
      <c r="S272" s="45"/>
      <c r="T272" s="33" t="s">
        <v>6376</v>
      </c>
    </row>
    <row r="274" spans="3:12" x14ac:dyDescent="0.25">
      <c r="C274" s="411" t="s">
        <v>6450</v>
      </c>
      <c r="D274"/>
      <c r="E274"/>
      <c r="F274"/>
      <c r="G274"/>
      <c r="H274"/>
      <c r="I274"/>
      <c r="J274"/>
      <c r="K274"/>
      <c r="L274"/>
    </row>
    <row r="275" spans="3:12" x14ac:dyDescent="0.25">
      <c r="C275" s="593" t="s">
        <v>6451</v>
      </c>
      <c r="D275" s="593"/>
      <c r="E275" s="593"/>
      <c r="F275" s="593"/>
      <c r="G275" s="593"/>
      <c r="H275" s="593"/>
      <c r="I275" s="593"/>
      <c r="J275" s="593"/>
      <c r="K275" s="593"/>
      <c r="L275" s="593"/>
    </row>
    <row r="276" spans="3:12" x14ac:dyDescent="0.25">
      <c r="C276" s="593" t="s">
        <v>6452</v>
      </c>
      <c r="D276" s="593"/>
      <c r="E276" s="593"/>
      <c r="F276" s="593"/>
      <c r="G276" s="593"/>
      <c r="H276" s="593"/>
      <c r="I276" s="593"/>
      <c r="J276" s="593"/>
      <c r="K276" s="593"/>
      <c r="L276" s="593"/>
    </row>
  </sheetData>
  <autoFilter ref="A20:T272"/>
  <mergeCells count="18">
    <mergeCell ref="C7:C8"/>
    <mergeCell ref="D7:E7"/>
    <mergeCell ref="E6:F6"/>
    <mergeCell ref="C275:L275"/>
    <mergeCell ref="C276:L276"/>
    <mergeCell ref="B4:S4"/>
    <mergeCell ref="B5:S5"/>
    <mergeCell ref="Q16:R16"/>
    <mergeCell ref="B17:B18"/>
    <mergeCell ref="C17:C18"/>
    <mergeCell ref="D17:E17"/>
    <mergeCell ref="F17:M17"/>
    <mergeCell ref="N17:R17"/>
    <mergeCell ref="C259:E259"/>
    <mergeCell ref="C246:E246"/>
    <mergeCell ref="C239:E239"/>
    <mergeCell ref="C233:E233"/>
    <mergeCell ref="C231:E231"/>
  </mergeCells>
  <pageMargins left="0.27559055118110237" right="0.19685039370078741" top="0.43307086614173229" bottom="0.39" header="0.31496062992125984" footer="0.25"/>
  <pageSetup paperSize="9" scale="46" orientation="landscape" r:id="rId1"/>
  <headerFooter>
    <oddFooter>&amp;R&amp;"Times New Roman,Regular"&amp;13&amp;P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2"/>
  <sheetViews>
    <sheetView view="pageBreakPreview" topLeftCell="B1" zoomScale="60" zoomScaleNormal="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5703125" style="32" customWidth="1"/>
    <col min="6" max="6" width="7.85546875" style="33" hidden="1" customWidth="1"/>
    <col min="7" max="7" width="7.85546875" style="100" hidden="1" customWidth="1"/>
    <col min="8" max="8" width="6.710937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28515625" style="34" customWidth="1"/>
    <col min="20" max="16384" width="8.85546875" style="33"/>
  </cols>
  <sheetData>
    <row r="1" spans="1:19" x14ac:dyDescent="0.25">
      <c r="B1" s="153" t="s">
        <v>6341</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6403</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5.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ht="37.5" x14ac:dyDescent="0.25">
      <c r="B14" s="88"/>
      <c r="C14" s="553" t="s">
        <v>6459</v>
      </c>
      <c r="D14" s="551">
        <v>14400</v>
      </c>
      <c r="E14" s="551">
        <v>10800</v>
      </c>
      <c r="F14" s="550"/>
      <c r="G14" s="76"/>
      <c r="I14" s="33"/>
      <c r="J14" s="33"/>
      <c r="K14" s="33"/>
    </row>
    <row r="15" spans="1:19" ht="18.75" x14ac:dyDescent="0.25">
      <c r="B15" s="88"/>
      <c r="C15" s="552" t="s">
        <v>6460</v>
      </c>
      <c r="D15" s="551">
        <v>36000</v>
      </c>
      <c r="E15" s="551">
        <v>27000</v>
      </c>
      <c r="F15" s="550"/>
      <c r="G15" s="76"/>
      <c r="I15" s="33"/>
      <c r="J15" s="33"/>
      <c r="K15" s="33"/>
    </row>
    <row r="16" spans="1:19" ht="24" customHeight="1" x14ac:dyDescent="0.3">
      <c r="C16" s="383"/>
      <c r="F16" s="407"/>
      <c r="G16" s="407"/>
      <c r="H16" s="407"/>
      <c r="I16" s="407"/>
      <c r="J16" s="407"/>
      <c r="K16" s="407"/>
      <c r="L16" s="407"/>
      <c r="M16" s="407"/>
      <c r="N16" s="407"/>
      <c r="O16" s="407"/>
      <c r="P16" s="407"/>
      <c r="Q16" s="407"/>
      <c r="R16" s="407"/>
      <c r="S16" s="407"/>
    </row>
    <row r="17" spans="1:19" ht="24" customHeight="1"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651" t="s">
        <v>13</v>
      </c>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652"/>
    </row>
    <row r="20" spans="1:19" hidden="1" x14ac:dyDescent="0.25">
      <c r="A20" s="74">
        <f>IF(B20="","",SUBTOTAL(3,B$20:$B20))</f>
        <v>1</v>
      </c>
      <c r="B20" s="13" t="s">
        <v>5938</v>
      </c>
      <c r="C20" s="60" t="s">
        <v>4775</v>
      </c>
      <c r="D20" s="23"/>
      <c r="E20" s="23"/>
      <c r="F20" s="7"/>
      <c r="G20" s="77"/>
      <c r="H20" s="7"/>
      <c r="I20" s="82"/>
      <c r="J20" s="82"/>
      <c r="K20" s="82"/>
      <c r="L20" s="82"/>
      <c r="M20" s="82"/>
      <c r="N20" s="6"/>
      <c r="O20" s="6"/>
      <c r="P20" s="6"/>
      <c r="Q20" s="6"/>
      <c r="R20" s="6"/>
      <c r="S20" s="45"/>
    </row>
    <row r="21" spans="1:19" x14ac:dyDescent="0.25">
      <c r="A21" s="74" t="str">
        <f>IF(B21="","",SUBTOTAL(3,B$20:$B21))</f>
        <v/>
      </c>
      <c r="B21" s="13"/>
      <c r="C21" s="24" t="s">
        <v>4637</v>
      </c>
      <c r="D21" s="24"/>
      <c r="E21" s="24"/>
      <c r="F21" s="24"/>
      <c r="G21" s="142"/>
      <c r="H21" s="13"/>
      <c r="I21" s="78"/>
      <c r="J21" s="78"/>
      <c r="K21" s="78"/>
      <c r="L21" s="118"/>
      <c r="M21" s="118"/>
      <c r="N21" s="6"/>
      <c r="O21" s="6"/>
      <c r="P21" s="6"/>
      <c r="Q21" s="6"/>
      <c r="R21" s="39"/>
      <c r="S21" s="45"/>
    </row>
    <row r="22" spans="1:19" ht="33" x14ac:dyDescent="0.25">
      <c r="A22" s="74">
        <f>IF(B22="","",SUBTOTAL(3,B$22:$B22))</f>
        <v>1</v>
      </c>
      <c r="B22" s="10">
        <v>1</v>
      </c>
      <c r="C22" s="21" t="s">
        <v>4638</v>
      </c>
      <c r="D22" s="21" t="s">
        <v>4639</v>
      </c>
      <c r="E22" s="21" t="s">
        <v>4640</v>
      </c>
      <c r="F22" s="10"/>
      <c r="G22" s="121">
        <v>1.8</v>
      </c>
      <c r="H22" s="10">
        <v>1</v>
      </c>
      <c r="I22" s="78">
        <v>561600</v>
      </c>
      <c r="J22" s="78"/>
      <c r="K22" s="78"/>
      <c r="L22" s="118"/>
      <c r="M22" s="118"/>
      <c r="N22" s="6">
        <v>561600</v>
      </c>
      <c r="O22" s="6"/>
      <c r="P22" s="6"/>
      <c r="Q22" s="6"/>
      <c r="R22" s="39"/>
      <c r="S22" s="45"/>
    </row>
    <row r="23" spans="1:19" ht="33" x14ac:dyDescent="0.25">
      <c r="A23" s="74" t="str">
        <f>IF(B23="","",SUBTOTAL(3,B$22:$B23))</f>
        <v/>
      </c>
      <c r="B23" s="10" t="s">
        <v>1717</v>
      </c>
      <c r="C23" s="21"/>
      <c r="D23" s="21" t="s">
        <v>4641</v>
      </c>
      <c r="E23" s="21" t="s">
        <v>4642</v>
      </c>
      <c r="F23" s="10"/>
      <c r="G23" s="121">
        <v>1.8</v>
      </c>
      <c r="H23" s="10">
        <v>1</v>
      </c>
      <c r="I23" s="78"/>
      <c r="J23" s="78">
        <v>411840</v>
      </c>
      <c r="K23" s="78"/>
      <c r="L23" s="118"/>
      <c r="M23" s="118"/>
      <c r="N23" s="6"/>
      <c r="O23" s="6">
        <v>411840</v>
      </c>
      <c r="P23" s="6"/>
      <c r="Q23" s="6"/>
      <c r="R23" s="39"/>
      <c r="S23" s="45"/>
    </row>
    <row r="24" spans="1:19" ht="33" x14ac:dyDescent="0.25">
      <c r="A24" s="74" t="str">
        <f>IF(B24="","",SUBTOTAL(3,B$22:$B24))</f>
        <v/>
      </c>
      <c r="B24" s="10" t="s">
        <v>1717</v>
      </c>
      <c r="C24" s="21"/>
      <c r="D24" s="21" t="s">
        <v>4643</v>
      </c>
      <c r="E24" s="21" t="s">
        <v>4644</v>
      </c>
      <c r="F24" s="10"/>
      <c r="G24" s="121">
        <v>1.8</v>
      </c>
      <c r="H24" s="10">
        <v>1</v>
      </c>
      <c r="I24" s="78"/>
      <c r="J24" s="78">
        <v>411840</v>
      </c>
      <c r="K24" s="78"/>
      <c r="L24" s="118"/>
      <c r="M24" s="118"/>
      <c r="N24" s="6"/>
      <c r="O24" s="6">
        <v>411840</v>
      </c>
      <c r="P24" s="6"/>
      <c r="Q24" s="6"/>
      <c r="R24" s="39"/>
      <c r="S24" s="45"/>
    </row>
    <row r="25" spans="1:19" ht="33" x14ac:dyDescent="0.25">
      <c r="A25" s="74">
        <f>IF(B25="","",SUBTOTAL(3,B$22:$B25))</f>
        <v>4</v>
      </c>
      <c r="B25" s="10">
        <v>2</v>
      </c>
      <c r="C25" s="21" t="s">
        <v>4645</v>
      </c>
      <c r="D25" s="21" t="s">
        <v>4646</v>
      </c>
      <c r="E25" s="21" t="s">
        <v>4647</v>
      </c>
      <c r="F25" s="10"/>
      <c r="G25" s="121">
        <v>1.8</v>
      </c>
      <c r="H25" s="10">
        <v>1</v>
      </c>
      <c r="I25" s="78">
        <v>561600</v>
      </c>
      <c r="J25" s="78"/>
      <c r="K25" s="78"/>
      <c r="L25" s="118"/>
      <c r="M25" s="118"/>
      <c r="N25" s="6">
        <v>561600</v>
      </c>
      <c r="O25" s="6"/>
      <c r="P25" s="6"/>
      <c r="Q25" s="6"/>
      <c r="R25" s="39"/>
      <c r="S25" s="45"/>
    </row>
    <row r="26" spans="1:19" ht="33" x14ac:dyDescent="0.25">
      <c r="A26" s="74" t="str">
        <f>IF(B26="","",SUBTOTAL(3,B$22:$B26))</f>
        <v/>
      </c>
      <c r="B26" s="10" t="s">
        <v>1717</v>
      </c>
      <c r="C26" s="21"/>
      <c r="D26" s="21" t="s">
        <v>4648</v>
      </c>
      <c r="E26" s="21" t="s">
        <v>4649</v>
      </c>
      <c r="F26" s="10"/>
      <c r="G26" s="121">
        <v>1.8</v>
      </c>
      <c r="H26" s="10">
        <v>1</v>
      </c>
      <c r="I26" s="78"/>
      <c r="J26" s="78">
        <v>411840</v>
      </c>
      <c r="K26" s="78"/>
      <c r="L26" s="118"/>
      <c r="M26" s="118"/>
      <c r="N26" s="6"/>
      <c r="O26" s="6">
        <v>411840</v>
      </c>
      <c r="P26" s="6"/>
      <c r="Q26" s="6"/>
      <c r="R26" s="39"/>
      <c r="S26" s="45"/>
    </row>
    <row r="27" spans="1:19" ht="33" x14ac:dyDescent="0.25">
      <c r="A27" s="74" t="str">
        <f>IF(B27="","",SUBTOTAL(3,B$22:$B27))</f>
        <v/>
      </c>
      <c r="B27" s="10" t="s">
        <v>1717</v>
      </c>
      <c r="C27" s="21"/>
      <c r="D27" s="21" t="s">
        <v>4648</v>
      </c>
      <c r="E27" s="21" t="s">
        <v>4650</v>
      </c>
      <c r="F27" s="10"/>
      <c r="G27" s="121">
        <v>1.8</v>
      </c>
      <c r="H27" s="10">
        <v>1</v>
      </c>
      <c r="I27" s="78"/>
      <c r="J27" s="78">
        <v>411840</v>
      </c>
      <c r="K27" s="78"/>
      <c r="L27" s="118"/>
      <c r="M27" s="118"/>
      <c r="N27" s="6"/>
      <c r="O27" s="6">
        <v>411840</v>
      </c>
      <c r="P27" s="6"/>
      <c r="Q27" s="6"/>
      <c r="R27" s="39"/>
      <c r="S27" s="45"/>
    </row>
    <row r="28" spans="1:19" ht="33" x14ac:dyDescent="0.25">
      <c r="A28" s="74" t="str">
        <f>IF(B28="","",SUBTOTAL(3,B$22:$B28))</f>
        <v/>
      </c>
      <c r="B28" s="10" t="s">
        <v>1717</v>
      </c>
      <c r="C28" s="21"/>
      <c r="D28" s="21" t="s">
        <v>4651</v>
      </c>
      <c r="E28" s="21" t="s">
        <v>4652</v>
      </c>
      <c r="F28" s="10"/>
      <c r="G28" s="121">
        <v>1.8</v>
      </c>
      <c r="H28" s="10">
        <v>1</v>
      </c>
      <c r="I28" s="78"/>
      <c r="J28" s="78">
        <v>411840</v>
      </c>
      <c r="K28" s="78"/>
      <c r="L28" s="118"/>
      <c r="M28" s="118"/>
      <c r="N28" s="6"/>
      <c r="O28" s="6">
        <v>411840</v>
      </c>
      <c r="P28" s="6"/>
      <c r="Q28" s="6"/>
      <c r="R28" s="39"/>
      <c r="S28" s="45"/>
    </row>
    <row r="29" spans="1:19" ht="49.5" x14ac:dyDescent="0.25">
      <c r="A29" s="74">
        <f>IF(B29="","",SUBTOTAL(3,B$22:$B29))</f>
        <v>8</v>
      </c>
      <c r="B29" s="10">
        <v>3</v>
      </c>
      <c r="C29" s="21" t="s">
        <v>1192</v>
      </c>
      <c r="D29" s="21" t="s">
        <v>4653</v>
      </c>
      <c r="E29" s="21" t="s">
        <v>4654</v>
      </c>
      <c r="F29" s="10"/>
      <c r="G29" s="121">
        <v>1.8</v>
      </c>
      <c r="H29" s="10">
        <v>1</v>
      </c>
      <c r="I29" s="78">
        <v>561600</v>
      </c>
      <c r="J29" s="78"/>
      <c r="K29" s="78"/>
      <c r="L29" s="118"/>
      <c r="M29" s="118"/>
      <c r="N29" s="6">
        <v>561600</v>
      </c>
      <c r="O29" s="6"/>
      <c r="P29" s="6"/>
      <c r="Q29" s="6"/>
      <c r="R29" s="39"/>
      <c r="S29" s="45"/>
    </row>
    <row r="30" spans="1:19" ht="66" x14ac:dyDescent="0.25">
      <c r="A30" s="74" t="str">
        <f>IF(B30="","",SUBTOTAL(3,B$22:$B30))</f>
        <v/>
      </c>
      <c r="B30" s="10" t="s">
        <v>1717</v>
      </c>
      <c r="C30" s="21"/>
      <c r="D30" s="21" t="s">
        <v>4655</v>
      </c>
      <c r="E30" s="21" t="s">
        <v>4656</v>
      </c>
      <c r="F30" s="10"/>
      <c r="G30" s="121">
        <v>1.8</v>
      </c>
      <c r="H30" s="10">
        <v>2</v>
      </c>
      <c r="I30" s="78">
        <v>411840</v>
      </c>
      <c r="J30" s="78"/>
      <c r="K30" s="78"/>
      <c r="L30" s="118"/>
      <c r="M30" s="118"/>
      <c r="N30" s="6">
        <v>411840</v>
      </c>
      <c r="O30" s="6"/>
      <c r="P30" s="6"/>
      <c r="Q30" s="6"/>
      <c r="R30" s="39"/>
      <c r="S30" s="45"/>
    </row>
    <row r="31" spans="1:19" ht="49.5" x14ac:dyDescent="0.25">
      <c r="A31" s="74" t="str">
        <f>IF(B31="","",SUBTOTAL(3,B$22:$B31))</f>
        <v/>
      </c>
      <c r="B31" s="10" t="s">
        <v>1717</v>
      </c>
      <c r="C31" s="21"/>
      <c r="D31" s="21" t="s">
        <v>4657</v>
      </c>
      <c r="E31" s="21" t="s">
        <v>4658</v>
      </c>
      <c r="F31" s="10"/>
      <c r="G31" s="121">
        <v>1.8</v>
      </c>
      <c r="H31" s="10">
        <v>1</v>
      </c>
      <c r="I31" s="78">
        <v>561600</v>
      </c>
      <c r="J31" s="78"/>
      <c r="K31" s="78"/>
      <c r="L31" s="118"/>
      <c r="M31" s="118"/>
      <c r="N31" s="6">
        <v>561600</v>
      </c>
      <c r="O31" s="6"/>
      <c r="P31" s="6"/>
      <c r="Q31" s="6"/>
      <c r="R31" s="39"/>
      <c r="S31" s="45"/>
    </row>
    <row r="32" spans="1:19" ht="49.5" x14ac:dyDescent="0.25">
      <c r="A32" s="74" t="str">
        <f>IF(B32="","",SUBTOTAL(3,B$22:$B32))</f>
        <v/>
      </c>
      <c r="B32" s="10" t="s">
        <v>1717</v>
      </c>
      <c r="C32" s="21"/>
      <c r="D32" s="21" t="s">
        <v>4659</v>
      </c>
      <c r="E32" s="21" t="s">
        <v>4660</v>
      </c>
      <c r="F32" s="10"/>
      <c r="G32" s="121">
        <v>1.8</v>
      </c>
      <c r="H32" s="10">
        <v>1</v>
      </c>
      <c r="I32" s="78">
        <v>561600</v>
      </c>
      <c r="J32" s="78"/>
      <c r="K32" s="78"/>
      <c r="L32" s="118"/>
      <c r="M32" s="118"/>
      <c r="N32" s="6">
        <v>561600</v>
      </c>
      <c r="O32" s="6"/>
      <c r="P32" s="6"/>
      <c r="Q32" s="6"/>
      <c r="R32" s="39"/>
      <c r="S32" s="45"/>
    </row>
    <row r="33" spans="1:19" ht="33" x14ac:dyDescent="0.25">
      <c r="A33" s="74">
        <f>IF(B33="","",SUBTOTAL(3,B$22:$B33))</f>
        <v>12</v>
      </c>
      <c r="B33" s="10">
        <v>4</v>
      </c>
      <c r="C33" s="21" t="s">
        <v>4661</v>
      </c>
      <c r="D33" s="21" t="s">
        <v>4662</v>
      </c>
      <c r="E33" s="21" t="s">
        <v>4663</v>
      </c>
      <c r="F33" s="10"/>
      <c r="G33" s="121">
        <v>1.8</v>
      </c>
      <c r="H33" s="10">
        <v>1</v>
      </c>
      <c r="I33" s="78"/>
      <c r="J33" s="78">
        <v>411840</v>
      </c>
      <c r="K33" s="78"/>
      <c r="L33" s="118"/>
      <c r="M33" s="118"/>
      <c r="N33" s="6"/>
      <c r="O33" s="6">
        <v>411840</v>
      </c>
      <c r="P33" s="6"/>
      <c r="Q33" s="6"/>
      <c r="R33" s="39"/>
      <c r="S33" s="45"/>
    </row>
    <row r="34" spans="1:19" ht="33" x14ac:dyDescent="0.25">
      <c r="A34" s="74" t="str">
        <f>IF(B34="","",SUBTOTAL(3,B$22:$B34))</f>
        <v/>
      </c>
      <c r="B34" s="10" t="s">
        <v>1717</v>
      </c>
      <c r="C34" s="21"/>
      <c r="D34" s="21" t="s">
        <v>4664</v>
      </c>
      <c r="E34" s="21" t="s">
        <v>4665</v>
      </c>
      <c r="F34" s="10"/>
      <c r="G34" s="121">
        <v>1.8</v>
      </c>
      <c r="H34" s="10">
        <v>2</v>
      </c>
      <c r="I34" s="78">
        <v>411840</v>
      </c>
      <c r="J34" s="78"/>
      <c r="K34" s="78"/>
      <c r="L34" s="118"/>
      <c r="M34" s="118"/>
      <c r="N34" s="6">
        <v>411840</v>
      </c>
      <c r="O34" s="6"/>
      <c r="P34" s="6"/>
      <c r="Q34" s="6"/>
      <c r="R34" s="39"/>
      <c r="S34" s="45"/>
    </row>
    <row r="35" spans="1:19" ht="33" x14ac:dyDescent="0.25">
      <c r="A35" s="74" t="str">
        <f>IF(B35="","",SUBTOTAL(3,B$22:$B35))</f>
        <v/>
      </c>
      <c r="B35" s="10" t="s">
        <v>1717</v>
      </c>
      <c r="C35" s="21"/>
      <c r="D35" s="21" t="s">
        <v>4666</v>
      </c>
      <c r="E35" s="21" t="s">
        <v>4667</v>
      </c>
      <c r="F35" s="10"/>
      <c r="G35" s="121">
        <v>1.8</v>
      </c>
      <c r="H35" s="10">
        <v>2</v>
      </c>
      <c r="I35" s="78"/>
      <c r="J35" s="78">
        <v>299520.00000000006</v>
      </c>
      <c r="K35" s="78"/>
      <c r="L35" s="118"/>
      <c r="M35" s="118"/>
      <c r="N35" s="6"/>
      <c r="O35" s="6">
        <v>299520.00000000006</v>
      </c>
      <c r="P35" s="6"/>
      <c r="Q35" s="6"/>
      <c r="R35" s="39"/>
      <c r="S35" s="45"/>
    </row>
    <row r="36" spans="1:19" ht="33" x14ac:dyDescent="0.25">
      <c r="A36" s="74" t="str">
        <f>IF(B36="","",SUBTOTAL(3,B$22:$B36))</f>
        <v/>
      </c>
      <c r="B36" s="10" t="s">
        <v>1717</v>
      </c>
      <c r="C36" s="21"/>
      <c r="D36" s="21" t="s">
        <v>4668</v>
      </c>
      <c r="E36" s="21" t="s">
        <v>4669</v>
      </c>
      <c r="F36" s="10"/>
      <c r="G36" s="121">
        <v>1.8</v>
      </c>
      <c r="H36" s="10">
        <v>2</v>
      </c>
      <c r="I36" s="78"/>
      <c r="J36" s="78">
        <v>299520.00000000006</v>
      </c>
      <c r="K36" s="78"/>
      <c r="L36" s="118"/>
      <c r="M36" s="118"/>
      <c r="N36" s="6"/>
      <c r="O36" s="6">
        <v>299520.00000000006</v>
      </c>
      <c r="P36" s="6"/>
      <c r="Q36" s="6"/>
      <c r="R36" s="39"/>
      <c r="S36" s="45"/>
    </row>
    <row r="37" spans="1:19" ht="49.5" x14ac:dyDescent="0.25">
      <c r="A37" s="74" t="str">
        <f>IF(B37="","",SUBTOTAL(3,B$22:$B37))</f>
        <v/>
      </c>
      <c r="B37" s="10" t="s">
        <v>1717</v>
      </c>
      <c r="C37" s="21"/>
      <c r="D37" s="21" t="s">
        <v>4670</v>
      </c>
      <c r="E37" s="21" t="s">
        <v>4671</v>
      </c>
      <c r="F37" s="10"/>
      <c r="G37" s="121">
        <v>1.8</v>
      </c>
      <c r="H37" s="10">
        <v>2</v>
      </c>
      <c r="I37" s="78"/>
      <c r="J37" s="78">
        <v>299520.00000000006</v>
      </c>
      <c r="K37" s="78"/>
      <c r="L37" s="118"/>
      <c r="M37" s="118"/>
      <c r="N37" s="6"/>
      <c r="O37" s="6">
        <v>299520.00000000006</v>
      </c>
      <c r="P37" s="6"/>
      <c r="Q37" s="6"/>
      <c r="R37" s="39"/>
      <c r="S37" s="45"/>
    </row>
    <row r="38" spans="1:19" ht="49.5" x14ac:dyDescent="0.25">
      <c r="A38" s="74" t="str">
        <f>IF(B38="","",SUBTOTAL(3,B$22:$B38))</f>
        <v/>
      </c>
      <c r="B38" s="10" t="s">
        <v>1717</v>
      </c>
      <c r="C38" s="21"/>
      <c r="D38" s="21" t="s">
        <v>4672</v>
      </c>
      <c r="E38" s="21" t="s">
        <v>4673</v>
      </c>
      <c r="F38" s="10"/>
      <c r="G38" s="121">
        <v>1.8</v>
      </c>
      <c r="H38" s="10">
        <v>2</v>
      </c>
      <c r="I38" s="78"/>
      <c r="J38" s="78">
        <v>299520.00000000006</v>
      </c>
      <c r="K38" s="78"/>
      <c r="L38" s="118"/>
      <c r="M38" s="118"/>
      <c r="N38" s="6"/>
      <c r="O38" s="6">
        <v>299520.00000000006</v>
      </c>
      <c r="P38" s="6"/>
      <c r="Q38" s="6"/>
      <c r="R38" s="39"/>
      <c r="S38" s="45"/>
    </row>
    <row r="39" spans="1:19" ht="33" x14ac:dyDescent="0.25">
      <c r="A39" s="74" t="str">
        <f>IF(B39="","",SUBTOTAL(3,B$22:$B39))</f>
        <v/>
      </c>
      <c r="B39" s="10" t="s">
        <v>1717</v>
      </c>
      <c r="C39" s="21"/>
      <c r="D39" s="21" t="s">
        <v>4674</v>
      </c>
      <c r="E39" s="21" t="s">
        <v>4675</v>
      </c>
      <c r="F39" s="10"/>
      <c r="G39" s="121">
        <v>1.8</v>
      </c>
      <c r="H39" s="10">
        <v>1</v>
      </c>
      <c r="I39" s="78">
        <v>561600</v>
      </c>
      <c r="J39" s="78"/>
      <c r="K39" s="78"/>
      <c r="L39" s="118"/>
      <c r="M39" s="118"/>
      <c r="N39" s="6">
        <v>561600</v>
      </c>
      <c r="O39" s="6"/>
      <c r="P39" s="6"/>
      <c r="Q39" s="6"/>
      <c r="R39" s="39"/>
      <c r="S39" s="45"/>
    </row>
    <row r="40" spans="1:19" ht="33" x14ac:dyDescent="0.25">
      <c r="A40" s="74" t="str">
        <f>IF(B40="","",SUBTOTAL(3,B$22:$B40))</f>
        <v/>
      </c>
      <c r="B40" s="10" t="s">
        <v>1717</v>
      </c>
      <c r="C40" s="21"/>
      <c r="D40" s="21" t="s">
        <v>4676</v>
      </c>
      <c r="E40" s="21" t="s">
        <v>4677</v>
      </c>
      <c r="F40" s="10"/>
      <c r="G40" s="121">
        <v>1.8</v>
      </c>
      <c r="H40" s="10">
        <v>2</v>
      </c>
      <c r="I40" s="78"/>
      <c r="J40" s="78">
        <v>299520.00000000006</v>
      </c>
      <c r="K40" s="78"/>
      <c r="L40" s="118"/>
      <c r="M40" s="118"/>
      <c r="N40" s="6"/>
      <c r="O40" s="6">
        <v>299520.00000000006</v>
      </c>
      <c r="P40" s="6"/>
      <c r="Q40" s="6"/>
      <c r="R40" s="39"/>
      <c r="S40" s="45"/>
    </row>
    <row r="41" spans="1:19" ht="33" x14ac:dyDescent="0.25">
      <c r="A41" s="74">
        <f>IF(B41="","",SUBTOTAL(3,B$22:$B41))</f>
        <v>20</v>
      </c>
      <c r="B41" s="10">
        <v>5</v>
      </c>
      <c r="C41" s="21" t="s">
        <v>4678</v>
      </c>
      <c r="D41" s="21" t="s">
        <v>4679</v>
      </c>
      <c r="E41" s="21" t="s">
        <v>4680</v>
      </c>
      <c r="F41" s="10"/>
      <c r="G41" s="121">
        <v>1.8</v>
      </c>
      <c r="H41" s="10">
        <v>2</v>
      </c>
      <c r="I41" s="78"/>
      <c r="J41" s="78">
        <v>299520.00000000006</v>
      </c>
      <c r="K41" s="78"/>
      <c r="L41" s="118"/>
      <c r="M41" s="118"/>
      <c r="N41" s="6"/>
      <c r="O41" s="6">
        <v>299520.00000000006</v>
      </c>
      <c r="P41" s="6"/>
      <c r="Q41" s="6"/>
      <c r="R41" s="39"/>
      <c r="S41" s="45"/>
    </row>
    <row r="42" spans="1:19" ht="33" x14ac:dyDescent="0.25">
      <c r="A42" s="74" t="str">
        <f>IF(B42="","",SUBTOTAL(3,B$22:$B42))</f>
        <v/>
      </c>
      <c r="B42" s="10" t="s">
        <v>1717</v>
      </c>
      <c r="C42" s="21"/>
      <c r="D42" s="21" t="s">
        <v>4679</v>
      </c>
      <c r="E42" s="21" t="s">
        <v>4681</v>
      </c>
      <c r="F42" s="10"/>
      <c r="G42" s="121">
        <v>1.8</v>
      </c>
      <c r="H42" s="10">
        <v>2</v>
      </c>
      <c r="I42" s="78"/>
      <c r="J42" s="78">
        <v>299520.00000000006</v>
      </c>
      <c r="K42" s="78"/>
      <c r="L42" s="118"/>
      <c r="M42" s="118"/>
      <c r="N42" s="6"/>
      <c r="O42" s="6">
        <v>299520.00000000006</v>
      </c>
      <c r="P42" s="6"/>
      <c r="Q42" s="6"/>
      <c r="R42" s="39"/>
      <c r="S42" s="45"/>
    </row>
    <row r="43" spans="1:19" ht="33" x14ac:dyDescent="0.25">
      <c r="A43" s="74" t="str">
        <f>IF(B43="","",SUBTOTAL(3,B$22:$B43))</f>
        <v/>
      </c>
      <c r="B43" s="10" t="s">
        <v>1717</v>
      </c>
      <c r="C43" s="21"/>
      <c r="D43" s="21" t="s">
        <v>4682</v>
      </c>
      <c r="E43" s="21" t="s">
        <v>4683</v>
      </c>
      <c r="F43" s="10"/>
      <c r="G43" s="121">
        <v>1.8</v>
      </c>
      <c r="H43" s="10">
        <v>2</v>
      </c>
      <c r="I43" s="78"/>
      <c r="J43" s="78">
        <v>299520.00000000006</v>
      </c>
      <c r="K43" s="78"/>
      <c r="L43" s="118"/>
      <c r="M43" s="118"/>
      <c r="N43" s="6"/>
      <c r="O43" s="6">
        <v>299520.00000000006</v>
      </c>
      <c r="P43" s="6"/>
      <c r="Q43" s="6"/>
      <c r="R43" s="39"/>
      <c r="S43" s="45"/>
    </row>
    <row r="44" spans="1:19" ht="49.5" x14ac:dyDescent="0.25">
      <c r="A44" s="74" t="str">
        <f>IF(B44="","",SUBTOTAL(3,B$22:$B44))</f>
        <v/>
      </c>
      <c r="B44" s="10" t="s">
        <v>1717</v>
      </c>
      <c r="C44" s="21"/>
      <c r="D44" s="21" t="s">
        <v>4684</v>
      </c>
      <c r="E44" s="21" t="s">
        <v>4685</v>
      </c>
      <c r="F44" s="10"/>
      <c r="G44" s="121">
        <v>1.8</v>
      </c>
      <c r="H44" s="10">
        <v>2</v>
      </c>
      <c r="I44" s="78"/>
      <c r="J44" s="78">
        <v>299520.00000000006</v>
      </c>
      <c r="K44" s="78"/>
      <c r="L44" s="118"/>
      <c r="M44" s="118"/>
      <c r="N44" s="6"/>
      <c r="O44" s="6">
        <v>299520.00000000006</v>
      </c>
      <c r="P44" s="6"/>
      <c r="Q44" s="6"/>
      <c r="R44" s="39"/>
      <c r="S44" s="45"/>
    </row>
    <row r="45" spans="1:19" ht="33" x14ac:dyDescent="0.25">
      <c r="A45" s="74" t="str">
        <f>IF(B45="","",SUBTOTAL(3,B$22:$B45))</f>
        <v/>
      </c>
      <c r="B45" s="10" t="s">
        <v>1717</v>
      </c>
      <c r="C45" s="21"/>
      <c r="D45" s="21" t="s">
        <v>4686</v>
      </c>
      <c r="E45" s="21" t="s">
        <v>4687</v>
      </c>
      <c r="F45" s="10"/>
      <c r="G45" s="121">
        <v>1.8</v>
      </c>
      <c r="H45" s="10">
        <v>2</v>
      </c>
      <c r="I45" s="78"/>
      <c r="J45" s="78">
        <v>299520.00000000006</v>
      </c>
      <c r="K45" s="78"/>
      <c r="L45" s="118"/>
      <c r="M45" s="118"/>
      <c r="N45" s="6"/>
      <c r="O45" s="6">
        <v>299520.00000000006</v>
      </c>
      <c r="P45" s="6"/>
      <c r="Q45" s="6"/>
      <c r="R45" s="39"/>
      <c r="S45" s="45"/>
    </row>
    <row r="46" spans="1:19" x14ac:dyDescent="0.25">
      <c r="A46" s="74">
        <f>IF(B46="","",SUBTOTAL(3,B$22:$B46))</f>
        <v>25</v>
      </c>
      <c r="B46" s="10">
        <v>6</v>
      </c>
      <c r="C46" s="21" t="s">
        <v>4688</v>
      </c>
      <c r="D46" s="21" t="s">
        <v>4689</v>
      </c>
      <c r="E46" s="21"/>
      <c r="F46" s="10"/>
      <c r="G46" s="121">
        <v>1.8</v>
      </c>
      <c r="H46" s="10">
        <v>2</v>
      </c>
      <c r="I46" s="78">
        <v>411840</v>
      </c>
      <c r="J46" s="78"/>
      <c r="K46" s="78"/>
      <c r="L46" s="118"/>
      <c r="M46" s="118"/>
      <c r="N46" s="6">
        <v>411840</v>
      </c>
      <c r="O46" s="6"/>
      <c r="P46" s="6"/>
      <c r="Q46" s="6"/>
      <c r="R46" s="39"/>
      <c r="S46" s="45"/>
    </row>
    <row r="47" spans="1:19" x14ac:dyDescent="0.25">
      <c r="A47" s="74" t="str">
        <f>IF(B47="","",SUBTOTAL(3,B$22:$B47))</f>
        <v/>
      </c>
      <c r="B47" s="10" t="s">
        <v>1717</v>
      </c>
      <c r="C47" s="21"/>
      <c r="D47" s="21" t="s">
        <v>4690</v>
      </c>
      <c r="E47" s="21"/>
      <c r="F47" s="10"/>
      <c r="G47" s="121">
        <v>1.8</v>
      </c>
      <c r="H47" s="10">
        <v>2</v>
      </c>
      <c r="I47" s="78"/>
      <c r="J47" s="78">
        <v>299520.00000000006</v>
      </c>
      <c r="K47" s="78"/>
      <c r="L47" s="118"/>
      <c r="M47" s="118"/>
      <c r="N47" s="6"/>
      <c r="O47" s="6">
        <v>299520.00000000006</v>
      </c>
      <c r="P47" s="6"/>
      <c r="Q47" s="6"/>
      <c r="R47" s="39"/>
      <c r="S47" s="45"/>
    </row>
    <row r="48" spans="1:19" x14ac:dyDescent="0.25">
      <c r="A48" s="74" t="str">
        <f>IF(B48="","",SUBTOTAL(3,B$22:$B48))</f>
        <v/>
      </c>
      <c r="B48" s="10" t="s">
        <v>1717</v>
      </c>
      <c r="C48" s="21"/>
      <c r="D48" s="21" t="s">
        <v>4691</v>
      </c>
      <c r="E48" s="21"/>
      <c r="F48" s="10"/>
      <c r="G48" s="121">
        <v>1.8</v>
      </c>
      <c r="H48" s="10">
        <v>2</v>
      </c>
      <c r="I48" s="78"/>
      <c r="J48" s="78"/>
      <c r="K48" s="78">
        <v>224640</v>
      </c>
      <c r="L48" s="118"/>
      <c r="M48" s="118"/>
      <c r="N48" s="6"/>
      <c r="O48" s="6"/>
      <c r="P48" s="6">
        <v>224640</v>
      </c>
      <c r="Q48" s="6"/>
      <c r="R48" s="39"/>
      <c r="S48" s="45"/>
    </row>
    <row r="49" spans="1:19" ht="33" x14ac:dyDescent="0.25">
      <c r="A49" s="74">
        <f>IF(B49="","",SUBTOTAL(3,B$22:$B49))</f>
        <v>28</v>
      </c>
      <c r="B49" s="10">
        <v>7</v>
      </c>
      <c r="C49" s="21" t="s">
        <v>4692</v>
      </c>
      <c r="D49" s="21" t="s">
        <v>4693</v>
      </c>
      <c r="E49" s="21" t="s">
        <v>4694</v>
      </c>
      <c r="F49" s="10"/>
      <c r="G49" s="121">
        <v>1.8</v>
      </c>
      <c r="H49" s="10">
        <v>1</v>
      </c>
      <c r="I49" s="78">
        <v>561600</v>
      </c>
      <c r="J49" s="78"/>
      <c r="K49" s="78"/>
      <c r="L49" s="118"/>
      <c r="M49" s="118"/>
      <c r="N49" s="6">
        <v>561600</v>
      </c>
      <c r="O49" s="6"/>
      <c r="P49" s="6"/>
      <c r="Q49" s="6"/>
      <c r="R49" s="39"/>
      <c r="S49" s="45"/>
    </row>
    <row r="50" spans="1:19" ht="49.5" x14ac:dyDescent="0.25">
      <c r="A50" s="74">
        <f>IF(B50="","",SUBTOTAL(3,B$22:$B50))</f>
        <v>29</v>
      </c>
      <c r="B50" s="10">
        <v>8</v>
      </c>
      <c r="C50" s="21" t="s">
        <v>4695</v>
      </c>
      <c r="D50" s="21"/>
      <c r="E50" s="21"/>
      <c r="F50" s="10"/>
      <c r="G50" s="121">
        <v>1.8</v>
      </c>
      <c r="H50" s="10">
        <v>1</v>
      </c>
      <c r="I50" s="78">
        <v>561600</v>
      </c>
      <c r="J50" s="78"/>
      <c r="K50" s="78"/>
      <c r="L50" s="118"/>
      <c r="M50" s="118"/>
      <c r="N50" s="6">
        <v>561600</v>
      </c>
      <c r="O50" s="6"/>
      <c r="P50" s="6"/>
      <c r="Q50" s="6"/>
      <c r="R50" s="39"/>
      <c r="S50" s="45"/>
    </row>
    <row r="51" spans="1:19" ht="33" x14ac:dyDescent="0.25">
      <c r="A51" s="74">
        <f>IF(B51="","",SUBTOTAL(3,B$22:$B51))</f>
        <v>30</v>
      </c>
      <c r="B51" s="10">
        <v>9</v>
      </c>
      <c r="C51" s="21" t="s">
        <v>4696</v>
      </c>
      <c r="D51" s="21"/>
      <c r="E51" s="21"/>
      <c r="F51" s="10"/>
      <c r="G51" s="121">
        <v>1.8</v>
      </c>
      <c r="H51" s="10">
        <v>1</v>
      </c>
      <c r="I51" s="78"/>
      <c r="J51" s="78"/>
      <c r="K51" s="78">
        <v>299520</v>
      </c>
      <c r="L51" s="118"/>
      <c r="M51" s="118"/>
      <c r="N51" s="6"/>
      <c r="O51" s="6"/>
      <c r="P51" s="6">
        <v>299520</v>
      </c>
      <c r="Q51" s="6"/>
      <c r="R51" s="39"/>
      <c r="S51" s="45"/>
    </row>
    <row r="52" spans="1:19" ht="33" x14ac:dyDescent="0.25">
      <c r="A52" s="74">
        <f>IF(B52="","",SUBTOTAL(3,B$22:$B52))</f>
        <v>31</v>
      </c>
      <c r="B52" s="10">
        <v>10</v>
      </c>
      <c r="C52" s="21" t="s">
        <v>4697</v>
      </c>
      <c r="D52" s="21"/>
      <c r="E52" s="21"/>
      <c r="F52" s="10"/>
      <c r="G52" s="121">
        <v>1.8</v>
      </c>
      <c r="H52" s="10">
        <v>2</v>
      </c>
      <c r="I52" s="78"/>
      <c r="J52" s="78"/>
      <c r="K52" s="78">
        <v>224640</v>
      </c>
      <c r="L52" s="118"/>
      <c r="M52" s="118"/>
      <c r="N52" s="6"/>
      <c r="O52" s="6"/>
      <c r="P52" s="6">
        <v>224640</v>
      </c>
      <c r="Q52" s="6"/>
      <c r="R52" s="39"/>
      <c r="S52" s="45"/>
    </row>
    <row r="53" spans="1:19" x14ac:dyDescent="0.25">
      <c r="A53" s="74" t="str">
        <f>IF(B53="","",SUBTOTAL(3,B$22:$B53))</f>
        <v/>
      </c>
      <c r="B53" s="13" t="s">
        <v>1717</v>
      </c>
      <c r="C53" s="24" t="s">
        <v>4698</v>
      </c>
      <c r="D53" s="21"/>
      <c r="E53" s="21"/>
      <c r="F53" s="10"/>
      <c r="G53" s="121"/>
      <c r="H53" s="10"/>
      <c r="I53" s="78"/>
      <c r="J53" s="78"/>
      <c r="K53" s="78"/>
      <c r="L53" s="118"/>
      <c r="M53" s="118"/>
      <c r="N53" s="6"/>
      <c r="O53" s="6"/>
      <c r="P53" s="6"/>
      <c r="Q53" s="6"/>
      <c r="R53" s="39"/>
      <c r="S53" s="45"/>
    </row>
    <row r="54" spans="1:19" ht="33" x14ac:dyDescent="0.25">
      <c r="A54" s="74">
        <f>IF(B54="","",SUBTOTAL(3,B$22:$B54))</f>
        <v>33</v>
      </c>
      <c r="B54" s="10">
        <v>11</v>
      </c>
      <c r="C54" s="21" t="s">
        <v>4699</v>
      </c>
      <c r="D54" s="21" t="s">
        <v>4700</v>
      </c>
      <c r="E54" s="21" t="s">
        <v>4701</v>
      </c>
      <c r="F54" s="10"/>
      <c r="G54" s="121">
        <v>1.4</v>
      </c>
      <c r="H54" s="10">
        <v>1</v>
      </c>
      <c r="I54" s="78">
        <v>436800</v>
      </c>
      <c r="J54" s="78"/>
      <c r="K54" s="78"/>
      <c r="L54" s="118"/>
      <c r="M54" s="118"/>
      <c r="N54" s="6">
        <v>436800</v>
      </c>
      <c r="O54" s="6"/>
      <c r="P54" s="6"/>
      <c r="Q54" s="6"/>
      <c r="R54" s="39"/>
      <c r="S54" s="45"/>
    </row>
    <row r="55" spans="1:19" ht="33" x14ac:dyDescent="0.25">
      <c r="A55" s="74" t="str">
        <f>IF(B55="","",SUBTOTAL(3,B$22:$B55))</f>
        <v/>
      </c>
      <c r="B55" s="10" t="s">
        <v>1717</v>
      </c>
      <c r="C55" s="21"/>
      <c r="D55" s="21" t="s">
        <v>4702</v>
      </c>
      <c r="E55" s="21" t="s">
        <v>4703</v>
      </c>
      <c r="F55" s="10"/>
      <c r="G55" s="121">
        <v>1.4</v>
      </c>
      <c r="H55" s="10">
        <v>1</v>
      </c>
      <c r="I55" s="78"/>
      <c r="J55" s="78">
        <v>320320</v>
      </c>
      <c r="K55" s="78"/>
      <c r="L55" s="118"/>
      <c r="M55" s="118"/>
      <c r="N55" s="6"/>
      <c r="O55" s="6">
        <v>320320</v>
      </c>
      <c r="P55" s="6"/>
      <c r="Q55" s="6"/>
      <c r="R55" s="39"/>
      <c r="S55" s="45"/>
    </row>
    <row r="56" spans="1:19" ht="33" x14ac:dyDescent="0.25">
      <c r="A56" s="74" t="str">
        <f>IF(B56="","",SUBTOTAL(3,B$22:$B56))</f>
        <v/>
      </c>
      <c r="B56" s="10" t="s">
        <v>1717</v>
      </c>
      <c r="C56" s="21"/>
      <c r="D56" s="21" t="s">
        <v>4703</v>
      </c>
      <c r="E56" s="21" t="s">
        <v>4704</v>
      </c>
      <c r="F56" s="10"/>
      <c r="G56" s="121">
        <v>1.4</v>
      </c>
      <c r="H56" s="10">
        <v>1</v>
      </c>
      <c r="I56" s="78"/>
      <c r="J56" s="78"/>
      <c r="K56" s="78">
        <v>232959.99999999997</v>
      </c>
      <c r="L56" s="118"/>
      <c r="M56" s="118"/>
      <c r="N56" s="6"/>
      <c r="O56" s="6"/>
      <c r="P56" s="6">
        <v>232959.99999999997</v>
      </c>
      <c r="Q56" s="6"/>
      <c r="R56" s="39"/>
      <c r="S56" s="45"/>
    </row>
    <row r="57" spans="1:19" ht="33" x14ac:dyDescent="0.25">
      <c r="A57" s="74" t="str">
        <f>IF(B57="","",SUBTOTAL(3,B$22:$B57))</f>
        <v/>
      </c>
      <c r="B57" s="10" t="s">
        <v>1717</v>
      </c>
      <c r="C57" s="21"/>
      <c r="D57" s="21" t="s">
        <v>4705</v>
      </c>
      <c r="E57" s="21" t="s">
        <v>4706</v>
      </c>
      <c r="F57" s="10"/>
      <c r="G57" s="121">
        <v>1.4</v>
      </c>
      <c r="H57" s="10">
        <v>1</v>
      </c>
      <c r="I57" s="78">
        <v>436800</v>
      </c>
      <c r="J57" s="78"/>
      <c r="K57" s="78"/>
      <c r="L57" s="118"/>
      <c r="M57" s="118"/>
      <c r="N57" s="6">
        <v>436800</v>
      </c>
      <c r="O57" s="6"/>
      <c r="P57" s="6"/>
      <c r="Q57" s="6"/>
      <c r="R57" s="39"/>
      <c r="S57" s="45"/>
    </row>
    <row r="58" spans="1:19" ht="33" x14ac:dyDescent="0.25">
      <c r="A58" s="74" t="str">
        <f>IF(B58="","",SUBTOTAL(3,B$22:$B58))</f>
        <v/>
      </c>
      <c r="B58" s="10" t="s">
        <v>1717</v>
      </c>
      <c r="C58" s="21"/>
      <c r="D58" s="21" t="s">
        <v>4707</v>
      </c>
      <c r="E58" s="21" t="s">
        <v>4708</v>
      </c>
      <c r="F58" s="10"/>
      <c r="G58" s="121">
        <v>1.4</v>
      </c>
      <c r="H58" s="10">
        <v>1</v>
      </c>
      <c r="I58" s="78"/>
      <c r="J58" s="78"/>
      <c r="K58" s="78">
        <v>232959.99999999997</v>
      </c>
      <c r="L58" s="118"/>
      <c r="M58" s="118"/>
      <c r="N58" s="6"/>
      <c r="O58" s="6"/>
      <c r="P58" s="6">
        <v>232959.99999999997</v>
      </c>
      <c r="Q58" s="6"/>
      <c r="R58" s="39"/>
      <c r="S58" s="45"/>
    </row>
    <row r="59" spans="1:19" ht="33" x14ac:dyDescent="0.25">
      <c r="A59" s="74" t="str">
        <f>IF(B59="","",SUBTOTAL(3,B$22:$B59))</f>
        <v/>
      </c>
      <c r="B59" s="10" t="s">
        <v>1717</v>
      </c>
      <c r="C59" s="21"/>
      <c r="D59" s="21" t="s">
        <v>4709</v>
      </c>
      <c r="E59" s="21"/>
      <c r="F59" s="10"/>
      <c r="G59" s="121">
        <v>1.4</v>
      </c>
      <c r="H59" s="10">
        <v>1</v>
      </c>
      <c r="I59" s="78"/>
      <c r="J59" s="78"/>
      <c r="K59" s="78">
        <v>232959.99999999997</v>
      </c>
      <c r="L59" s="118"/>
      <c r="M59" s="118"/>
      <c r="N59" s="6"/>
      <c r="O59" s="6"/>
      <c r="P59" s="6">
        <v>232959.99999999997</v>
      </c>
      <c r="Q59" s="6"/>
      <c r="R59" s="39"/>
      <c r="S59" s="45"/>
    </row>
    <row r="60" spans="1:19" x14ac:dyDescent="0.25">
      <c r="A60" s="74">
        <f>IF(B60="","",SUBTOTAL(3,B$22:$B60))</f>
        <v>39</v>
      </c>
      <c r="B60" s="10">
        <v>12</v>
      </c>
      <c r="C60" s="21" t="s">
        <v>4710</v>
      </c>
      <c r="D60" s="21"/>
      <c r="E60" s="21"/>
      <c r="F60" s="10"/>
      <c r="G60" s="121"/>
      <c r="H60" s="10"/>
      <c r="I60" s="78"/>
      <c r="J60" s="78"/>
      <c r="K60" s="78"/>
      <c r="L60" s="118"/>
      <c r="M60" s="118"/>
      <c r="N60" s="6"/>
      <c r="O60" s="6"/>
      <c r="P60" s="6"/>
      <c r="Q60" s="6"/>
      <c r="R60" s="39"/>
      <c r="S60" s="45"/>
    </row>
    <row r="61" spans="1:19" ht="33" x14ac:dyDescent="0.25">
      <c r="A61" s="74" t="str">
        <f>IF(B61="","",SUBTOTAL(3,B$22:$B61))</f>
        <v/>
      </c>
      <c r="B61" s="10" t="s">
        <v>1717</v>
      </c>
      <c r="C61" s="21" t="s">
        <v>4711</v>
      </c>
      <c r="D61" s="21"/>
      <c r="E61" s="21"/>
      <c r="F61" s="10"/>
      <c r="G61" s="121">
        <v>1.4</v>
      </c>
      <c r="H61" s="10">
        <v>1</v>
      </c>
      <c r="I61" s="78"/>
      <c r="J61" s="78"/>
      <c r="K61" s="78">
        <v>232959.99999999997</v>
      </c>
      <c r="L61" s="118"/>
      <c r="M61" s="118"/>
      <c r="N61" s="6"/>
      <c r="O61" s="6"/>
      <c r="P61" s="6">
        <v>232959.99999999997</v>
      </c>
      <c r="Q61" s="6"/>
      <c r="R61" s="39"/>
      <c r="S61" s="45"/>
    </row>
    <row r="62" spans="1:19" ht="33" x14ac:dyDescent="0.25">
      <c r="A62" s="74">
        <f>IF(B62="","",SUBTOTAL(3,B$22:$B62))</f>
        <v>41</v>
      </c>
      <c r="B62" s="10">
        <v>13</v>
      </c>
      <c r="C62" s="21" t="s">
        <v>4712</v>
      </c>
      <c r="D62" s="21"/>
      <c r="E62" s="21"/>
      <c r="F62" s="10"/>
      <c r="G62" s="121">
        <v>1.4</v>
      </c>
      <c r="H62" s="10" t="s">
        <v>1768</v>
      </c>
      <c r="I62" s="78"/>
      <c r="J62" s="78"/>
      <c r="K62" s="78">
        <v>77350</v>
      </c>
      <c r="L62" s="118"/>
      <c r="M62" s="118"/>
      <c r="N62" s="6"/>
      <c r="O62" s="6"/>
      <c r="P62" s="6">
        <v>77350</v>
      </c>
      <c r="Q62" s="6"/>
      <c r="R62" s="39"/>
      <c r="S62" s="45"/>
    </row>
    <row r="63" spans="1:19" x14ac:dyDescent="0.25">
      <c r="A63" s="74" t="str">
        <f>IF(B63="","",SUBTOTAL(3,B$22:$B63))</f>
        <v/>
      </c>
      <c r="B63" s="13"/>
      <c r="C63" s="24" t="s">
        <v>4713</v>
      </c>
      <c r="D63" s="21"/>
      <c r="E63" s="21"/>
      <c r="F63" s="10"/>
      <c r="G63" s="121"/>
      <c r="H63" s="10"/>
      <c r="I63" s="78"/>
      <c r="J63" s="78"/>
      <c r="K63" s="78"/>
      <c r="L63" s="118"/>
      <c r="M63" s="118"/>
      <c r="N63" s="6"/>
      <c r="O63" s="6"/>
      <c r="P63" s="6"/>
      <c r="Q63" s="6"/>
      <c r="R63" s="39"/>
      <c r="S63" s="45"/>
    </row>
    <row r="64" spans="1:19" ht="49.5" x14ac:dyDescent="0.25">
      <c r="A64" s="74">
        <f>IF(B64="","",SUBTOTAL(3,B$22:$B64))</f>
        <v>42</v>
      </c>
      <c r="B64" s="10">
        <v>14</v>
      </c>
      <c r="C64" s="21" t="s">
        <v>4714</v>
      </c>
      <c r="D64" s="21" t="s">
        <v>4715</v>
      </c>
      <c r="E64" s="21" t="s">
        <v>4716</v>
      </c>
      <c r="F64" s="10"/>
      <c r="G64" s="121">
        <v>1.3</v>
      </c>
      <c r="H64" s="10">
        <v>1</v>
      </c>
      <c r="I64" s="78"/>
      <c r="J64" s="78">
        <v>297440</v>
      </c>
      <c r="K64" s="78"/>
      <c r="L64" s="118"/>
      <c r="M64" s="118"/>
      <c r="N64" s="6"/>
      <c r="O64" s="6">
        <v>297440</v>
      </c>
      <c r="P64" s="6"/>
      <c r="Q64" s="6"/>
      <c r="R64" s="39"/>
      <c r="S64" s="45"/>
    </row>
    <row r="65" spans="1:19" x14ac:dyDescent="0.25">
      <c r="A65" s="74" t="str">
        <f>IF(B65="","",SUBTOTAL(3,B$22:$B65))</f>
        <v/>
      </c>
      <c r="B65" s="10" t="s">
        <v>1717</v>
      </c>
      <c r="C65" s="21"/>
      <c r="D65" s="21" t="s">
        <v>4717</v>
      </c>
      <c r="E65" s="21" t="s">
        <v>4718</v>
      </c>
      <c r="F65" s="10"/>
      <c r="G65" s="121">
        <v>1.3</v>
      </c>
      <c r="H65" s="10">
        <v>1</v>
      </c>
      <c r="I65" s="78">
        <v>405600</v>
      </c>
      <c r="J65" s="78"/>
      <c r="K65" s="78"/>
      <c r="L65" s="118"/>
      <c r="M65" s="118"/>
      <c r="N65" s="6">
        <v>405600</v>
      </c>
      <c r="O65" s="6"/>
      <c r="P65" s="6"/>
      <c r="Q65" s="6"/>
      <c r="R65" s="39"/>
      <c r="S65" s="45"/>
    </row>
    <row r="66" spans="1:19" x14ac:dyDescent="0.25">
      <c r="A66" s="74" t="str">
        <f>IF(B66="","",SUBTOTAL(3,B$22:$B66))</f>
        <v/>
      </c>
      <c r="B66" s="10" t="s">
        <v>1717</v>
      </c>
      <c r="C66" s="21"/>
      <c r="D66" s="21" t="s">
        <v>4719</v>
      </c>
      <c r="E66" s="21" t="s">
        <v>4720</v>
      </c>
      <c r="F66" s="10"/>
      <c r="G66" s="121">
        <v>1.3</v>
      </c>
      <c r="H66" s="10">
        <v>1</v>
      </c>
      <c r="I66" s="78"/>
      <c r="J66" s="78">
        <v>297440</v>
      </c>
      <c r="K66" s="78"/>
      <c r="L66" s="118"/>
      <c r="M66" s="118"/>
      <c r="N66" s="6"/>
      <c r="O66" s="6">
        <v>297440</v>
      </c>
      <c r="P66" s="6"/>
      <c r="Q66" s="6"/>
      <c r="R66" s="39"/>
      <c r="S66" s="45"/>
    </row>
    <row r="67" spans="1:19" x14ac:dyDescent="0.25">
      <c r="A67" s="74" t="str">
        <f>IF(B67="","",SUBTOTAL(3,B$22:$B67))</f>
        <v/>
      </c>
      <c r="B67" s="10" t="s">
        <v>1717</v>
      </c>
      <c r="C67" s="21"/>
      <c r="D67" s="21" t="s">
        <v>4721</v>
      </c>
      <c r="E67" s="21" t="s">
        <v>4722</v>
      </c>
      <c r="F67" s="10"/>
      <c r="G67" s="121">
        <v>1.3</v>
      </c>
      <c r="H67" s="10">
        <v>1</v>
      </c>
      <c r="I67" s="78">
        <v>405600</v>
      </c>
      <c r="J67" s="78"/>
      <c r="K67" s="78"/>
      <c r="L67" s="118"/>
      <c r="M67" s="118"/>
      <c r="N67" s="6">
        <v>405600</v>
      </c>
      <c r="O67" s="6"/>
      <c r="P67" s="6"/>
      <c r="Q67" s="6"/>
      <c r="R67" s="39"/>
      <c r="S67" s="45"/>
    </row>
    <row r="68" spans="1:19" x14ac:dyDescent="0.25">
      <c r="A68" s="74" t="str">
        <f>IF(B68="","",SUBTOTAL(3,B$22:$B68))</f>
        <v/>
      </c>
      <c r="B68" s="10" t="s">
        <v>1717</v>
      </c>
      <c r="C68" s="21"/>
      <c r="D68" s="21" t="s">
        <v>4723</v>
      </c>
      <c r="E68" s="21" t="s">
        <v>4718</v>
      </c>
      <c r="F68" s="10"/>
      <c r="G68" s="121">
        <v>1.3</v>
      </c>
      <c r="H68" s="10">
        <v>1</v>
      </c>
      <c r="I68" s="78">
        <v>405600</v>
      </c>
      <c r="J68" s="78"/>
      <c r="K68" s="78"/>
      <c r="L68" s="118"/>
      <c r="M68" s="118"/>
      <c r="N68" s="6">
        <v>405600</v>
      </c>
      <c r="O68" s="6"/>
      <c r="P68" s="6"/>
      <c r="Q68" s="6"/>
      <c r="R68" s="39"/>
      <c r="S68" s="45"/>
    </row>
    <row r="69" spans="1:19" x14ac:dyDescent="0.25">
      <c r="A69" s="74" t="str">
        <f>IF(B69="","",SUBTOTAL(3,B$22:$B69))</f>
        <v/>
      </c>
      <c r="B69" s="10" t="s">
        <v>1717</v>
      </c>
      <c r="C69" s="21"/>
      <c r="D69" s="21" t="s">
        <v>4723</v>
      </c>
      <c r="E69" s="21" t="s">
        <v>4724</v>
      </c>
      <c r="F69" s="10"/>
      <c r="G69" s="121">
        <v>1.3</v>
      </c>
      <c r="H69" s="10">
        <v>1</v>
      </c>
      <c r="I69" s="78">
        <v>405600</v>
      </c>
      <c r="J69" s="78"/>
      <c r="K69" s="78"/>
      <c r="L69" s="118"/>
      <c r="M69" s="118"/>
      <c r="N69" s="6">
        <v>405600</v>
      </c>
      <c r="O69" s="6"/>
      <c r="P69" s="6"/>
      <c r="Q69" s="6"/>
      <c r="R69" s="39"/>
      <c r="S69" s="45"/>
    </row>
    <row r="70" spans="1:19" ht="33" x14ac:dyDescent="0.25">
      <c r="A70" s="74" t="str">
        <f>IF(B70="","",SUBTOTAL(3,B$22:$B70))</f>
        <v/>
      </c>
      <c r="B70" s="10" t="s">
        <v>1717</v>
      </c>
      <c r="C70" s="21"/>
      <c r="D70" s="21" t="s">
        <v>4723</v>
      </c>
      <c r="E70" s="21" t="s">
        <v>4725</v>
      </c>
      <c r="F70" s="10"/>
      <c r="G70" s="121">
        <v>1.3</v>
      </c>
      <c r="H70" s="10">
        <v>1</v>
      </c>
      <c r="I70" s="78">
        <v>405600</v>
      </c>
      <c r="J70" s="78"/>
      <c r="K70" s="78"/>
      <c r="L70" s="118"/>
      <c r="M70" s="118"/>
      <c r="N70" s="6">
        <v>405600</v>
      </c>
      <c r="O70" s="6"/>
      <c r="P70" s="6"/>
      <c r="Q70" s="6"/>
      <c r="R70" s="39"/>
      <c r="S70" s="45"/>
    </row>
    <row r="71" spans="1:19" x14ac:dyDescent="0.25">
      <c r="A71" s="74" t="str">
        <f>IF(B71="","",SUBTOTAL(3,B$22:$B71))</f>
        <v/>
      </c>
      <c r="B71" s="10" t="s">
        <v>1717</v>
      </c>
      <c r="C71" s="21"/>
      <c r="D71" s="21" t="s">
        <v>4723</v>
      </c>
      <c r="E71" s="21" t="s">
        <v>4726</v>
      </c>
      <c r="F71" s="10"/>
      <c r="G71" s="121">
        <v>1.3</v>
      </c>
      <c r="H71" s="10">
        <v>1</v>
      </c>
      <c r="I71" s="78">
        <v>405600</v>
      </c>
      <c r="J71" s="78"/>
      <c r="K71" s="78"/>
      <c r="L71" s="118"/>
      <c r="M71" s="118"/>
      <c r="N71" s="6">
        <v>405600</v>
      </c>
      <c r="O71" s="6"/>
      <c r="P71" s="6"/>
      <c r="Q71" s="6"/>
      <c r="R71" s="39"/>
      <c r="S71" s="45"/>
    </row>
    <row r="72" spans="1:19" x14ac:dyDescent="0.25">
      <c r="A72" s="74" t="str">
        <f>IF(B72="","",SUBTOTAL(3,B$22:$B72))</f>
        <v/>
      </c>
      <c r="B72" s="10" t="s">
        <v>1717</v>
      </c>
      <c r="C72" s="21"/>
      <c r="D72" s="21" t="s">
        <v>4723</v>
      </c>
      <c r="E72" s="21" t="s">
        <v>4727</v>
      </c>
      <c r="F72" s="10"/>
      <c r="G72" s="121">
        <v>1.3</v>
      </c>
      <c r="H72" s="10">
        <v>1</v>
      </c>
      <c r="I72" s="78">
        <v>405600</v>
      </c>
      <c r="J72" s="78"/>
      <c r="K72" s="78"/>
      <c r="L72" s="118"/>
      <c r="M72" s="118"/>
      <c r="N72" s="6">
        <v>405600</v>
      </c>
      <c r="O72" s="6"/>
      <c r="P72" s="6"/>
      <c r="Q72" s="6"/>
      <c r="R72" s="39"/>
      <c r="S72" s="45"/>
    </row>
    <row r="73" spans="1:19" x14ac:dyDescent="0.25">
      <c r="A73" s="74" t="str">
        <f>IF(B73="","",SUBTOTAL(3,B$22:$B73))</f>
        <v/>
      </c>
      <c r="B73" s="10" t="s">
        <v>1717</v>
      </c>
      <c r="C73" s="21"/>
      <c r="D73" s="21" t="s">
        <v>4723</v>
      </c>
      <c r="E73" s="21" t="s">
        <v>4728</v>
      </c>
      <c r="F73" s="10"/>
      <c r="G73" s="121">
        <v>1.3</v>
      </c>
      <c r="H73" s="10">
        <v>1</v>
      </c>
      <c r="I73" s="78">
        <v>405600</v>
      </c>
      <c r="J73" s="78"/>
      <c r="K73" s="78"/>
      <c r="L73" s="118"/>
      <c r="M73" s="118"/>
      <c r="N73" s="6">
        <v>405600</v>
      </c>
      <c r="O73" s="6"/>
      <c r="P73" s="6"/>
      <c r="Q73" s="6"/>
      <c r="R73" s="39"/>
      <c r="S73" s="45"/>
    </row>
    <row r="74" spans="1:19" x14ac:dyDescent="0.25">
      <c r="A74" s="74" t="str">
        <f>IF(B74="","",SUBTOTAL(3,B$22:$B74))</f>
        <v/>
      </c>
      <c r="B74" s="10" t="s">
        <v>1717</v>
      </c>
      <c r="C74" s="21"/>
      <c r="D74" s="21" t="s">
        <v>4723</v>
      </c>
      <c r="E74" s="21" t="s">
        <v>4729</v>
      </c>
      <c r="F74" s="10"/>
      <c r="G74" s="121">
        <v>1.3</v>
      </c>
      <c r="H74" s="10">
        <v>1</v>
      </c>
      <c r="I74" s="78">
        <v>405600</v>
      </c>
      <c r="J74" s="78"/>
      <c r="K74" s="78"/>
      <c r="L74" s="118"/>
      <c r="M74" s="118"/>
      <c r="N74" s="6">
        <v>405600</v>
      </c>
      <c r="O74" s="6"/>
      <c r="P74" s="6"/>
      <c r="Q74" s="6"/>
      <c r="R74" s="39"/>
      <c r="S74" s="45"/>
    </row>
    <row r="75" spans="1:19" x14ac:dyDescent="0.25">
      <c r="A75" s="74" t="str">
        <f>IF(B75="","",SUBTOTAL(3,B$22:$B75))</f>
        <v/>
      </c>
      <c r="B75" s="10" t="s">
        <v>1717</v>
      </c>
      <c r="C75" s="21"/>
      <c r="D75" s="21" t="s">
        <v>4723</v>
      </c>
      <c r="E75" s="21" t="s">
        <v>4730</v>
      </c>
      <c r="F75" s="10"/>
      <c r="G75" s="121">
        <v>1.3</v>
      </c>
      <c r="H75" s="10">
        <v>1</v>
      </c>
      <c r="I75" s="78">
        <v>405600</v>
      </c>
      <c r="J75" s="78"/>
      <c r="K75" s="78"/>
      <c r="L75" s="118"/>
      <c r="M75" s="118"/>
      <c r="N75" s="6">
        <v>405600</v>
      </c>
      <c r="O75" s="6"/>
      <c r="P75" s="6"/>
      <c r="Q75" s="6"/>
      <c r="R75" s="39"/>
      <c r="S75" s="45"/>
    </row>
    <row r="76" spans="1:19" x14ac:dyDescent="0.25">
      <c r="A76" s="74" t="str">
        <f>IF(B76="","",SUBTOTAL(3,B$22:$B76))</f>
        <v/>
      </c>
      <c r="B76" s="10" t="s">
        <v>1717</v>
      </c>
      <c r="C76" s="21"/>
      <c r="D76" s="21" t="s">
        <v>4723</v>
      </c>
      <c r="E76" s="21" t="s">
        <v>4731</v>
      </c>
      <c r="F76" s="10"/>
      <c r="G76" s="121">
        <v>1.3</v>
      </c>
      <c r="H76" s="10">
        <v>1</v>
      </c>
      <c r="I76" s="78">
        <v>405600</v>
      </c>
      <c r="J76" s="78"/>
      <c r="K76" s="78"/>
      <c r="L76" s="118"/>
      <c r="M76" s="118"/>
      <c r="N76" s="6">
        <v>405600</v>
      </c>
      <c r="O76" s="6"/>
      <c r="P76" s="6"/>
      <c r="Q76" s="6"/>
      <c r="R76" s="39"/>
      <c r="S76" s="45"/>
    </row>
    <row r="77" spans="1:19" x14ac:dyDescent="0.25">
      <c r="A77" s="74">
        <f>IF(B77="","",SUBTOTAL(3,B$22:$B77))</f>
        <v>55</v>
      </c>
      <c r="B77" s="10">
        <v>15</v>
      </c>
      <c r="C77" s="21" t="s">
        <v>4732</v>
      </c>
      <c r="D77" s="21" t="s">
        <v>4733</v>
      </c>
      <c r="E77" s="21" t="s">
        <v>4734</v>
      </c>
      <c r="F77" s="10"/>
      <c r="G77" s="121">
        <v>1.3</v>
      </c>
      <c r="H77" s="10">
        <v>2</v>
      </c>
      <c r="I77" s="78"/>
      <c r="J77" s="78">
        <v>216320.00000000003</v>
      </c>
      <c r="K77" s="78"/>
      <c r="L77" s="118"/>
      <c r="M77" s="118"/>
      <c r="N77" s="6"/>
      <c r="O77" s="6">
        <v>216320.00000000003</v>
      </c>
      <c r="P77" s="6"/>
      <c r="Q77" s="6"/>
      <c r="R77" s="39"/>
      <c r="S77" s="45"/>
    </row>
    <row r="78" spans="1:19" x14ac:dyDescent="0.25">
      <c r="A78" s="74" t="str">
        <f>IF(B78="","",SUBTOTAL(3,B$22:$B78))</f>
        <v/>
      </c>
      <c r="B78" s="10" t="s">
        <v>1717</v>
      </c>
      <c r="C78" s="21"/>
      <c r="D78" s="21" t="s">
        <v>4735</v>
      </c>
      <c r="E78" s="21" t="s">
        <v>4736</v>
      </c>
      <c r="F78" s="10"/>
      <c r="G78" s="121">
        <v>1.3</v>
      </c>
      <c r="H78" s="10">
        <v>2</v>
      </c>
      <c r="I78" s="78"/>
      <c r="J78" s="78">
        <v>216320.00000000003</v>
      </c>
      <c r="K78" s="78"/>
      <c r="L78" s="118"/>
      <c r="M78" s="118"/>
      <c r="N78" s="6"/>
      <c r="O78" s="6">
        <v>216320.00000000003</v>
      </c>
      <c r="P78" s="6"/>
      <c r="Q78" s="6"/>
      <c r="R78" s="39"/>
      <c r="S78" s="45"/>
    </row>
    <row r="79" spans="1:19" x14ac:dyDescent="0.25">
      <c r="A79" s="74" t="str">
        <f>IF(B79="","",SUBTOTAL(3,B$22:$B79))</f>
        <v/>
      </c>
      <c r="B79" s="10" t="s">
        <v>1717</v>
      </c>
      <c r="C79" s="21"/>
      <c r="D79" s="21" t="s">
        <v>4735</v>
      </c>
      <c r="E79" s="21" t="s">
        <v>4737</v>
      </c>
      <c r="F79" s="10"/>
      <c r="G79" s="121">
        <v>1.3</v>
      </c>
      <c r="H79" s="10">
        <v>2</v>
      </c>
      <c r="I79" s="78"/>
      <c r="J79" s="78">
        <v>216320.00000000003</v>
      </c>
      <c r="K79" s="78"/>
      <c r="L79" s="118"/>
      <c r="M79" s="118"/>
      <c r="N79" s="6"/>
      <c r="O79" s="6">
        <v>216320.00000000003</v>
      </c>
      <c r="P79" s="6"/>
      <c r="Q79" s="6"/>
      <c r="R79" s="39"/>
      <c r="S79" s="45"/>
    </row>
    <row r="80" spans="1:19" x14ac:dyDescent="0.25">
      <c r="A80" s="74" t="str">
        <f>IF(B80="","",SUBTOTAL(3,B$22:$B80))</f>
        <v/>
      </c>
      <c r="B80" s="10" t="s">
        <v>1717</v>
      </c>
      <c r="C80" s="21"/>
      <c r="D80" s="21" t="s">
        <v>4735</v>
      </c>
      <c r="E80" s="21" t="s">
        <v>4738</v>
      </c>
      <c r="F80" s="10"/>
      <c r="G80" s="121">
        <v>1.3</v>
      </c>
      <c r="H80" s="10">
        <v>2</v>
      </c>
      <c r="I80" s="78"/>
      <c r="J80" s="78">
        <v>216320.00000000003</v>
      </c>
      <c r="K80" s="78"/>
      <c r="L80" s="118"/>
      <c r="M80" s="118"/>
      <c r="N80" s="6"/>
      <c r="O80" s="6">
        <v>216320.00000000003</v>
      </c>
      <c r="P80" s="6"/>
      <c r="Q80" s="6"/>
      <c r="R80" s="39"/>
      <c r="S80" s="45"/>
    </row>
    <row r="81" spans="1:19" x14ac:dyDescent="0.25">
      <c r="A81" s="74" t="str">
        <f>IF(B81="","",SUBTOTAL(3,B$22:$B81))</f>
        <v/>
      </c>
      <c r="B81" s="10" t="s">
        <v>1717</v>
      </c>
      <c r="C81" s="21"/>
      <c r="D81" s="21" t="s">
        <v>4739</v>
      </c>
      <c r="E81" s="21" t="s">
        <v>4740</v>
      </c>
      <c r="F81" s="10"/>
      <c r="G81" s="121">
        <v>1.3</v>
      </c>
      <c r="H81" s="10">
        <v>2</v>
      </c>
      <c r="I81" s="78"/>
      <c r="J81" s="78">
        <v>216320.00000000003</v>
      </c>
      <c r="K81" s="78"/>
      <c r="L81" s="118"/>
      <c r="M81" s="118"/>
      <c r="N81" s="6"/>
      <c r="O81" s="6">
        <v>216320.00000000003</v>
      </c>
      <c r="P81" s="6"/>
      <c r="Q81" s="6"/>
      <c r="R81" s="39"/>
      <c r="S81" s="45"/>
    </row>
    <row r="82" spans="1:19" x14ac:dyDescent="0.25">
      <c r="A82" s="74" t="str">
        <f>IF(B82="","",SUBTOTAL(3,B$22:$B82))</f>
        <v/>
      </c>
      <c r="B82" s="10" t="s">
        <v>1717</v>
      </c>
      <c r="C82" s="21"/>
      <c r="D82" s="21" t="s">
        <v>4733</v>
      </c>
      <c r="E82" s="21" t="s">
        <v>4741</v>
      </c>
      <c r="F82" s="10"/>
      <c r="G82" s="121">
        <v>1.3</v>
      </c>
      <c r="H82" s="10">
        <v>2</v>
      </c>
      <c r="I82" s="78"/>
      <c r="J82" s="78">
        <v>216320.00000000003</v>
      </c>
      <c r="K82" s="78"/>
      <c r="L82" s="118"/>
      <c r="M82" s="118"/>
      <c r="N82" s="6"/>
      <c r="O82" s="6">
        <v>216320.00000000003</v>
      </c>
      <c r="P82" s="6"/>
      <c r="Q82" s="6"/>
      <c r="R82" s="39"/>
      <c r="S82" s="45"/>
    </row>
    <row r="83" spans="1:19" x14ac:dyDescent="0.25">
      <c r="A83" s="74" t="str">
        <f>IF(B83="","",SUBTOTAL(3,B$22:$B83))</f>
        <v/>
      </c>
      <c r="B83" s="10" t="s">
        <v>1717</v>
      </c>
      <c r="C83" s="21"/>
      <c r="D83" s="21" t="s">
        <v>4733</v>
      </c>
      <c r="E83" s="21" t="s">
        <v>4742</v>
      </c>
      <c r="F83" s="10"/>
      <c r="G83" s="121">
        <v>1.3</v>
      </c>
      <c r="H83" s="10">
        <v>2</v>
      </c>
      <c r="I83" s="78"/>
      <c r="J83" s="78">
        <v>216320.00000000003</v>
      </c>
      <c r="K83" s="78"/>
      <c r="L83" s="118"/>
      <c r="M83" s="118"/>
      <c r="N83" s="6"/>
      <c r="O83" s="6">
        <v>216320.00000000003</v>
      </c>
      <c r="P83" s="6"/>
      <c r="Q83" s="6"/>
      <c r="R83" s="39"/>
      <c r="S83" s="45"/>
    </row>
    <row r="84" spans="1:19" x14ac:dyDescent="0.25">
      <c r="A84" s="74" t="str">
        <f>IF(B84="","",SUBTOTAL(3,B$22:$B84))</f>
        <v/>
      </c>
      <c r="B84" s="10" t="s">
        <v>1717</v>
      </c>
      <c r="C84" s="21"/>
      <c r="D84" s="21" t="s">
        <v>4733</v>
      </c>
      <c r="E84" s="21" t="s">
        <v>4743</v>
      </c>
      <c r="F84" s="10"/>
      <c r="G84" s="121">
        <v>1.3</v>
      </c>
      <c r="H84" s="10">
        <v>2</v>
      </c>
      <c r="I84" s="78"/>
      <c r="J84" s="78">
        <v>216320.00000000003</v>
      </c>
      <c r="K84" s="78"/>
      <c r="L84" s="118"/>
      <c r="M84" s="118"/>
      <c r="N84" s="6"/>
      <c r="O84" s="6">
        <v>216320.00000000003</v>
      </c>
      <c r="P84" s="6"/>
      <c r="Q84" s="6"/>
      <c r="R84" s="39"/>
      <c r="S84" s="45"/>
    </row>
    <row r="85" spans="1:19" x14ac:dyDescent="0.25">
      <c r="A85" s="74" t="str">
        <f>IF(B85="","",SUBTOTAL(3,B$22:$B85))</f>
        <v/>
      </c>
      <c r="B85" s="10" t="s">
        <v>1717</v>
      </c>
      <c r="C85" s="21"/>
      <c r="D85" s="21" t="s">
        <v>4733</v>
      </c>
      <c r="E85" s="21" t="s">
        <v>4744</v>
      </c>
      <c r="F85" s="10"/>
      <c r="G85" s="121">
        <v>1.3</v>
      </c>
      <c r="H85" s="10">
        <v>2</v>
      </c>
      <c r="I85" s="78"/>
      <c r="J85" s="78">
        <v>216320.00000000003</v>
      </c>
      <c r="K85" s="78"/>
      <c r="L85" s="118"/>
      <c r="M85" s="118"/>
      <c r="N85" s="6"/>
      <c r="O85" s="6">
        <v>216320.00000000003</v>
      </c>
      <c r="P85" s="6"/>
      <c r="Q85" s="6"/>
      <c r="R85" s="39"/>
      <c r="S85" s="45"/>
    </row>
    <row r="86" spans="1:19" x14ac:dyDescent="0.25">
      <c r="A86" s="74" t="str">
        <f>IF(B86="","",SUBTOTAL(3,B$22:$B86))</f>
        <v/>
      </c>
      <c r="B86" s="10" t="s">
        <v>1717</v>
      </c>
      <c r="C86" s="21"/>
      <c r="D86" s="21" t="s">
        <v>4733</v>
      </c>
      <c r="E86" s="21" t="s">
        <v>4745</v>
      </c>
      <c r="F86" s="10"/>
      <c r="G86" s="121">
        <v>1.3</v>
      </c>
      <c r="H86" s="10">
        <v>2</v>
      </c>
      <c r="I86" s="78"/>
      <c r="J86" s="78">
        <v>216320.00000000003</v>
      </c>
      <c r="K86" s="78"/>
      <c r="L86" s="118"/>
      <c r="M86" s="118"/>
      <c r="N86" s="6"/>
      <c r="O86" s="6">
        <v>216320.00000000003</v>
      </c>
      <c r="P86" s="6"/>
      <c r="Q86" s="6"/>
      <c r="R86" s="39"/>
      <c r="S86" s="45"/>
    </row>
    <row r="87" spans="1:19" x14ac:dyDescent="0.25">
      <c r="A87" s="74" t="str">
        <f>IF(B87="","",SUBTOTAL(3,B$22:$B87))</f>
        <v/>
      </c>
      <c r="B87" s="10" t="s">
        <v>1717</v>
      </c>
      <c r="C87" s="21"/>
      <c r="D87" s="21" t="s">
        <v>4746</v>
      </c>
      <c r="E87" s="21" t="s">
        <v>4747</v>
      </c>
      <c r="F87" s="10"/>
      <c r="G87" s="121">
        <v>1.3</v>
      </c>
      <c r="H87" s="10">
        <v>2</v>
      </c>
      <c r="I87" s="78">
        <v>297440</v>
      </c>
      <c r="J87" s="78"/>
      <c r="K87" s="78"/>
      <c r="L87" s="118"/>
      <c r="M87" s="118"/>
      <c r="N87" s="6">
        <v>297440</v>
      </c>
      <c r="O87" s="6"/>
      <c r="P87" s="6"/>
      <c r="Q87" s="6"/>
      <c r="R87" s="39"/>
      <c r="S87" s="45"/>
    </row>
    <row r="88" spans="1:19" ht="33" x14ac:dyDescent="0.25">
      <c r="A88" s="74" t="str">
        <f>IF(B88="","",SUBTOTAL(3,B$22:$B88))</f>
        <v/>
      </c>
      <c r="B88" s="10" t="s">
        <v>1717</v>
      </c>
      <c r="C88" s="21"/>
      <c r="D88" s="21" t="s">
        <v>4748</v>
      </c>
      <c r="E88" s="21"/>
      <c r="F88" s="10"/>
      <c r="G88" s="121">
        <v>1.3</v>
      </c>
      <c r="H88" s="10">
        <v>2</v>
      </c>
      <c r="I88" s="78">
        <v>297440</v>
      </c>
      <c r="J88" s="78"/>
      <c r="K88" s="78"/>
      <c r="L88" s="118"/>
      <c r="M88" s="118"/>
      <c r="N88" s="6">
        <v>297440</v>
      </c>
      <c r="O88" s="6"/>
      <c r="P88" s="6"/>
      <c r="Q88" s="6"/>
      <c r="R88" s="39"/>
      <c r="S88" s="45"/>
    </row>
    <row r="89" spans="1:19" ht="33" x14ac:dyDescent="0.25">
      <c r="A89" s="74" t="str">
        <f>IF(B89="","",SUBTOTAL(3,B$22:$B89))</f>
        <v/>
      </c>
      <c r="B89" s="10" t="s">
        <v>1717</v>
      </c>
      <c r="C89" s="21"/>
      <c r="D89" s="21" t="s">
        <v>4749</v>
      </c>
      <c r="E89" s="21"/>
      <c r="F89" s="10"/>
      <c r="G89" s="121">
        <v>1.3</v>
      </c>
      <c r="H89" s="10">
        <v>2</v>
      </c>
      <c r="I89" s="78">
        <v>297440</v>
      </c>
      <c r="J89" s="78"/>
      <c r="K89" s="78"/>
      <c r="L89" s="118"/>
      <c r="M89" s="118"/>
      <c r="N89" s="6">
        <v>297440</v>
      </c>
      <c r="O89" s="6"/>
      <c r="P89" s="6"/>
      <c r="Q89" s="6"/>
      <c r="R89" s="39"/>
      <c r="S89" s="45"/>
    </row>
    <row r="90" spans="1:19" ht="33" x14ac:dyDescent="0.25">
      <c r="A90" s="74">
        <f>IF(B90="","",SUBTOTAL(3,B$22:$B90))</f>
        <v>68</v>
      </c>
      <c r="B90" s="10">
        <v>16</v>
      </c>
      <c r="C90" s="21" t="s">
        <v>4750</v>
      </c>
      <c r="D90" s="21"/>
      <c r="E90" s="21"/>
      <c r="F90" s="10"/>
      <c r="G90" s="121">
        <v>1.3</v>
      </c>
      <c r="H90" s="10">
        <v>1</v>
      </c>
      <c r="I90" s="78"/>
      <c r="J90" s="78"/>
      <c r="K90" s="78">
        <v>216320</v>
      </c>
      <c r="L90" s="118"/>
      <c r="M90" s="118"/>
      <c r="N90" s="6"/>
      <c r="O90" s="304"/>
      <c r="P90" s="6">
        <v>216320</v>
      </c>
      <c r="Q90" s="6"/>
      <c r="R90" s="39"/>
      <c r="S90" s="45"/>
    </row>
    <row r="91" spans="1:19" ht="33" x14ac:dyDescent="0.25">
      <c r="A91" s="74">
        <f>IF(B91="","",SUBTOTAL(3,B$22:$B91))</f>
        <v>69</v>
      </c>
      <c r="B91" s="10">
        <v>17</v>
      </c>
      <c r="C91" s="21" t="s">
        <v>4751</v>
      </c>
      <c r="D91" s="21"/>
      <c r="E91" s="21"/>
      <c r="F91" s="10"/>
      <c r="G91" s="121">
        <v>1.3</v>
      </c>
      <c r="H91" s="10">
        <v>2</v>
      </c>
      <c r="I91" s="78"/>
      <c r="J91" s="78"/>
      <c r="K91" s="78">
        <v>162240</v>
      </c>
      <c r="L91" s="118"/>
      <c r="M91" s="118"/>
      <c r="N91" s="6"/>
      <c r="O91" s="304"/>
      <c r="P91" s="6">
        <v>162240</v>
      </c>
      <c r="Q91" s="6"/>
      <c r="R91" s="39"/>
      <c r="S91" s="45"/>
    </row>
    <row r="92" spans="1:19" x14ac:dyDescent="0.25">
      <c r="A92" s="74">
        <f>IF(B92="","",SUBTOTAL(3,B$22:$B92))</f>
        <v>70</v>
      </c>
      <c r="B92" s="71" t="s">
        <v>6160</v>
      </c>
      <c r="C92" s="12" t="s">
        <v>3229</v>
      </c>
      <c r="D92" s="21"/>
      <c r="E92" s="21"/>
      <c r="F92" s="10"/>
      <c r="G92" s="144"/>
      <c r="H92" s="10"/>
      <c r="I92" s="78"/>
      <c r="J92" s="78"/>
      <c r="K92" s="78"/>
      <c r="L92" s="118"/>
      <c r="M92" s="118"/>
      <c r="N92" s="6"/>
      <c r="O92" s="6"/>
      <c r="P92" s="6"/>
      <c r="Q92" s="6"/>
      <c r="R92" s="39"/>
      <c r="S92" s="45"/>
    </row>
    <row r="93" spans="1:19" ht="33" x14ac:dyDescent="0.25">
      <c r="A93" s="74">
        <f>IF(B93="","",SUBTOTAL(3,B$22:$B93))</f>
        <v>71</v>
      </c>
      <c r="B93" s="13">
        <v>18</v>
      </c>
      <c r="C93" s="24" t="s">
        <v>4752</v>
      </c>
      <c r="D93" s="24"/>
      <c r="E93" s="24"/>
      <c r="F93" s="10"/>
      <c r="G93" s="128"/>
      <c r="H93" s="13"/>
      <c r="I93" s="78"/>
      <c r="J93" s="78"/>
      <c r="K93" s="78"/>
      <c r="L93" s="118"/>
      <c r="M93" s="118"/>
      <c r="N93" s="6"/>
      <c r="O93" s="6"/>
      <c r="P93" s="6"/>
      <c r="Q93" s="6"/>
      <c r="R93" s="39"/>
      <c r="S93" s="45"/>
    </row>
    <row r="94" spans="1:19" x14ac:dyDescent="0.25">
      <c r="A94" s="74" t="str">
        <f>IF(B94="","",SUBTOTAL(3,B$22:$B94))</f>
        <v/>
      </c>
      <c r="B94" s="10" t="s">
        <v>1717</v>
      </c>
      <c r="C94" s="21" t="s">
        <v>4753</v>
      </c>
      <c r="D94" s="21"/>
      <c r="E94" s="21"/>
      <c r="F94" s="10">
        <v>2</v>
      </c>
      <c r="G94" s="121">
        <v>0.37</v>
      </c>
      <c r="H94" s="10"/>
      <c r="I94" s="78">
        <v>511063</v>
      </c>
      <c r="J94" s="78">
        <v>306638</v>
      </c>
      <c r="K94" s="78"/>
      <c r="L94" s="118"/>
      <c r="M94" s="118"/>
      <c r="N94" s="6">
        <v>511063</v>
      </c>
      <c r="O94" s="6">
        <v>306638</v>
      </c>
      <c r="P94" s="6"/>
      <c r="Q94" s="6"/>
      <c r="R94" s="39"/>
      <c r="S94" s="45"/>
    </row>
    <row r="95" spans="1:19" ht="49.5" x14ac:dyDescent="0.25">
      <c r="A95" s="74" t="str">
        <f>IF(B95="","",SUBTOTAL(3,B$22:$B95))</f>
        <v/>
      </c>
      <c r="B95" s="10" t="s">
        <v>1717</v>
      </c>
      <c r="C95" s="21" t="s">
        <v>4754</v>
      </c>
      <c r="D95" s="21"/>
      <c r="E95" s="21"/>
      <c r="F95" s="10">
        <v>3</v>
      </c>
      <c r="G95" s="121">
        <v>0.56000000000000005</v>
      </c>
      <c r="H95" s="10"/>
      <c r="I95" s="78">
        <v>464100.00000000006</v>
      </c>
      <c r="J95" s="78"/>
      <c r="K95" s="78"/>
      <c r="L95" s="118"/>
      <c r="M95" s="118"/>
      <c r="N95" s="6">
        <v>464100.00000000006</v>
      </c>
      <c r="O95" s="6"/>
      <c r="P95" s="6"/>
      <c r="Q95" s="6"/>
      <c r="R95" s="39"/>
      <c r="S95" s="45"/>
    </row>
    <row r="96" spans="1:19" x14ac:dyDescent="0.25">
      <c r="A96" s="74" t="str">
        <f>IF(B96="","",SUBTOTAL(3,B$22:$B96))</f>
        <v/>
      </c>
      <c r="B96" s="10" t="s">
        <v>1717</v>
      </c>
      <c r="C96" s="21" t="s">
        <v>4755</v>
      </c>
      <c r="D96" s="21"/>
      <c r="E96" s="21"/>
      <c r="F96" s="10">
        <v>4</v>
      </c>
      <c r="G96" s="121">
        <v>0.8</v>
      </c>
      <c r="H96" s="10"/>
      <c r="I96" s="78">
        <v>442000</v>
      </c>
      <c r="J96" s="78"/>
      <c r="K96" s="78"/>
      <c r="L96" s="118"/>
      <c r="M96" s="118"/>
      <c r="N96" s="6">
        <v>442000</v>
      </c>
      <c r="O96" s="6"/>
      <c r="P96" s="6"/>
      <c r="Q96" s="6"/>
      <c r="R96" s="39"/>
      <c r="S96" s="45"/>
    </row>
    <row r="97" spans="1:19" x14ac:dyDescent="0.25">
      <c r="A97" s="74" t="str">
        <f>IF(B97="","",SUBTOTAL(3,B$22:$B97))</f>
        <v/>
      </c>
      <c r="B97" s="10" t="s">
        <v>1717</v>
      </c>
      <c r="C97" s="21" t="s">
        <v>1616</v>
      </c>
      <c r="D97" s="21"/>
      <c r="E97" s="21"/>
      <c r="F97" s="10">
        <v>5</v>
      </c>
      <c r="G97" s="121">
        <v>1.03</v>
      </c>
      <c r="H97" s="10"/>
      <c r="I97" s="78">
        <v>341445</v>
      </c>
      <c r="J97" s="78"/>
      <c r="K97" s="78"/>
      <c r="L97" s="118"/>
      <c r="M97" s="118"/>
      <c r="N97" s="6">
        <v>341445</v>
      </c>
      <c r="O97" s="6"/>
      <c r="P97" s="6"/>
      <c r="Q97" s="6"/>
      <c r="R97" s="39"/>
      <c r="S97" s="45"/>
    </row>
    <row r="98" spans="1:19" ht="33" x14ac:dyDescent="0.25">
      <c r="A98" s="74" t="str">
        <f>IF(B98="","",SUBTOTAL(3,B$22:$B98))</f>
        <v/>
      </c>
      <c r="B98" s="13" t="s">
        <v>1717</v>
      </c>
      <c r="C98" s="24" t="s">
        <v>4756</v>
      </c>
      <c r="D98" s="8"/>
      <c r="E98" s="24"/>
      <c r="F98" s="13"/>
      <c r="G98" s="143"/>
      <c r="H98" s="13"/>
      <c r="I98" s="78"/>
      <c r="J98" s="78"/>
      <c r="K98" s="78"/>
      <c r="L98" s="118"/>
      <c r="M98" s="118"/>
      <c r="N98" s="6"/>
      <c r="O98" s="6"/>
      <c r="P98" s="6"/>
      <c r="Q98" s="6"/>
      <c r="R98" s="39"/>
      <c r="S98" s="45"/>
    </row>
    <row r="99" spans="1:19" x14ac:dyDescent="0.25">
      <c r="A99" s="74">
        <f>IF(B99="","",SUBTOTAL(3,B$22:$B99))</f>
        <v>77</v>
      </c>
      <c r="B99" s="10">
        <v>19</v>
      </c>
      <c r="C99" s="21" t="s">
        <v>1616</v>
      </c>
      <c r="D99" s="21"/>
      <c r="E99" s="21"/>
      <c r="F99" s="10">
        <v>4</v>
      </c>
      <c r="G99" s="121">
        <v>0.78</v>
      </c>
      <c r="H99" s="10"/>
      <c r="I99" s="78">
        <v>430950</v>
      </c>
      <c r="J99" s="78"/>
      <c r="K99" s="78"/>
      <c r="L99" s="118"/>
      <c r="M99" s="118"/>
      <c r="N99" s="6">
        <v>430950</v>
      </c>
      <c r="O99" s="6"/>
      <c r="P99" s="6"/>
      <c r="Q99" s="6"/>
      <c r="R99" s="39"/>
      <c r="S99" s="45"/>
    </row>
    <row r="100" spans="1:19" ht="33" x14ac:dyDescent="0.25">
      <c r="A100" s="74" t="str">
        <f>IF(B100="","",SUBTOTAL(3,B$22:$B100))</f>
        <v/>
      </c>
      <c r="B100" s="13" t="s">
        <v>1717</v>
      </c>
      <c r="C100" s="24" t="s">
        <v>4757</v>
      </c>
      <c r="D100" s="8"/>
      <c r="E100" s="24"/>
      <c r="F100" s="13"/>
      <c r="G100" s="143"/>
      <c r="H100" s="13"/>
      <c r="I100" s="78"/>
      <c r="J100" s="78"/>
      <c r="K100" s="78"/>
      <c r="L100" s="118"/>
      <c r="M100" s="118"/>
      <c r="N100" s="6"/>
      <c r="O100" s="6"/>
      <c r="P100" s="6"/>
      <c r="Q100" s="6"/>
      <c r="R100" s="39"/>
      <c r="S100" s="45"/>
    </row>
    <row r="101" spans="1:19" x14ac:dyDescent="0.25">
      <c r="A101" s="74">
        <f>IF(B101="","",SUBTOTAL(3,B$22:$B101))</f>
        <v>79</v>
      </c>
      <c r="B101" s="10">
        <v>20</v>
      </c>
      <c r="C101" s="21" t="s">
        <v>4631</v>
      </c>
      <c r="D101" s="21"/>
      <c r="E101" s="21"/>
      <c r="F101" s="10">
        <v>4</v>
      </c>
      <c r="G101" s="121">
        <v>0.78</v>
      </c>
      <c r="H101" s="10"/>
      <c r="I101" s="78">
        <v>430950</v>
      </c>
      <c r="J101" s="78"/>
      <c r="K101" s="78"/>
      <c r="L101" s="118"/>
      <c r="M101" s="118"/>
      <c r="N101" s="6">
        <v>430950</v>
      </c>
      <c r="O101" s="6"/>
      <c r="P101" s="6"/>
      <c r="Q101" s="6"/>
      <c r="R101" s="39"/>
      <c r="S101" s="45"/>
    </row>
    <row r="102" spans="1:19" x14ac:dyDescent="0.25">
      <c r="A102" s="74">
        <f>IF(B102="","",SUBTOTAL(3,B$22:$B102))</f>
        <v>80</v>
      </c>
      <c r="B102" s="10">
        <v>21</v>
      </c>
      <c r="C102" s="21" t="s">
        <v>4758</v>
      </c>
      <c r="D102" s="21"/>
      <c r="E102" s="21"/>
      <c r="F102" s="10">
        <v>4</v>
      </c>
      <c r="G102" s="121">
        <v>0.56999999999999995</v>
      </c>
      <c r="H102" s="10"/>
      <c r="I102" s="78">
        <v>314925</v>
      </c>
      <c r="J102" s="78"/>
      <c r="K102" s="78"/>
      <c r="L102" s="118"/>
      <c r="M102" s="118"/>
      <c r="N102" s="6">
        <v>314925</v>
      </c>
      <c r="O102" s="6"/>
      <c r="P102" s="6"/>
      <c r="Q102" s="6"/>
      <c r="R102" s="39"/>
      <c r="S102" s="45"/>
    </row>
    <row r="103" spans="1:19" ht="49.5" x14ac:dyDescent="0.25">
      <c r="A103" s="74" t="str">
        <f>IF(B103="","",SUBTOTAL(3,B$22:$B103))</f>
        <v/>
      </c>
      <c r="B103" s="13" t="s">
        <v>1717</v>
      </c>
      <c r="C103" s="24" t="s">
        <v>4759</v>
      </c>
      <c r="D103" s="8"/>
      <c r="E103" s="24"/>
      <c r="F103" s="13"/>
      <c r="G103" s="143"/>
      <c r="H103" s="13"/>
      <c r="I103" s="78"/>
      <c r="J103" s="78"/>
      <c r="K103" s="78"/>
      <c r="L103" s="118"/>
      <c r="M103" s="118"/>
      <c r="N103" s="6"/>
      <c r="O103" s="6"/>
      <c r="P103" s="6"/>
      <c r="Q103" s="6"/>
      <c r="R103" s="39"/>
      <c r="S103" s="45"/>
    </row>
    <row r="104" spans="1:19" x14ac:dyDescent="0.25">
      <c r="A104" s="74">
        <f>IF(B104="","",SUBTOTAL(3,B$22:$B104))</f>
        <v>82</v>
      </c>
      <c r="B104" s="10">
        <v>22</v>
      </c>
      <c r="C104" s="21" t="s">
        <v>4760</v>
      </c>
      <c r="D104" s="21"/>
      <c r="E104" s="21"/>
      <c r="F104" s="10">
        <v>3</v>
      </c>
      <c r="G104" s="121">
        <v>0.8</v>
      </c>
      <c r="H104" s="10"/>
      <c r="I104" s="78">
        <v>663000</v>
      </c>
      <c r="J104" s="78"/>
      <c r="K104" s="78"/>
      <c r="L104" s="118"/>
      <c r="M104" s="118"/>
      <c r="N104" s="6">
        <v>663000</v>
      </c>
      <c r="O104" s="6"/>
      <c r="P104" s="6"/>
      <c r="Q104" s="6"/>
      <c r="R104" s="39"/>
      <c r="S104" s="45"/>
    </row>
    <row r="105" spans="1:19" x14ac:dyDescent="0.25">
      <c r="A105" s="74">
        <f>IF(B105="","",SUBTOTAL(3,B$22:$B105))</f>
        <v>83</v>
      </c>
      <c r="B105" s="10">
        <v>23</v>
      </c>
      <c r="C105" s="21" t="s">
        <v>4761</v>
      </c>
      <c r="D105" s="21"/>
      <c r="E105" s="21"/>
      <c r="F105" s="10">
        <v>3</v>
      </c>
      <c r="G105" s="121">
        <v>0.8</v>
      </c>
      <c r="H105" s="10"/>
      <c r="I105" s="78">
        <v>663000</v>
      </c>
      <c r="J105" s="78"/>
      <c r="K105" s="78"/>
      <c r="L105" s="118"/>
      <c r="M105" s="118"/>
      <c r="N105" s="6">
        <v>663000</v>
      </c>
      <c r="O105" s="6"/>
      <c r="P105" s="6"/>
      <c r="Q105" s="6"/>
      <c r="R105" s="39"/>
      <c r="S105" s="45"/>
    </row>
    <row r="106" spans="1:19" x14ac:dyDescent="0.25">
      <c r="A106" s="74">
        <f>IF(B106="","",SUBTOTAL(3,B$22:$B106))</f>
        <v>84</v>
      </c>
      <c r="B106" s="10">
        <v>24</v>
      </c>
      <c r="C106" s="21" t="s">
        <v>4762</v>
      </c>
      <c r="D106" s="21"/>
      <c r="E106" s="21"/>
      <c r="F106" s="10">
        <v>2</v>
      </c>
      <c r="G106" s="121">
        <v>1</v>
      </c>
      <c r="H106" s="10"/>
      <c r="I106" s="78">
        <v>1381250</v>
      </c>
      <c r="J106" s="78"/>
      <c r="K106" s="78"/>
      <c r="L106" s="118"/>
      <c r="M106" s="118"/>
      <c r="N106" s="6">
        <v>1381250</v>
      </c>
      <c r="O106" s="6"/>
      <c r="P106" s="6"/>
      <c r="Q106" s="6"/>
      <c r="R106" s="39"/>
      <c r="S106" s="45"/>
    </row>
    <row r="107" spans="1:19" x14ac:dyDescent="0.25">
      <c r="A107" s="74">
        <f>IF(B107="","",SUBTOTAL(3,B$22:$B107))</f>
        <v>85</v>
      </c>
      <c r="B107" s="10">
        <v>25</v>
      </c>
      <c r="C107" s="21" t="s">
        <v>4763</v>
      </c>
      <c r="D107" s="21"/>
      <c r="E107" s="21"/>
      <c r="F107" s="10">
        <v>3</v>
      </c>
      <c r="G107" s="121">
        <v>0.8</v>
      </c>
      <c r="H107" s="10"/>
      <c r="I107" s="78">
        <v>663000</v>
      </c>
      <c r="J107" s="78"/>
      <c r="K107" s="78"/>
      <c r="L107" s="118"/>
      <c r="M107" s="118"/>
      <c r="N107" s="6">
        <v>663000</v>
      </c>
      <c r="O107" s="6"/>
      <c r="P107" s="6"/>
      <c r="Q107" s="6"/>
      <c r="R107" s="39"/>
      <c r="S107" s="45"/>
    </row>
    <row r="108" spans="1:19" x14ac:dyDescent="0.25">
      <c r="A108" s="74">
        <f>IF(B108="","",SUBTOTAL(3,B$22:$B108))</f>
        <v>86</v>
      </c>
      <c r="B108" s="10">
        <v>26</v>
      </c>
      <c r="C108" s="21" t="s">
        <v>4764</v>
      </c>
      <c r="D108" s="21"/>
      <c r="E108" s="21"/>
      <c r="F108" s="10">
        <v>3</v>
      </c>
      <c r="G108" s="121">
        <v>0.8</v>
      </c>
      <c r="H108" s="10"/>
      <c r="I108" s="78">
        <v>663000</v>
      </c>
      <c r="J108" s="78"/>
      <c r="K108" s="78"/>
      <c r="L108" s="118"/>
      <c r="M108" s="118"/>
      <c r="N108" s="6">
        <v>663000</v>
      </c>
      <c r="O108" s="6"/>
      <c r="P108" s="6"/>
      <c r="Q108" s="6"/>
      <c r="R108" s="39"/>
      <c r="S108" s="45"/>
    </row>
    <row r="109" spans="1:19" x14ac:dyDescent="0.25">
      <c r="A109" s="74">
        <f>IF(B109="","",SUBTOTAL(3,B$22:$B109))</f>
        <v>87</v>
      </c>
      <c r="B109" s="10">
        <v>27</v>
      </c>
      <c r="C109" s="21" t="s">
        <v>4765</v>
      </c>
      <c r="D109" s="21"/>
      <c r="E109" s="21"/>
      <c r="F109" s="10">
        <v>3</v>
      </c>
      <c r="G109" s="121">
        <v>0.8</v>
      </c>
      <c r="H109" s="10"/>
      <c r="I109" s="78">
        <v>663000</v>
      </c>
      <c r="J109" s="78"/>
      <c r="K109" s="78"/>
      <c r="L109" s="118"/>
      <c r="M109" s="118"/>
      <c r="N109" s="6">
        <v>663000</v>
      </c>
      <c r="O109" s="6"/>
      <c r="P109" s="6"/>
      <c r="Q109" s="6"/>
      <c r="R109" s="39"/>
      <c r="S109" s="45"/>
    </row>
    <row r="110" spans="1:19" x14ac:dyDescent="0.25">
      <c r="A110" s="74">
        <f>IF(B110="","",SUBTOTAL(3,B$22:$B110))</f>
        <v>88</v>
      </c>
      <c r="B110" s="10">
        <v>28</v>
      </c>
      <c r="C110" s="21" t="s">
        <v>4766</v>
      </c>
      <c r="D110" s="21"/>
      <c r="E110" s="21"/>
      <c r="F110" s="10">
        <v>1</v>
      </c>
      <c r="G110" s="121">
        <v>0.7</v>
      </c>
      <c r="H110" s="10"/>
      <c r="I110" s="78">
        <v>1547000</v>
      </c>
      <c r="J110" s="78"/>
      <c r="K110" s="78"/>
      <c r="L110" s="118"/>
      <c r="M110" s="118"/>
      <c r="N110" s="6">
        <v>1547000</v>
      </c>
      <c r="O110" s="6"/>
      <c r="P110" s="6"/>
      <c r="Q110" s="6"/>
      <c r="R110" s="39"/>
      <c r="S110" s="45"/>
    </row>
    <row r="111" spans="1:19" x14ac:dyDescent="0.25">
      <c r="A111" s="74">
        <f>IF(B111="","",SUBTOTAL(3,B$22:$B111))</f>
        <v>89</v>
      </c>
      <c r="B111" s="10">
        <v>29</v>
      </c>
      <c r="C111" s="21" t="s">
        <v>4767</v>
      </c>
      <c r="D111" s="21"/>
      <c r="E111" s="21"/>
      <c r="F111" s="10">
        <v>3</v>
      </c>
      <c r="G111" s="121">
        <v>0.8</v>
      </c>
      <c r="H111" s="10"/>
      <c r="I111" s="78">
        <v>663000</v>
      </c>
      <c r="J111" s="78"/>
      <c r="K111" s="78"/>
      <c r="L111" s="118"/>
      <c r="M111" s="118"/>
      <c r="N111" s="6">
        <v>663000</v>
      </c>
      <c r="O111" s="6"/>
      <c r="P111" s="6"/>
      <c r="Q111" s="6"/>
      <c r="R111" s="39"/>
      <c r="S111" s="45"/>
    </row>
    <row r="112" spans="1:19" x14ac:dyDescent="0.25">
      <c r="A112" s="74">
        <f>IF(B112="","",SUBTOTAL(3,B$22:$B112))</f>
        <v>90</v>
      </c>
      <c r="B112" s="10">
        <v>30</v>
      </c>
      <c r="C112" s="21" t="s">
        <v>4768</v>
      </c>
      <c r="D112" s="21"/>
      <c r="E112" s="21"/>
      <c r="F112" s="10">
        <v>3</v>
      </c>
      <c r="G112" s="121">
        <v>0.8</v>
      </c>
      <c r="H112" s="10"/>
      <c r="I112" s="78">
        <v>663000</v>
      </c>
      <c r="J112" s="78"/>
      <c r="K112" s="78"/>
      <c r="L112" s="118"/>
      <c r="M112" s="118"/>
      <c r="N112" s="6">
        <v>663000</v>
      </c>
      <c r="O112" s="6"/>
      <c r="P112" s="6"/>
      <c r="Q112" s="6"/>
      <c r="R112" s="39"/>
      <c r="S112" s="45"/>
    </row>
    <row r="113" spans="1:20" x14ac:dyDescent="0.25">
      <c r="A113" s="74">
        <f>IF(B113="","",SUBTOTAL(3,B$22:$B113))</f>
        <v>91</v>
      </c>
      <c r="B113" s="10">
        <v>31</v>
      </c>
      <c r="C113" s="21" t="s">
        <v>4769</v>
      </c>
      <c r="D113" s="21"/>
      <c r="E113" s="21"/>
      <c r="F113" s="10">
        <v>3</v>
      </c>
      <c r="G113" s="121">
        <v>0.8</v>
      </c>
      <c r="H113" s="10"/>
      <c r="I113" s="78">
        <v>663000</v>
      </c>
      <c r="J113" s="78"/>
      <c r="K113" s="78"/>
      <c r="L113" s="118"/>
      <c r="M113" s="118"/>
      <c r="N113" s="6">
        <v>663000</v>
      </c>
      <c r="O113" s="6"/>
      <c r="P113" s="6"/>
      <c r="Q113" s="6"/>
      <c r="R113" s="39"/>
      <c r="S113" s="45"/>
    </row>
    <row r="114" spans="1:20" x14ac:dyDescent="0.25">
      <c r="A114" s="74">
        <f>IF(B114="","",SUBTOTAL(3,B$22:$B114))</f>
        <v>92</v>
      </c>
      <c r="B114" s="10">
        <v>32</v>
      </c>
      <c r="C114" s="21" t="s">
        <v>4770</v>
      </c>
      <c r="D114" s="21"/>
      <c r="E114" s="21"/>
      <c r="F114" s="10">
        <v>2</v>
      </c>
      <c r="G114" s="121">
        <v>0.7</v>
      </c>
      <c r="H114" s="10"/>
      <c r="I114" s="78">
        <v>966874.99999999988</v>
      </c>
      <c r="J114" s="78"/>
      <c r="K114" s="78"/>
      <c r="L114" s="118"/>
      <c r="M114" s="118"/>
      <c r="N114" s="6">
        <v>966874.99999999988</v>
      </c>
      <c r="O114" s="6"/>
      <c r="P114" s="6"/>
      <c r="Q114" s="6"/>
      <c r="R114" s="39"/>
      <c r="S114" s="45"/>
    </row>
    <row r="115" spans="1:20" x14ac:dyDescent="0.25">
      <c r="A115" s="74">
        <f>IF(B115="","",SUBTOTAL(3,B$22:$B115))</f>
        <v>93</v>
      </c>
      <c r="B115" s="10">
        <v>33</v>
      </c>
      <c r="C115" s="21" t="s">
        <v>4771</v>
      </c>
      <c r="D115" s="21"/>
      <c r="E115" s="21"/>
      <c r="F115" s="10">
        <v>2</v>
      </c>
      <c r="G115" s="121">
        <v>0.85</v>
      </c>
      <c r="H115" s="10"/>
      <c r="I115" s="78">
        <v>1174062.5</v>
      </c>
      <c r="J115" s="78"/>
      <c r="K115" s="78"/>
      <c r="L115" s="118"/>
      <c r="M115" s="118"/>
      <c r="N115" s="6">
        <v>1174062.5</v>
      </c>
      <c r="O115" s="6"/>
      <c r="P115" s="6"/>
      <c r="Q115" s="6"/>
      <c r="R115" s="39"/>
      <c r="S115" s="45"/>
    </row>
    <row r="116" spans="1:20" x14ac:dyDescent="0.25">
      <c r="A116" s="74">
        <f>IF(B116="","",SUBTOTAL(3,B$22:$B116))</f>
        <v>94</v>
      </c>
      <c r="B116" s="10">
        <v>34</v>
      </c>
      <c r="C116" s="21" t="s">
        <v>4772</v>
      </c>
      <c r="D116" s="21"/>
      <c r="E116" s="21"/>
      <c r="F116" s="10">
        <v>3</v>
      </c>
      <c r="G116" s="121">
        <v>0.8</v>
      </c>
      <c r="H116" s="10"/>
      <c r="I116" s="78">
        <v>663000</v>
      </c>
      <c r="J116" s="78"/>
      <c r="K116" s="78"/>
      <c r="L116" s="118"/>
      <c r="M116" s="118"/>
      <c r="N116" s="6">
        <v>663000</v>
      </c>
      <c r="O116" s="6"/>
      <c r="P116" s="6"/>
      <c r="Q116" s="6"/>
      <c r="R116" s="39"/>
      <c r="S116" s="45"/>
    </row>
    <row r="117" spans="1:20" ht="33" x14ac:dyDescent="0.25">
      <c r="A117" s="74" t="str">
        <f>IF(B117="","",SUBTOTAL(3,B$22:$B117))</f>
        <v/>
      </c>
      <c r="B117" s="13" t="s">
        <v>1717</v>
      </c>
      <c r="C117" s="24" t="s">
        <v>4773</v>
      </c>
      <c r="D117" s="8"/>
      <c r="E117" s="24"/>
      <c r="F117" s="13"/>
      <c r="G117" s="143"/>
      <c r="H117" s="13"/>
      <c r="I117" s="78"/>
      <c r="J117" s="78"/>
      <c r="K117" s="78"/>
      <c r="L117" s="118"/>
      <c r="M117" s="118"/>
      <c r="N117" s="6"/>
      <c r="O117" s="6"/>
      <c r="P117" s="6"/>
      <c r="Q117" s="6"/>
      <c r="R117" s="39"/>
      <c r="S117" s="45"/>
    </row>
    <row r="118" spans="1:20" x14ac:dyDescent="0.25">
      <c r="A118" s="74">
        <f>IF(B118="","",SUBTOTAL(3,B$22:$B118))</f>
        <v>96</v>
      </c>
      <c r="B118" s="10">
        <v>35</v>
      </c>
      <c r="C118" s="21" t="s">
        <v>4774</v>
      </c>
      <c r="D118" s="21"/>
      <c r="E118" s="21"/>
      <c r="F118" s="3">
        <v>1</v>
      </c>
      <c r="G118" s="57">
        <v>1</v>
      </c>
      <c r="H118" s="10"/>
      <c r="I118" s="78">
        <v>2548000</v>
      </c>
      <c r="J118" s="78"/>
      <c r="K118" s="78"/>
      <c r="L118" s="118"/>
      <c r="M118" s="118"/>
      <c r="N118" s="6">
        <v>2548000</v>
      </c>
      <c r="O118" s="6"/>
      <c r="P118" s="6"/>
      <c r="Q118" s="6"/>
      <c r="R118" s="39"/>
      <c r="S118" s="45"/>
    </row>
    <row r="119" spans="1:20" x14ac:dyDescent="0.25">
      <c r="A119" s="74">
        <f>IF(B119="","",SUBTOTAL(3,B$22:$B119))</f>
        <v>97</v>
      </c>
      <c r="B119" s="10">
        <v>36</v>
      </c>
      <c r="C119" s="21" t="s">
        <v>1125</v>
      </c>
      <c r="D119" s="21"/>
      <c r="E119" s="21"/>
      <c r="F119" s="3">
        <v>1</v>
      </c>
      <c r="G119" s="57">
        <v>0.9</v>
      </c>
      <c r="H119" s="10"/>
      <c r="I119" s="78">
        <v>2184000</v>
      </c>
      <c r="J119" s="78"/>
      <c r="K119" s="78"/>
      <c r="L119" s="118"/>
      <c r="M119" s="118"/>
      <c r="N119" s="6">
        <v>2184000</v>
      </c>
      <c r="O119" s="6"/>
      <c r="P119" s="6"/>
      <c r="Q119" s="6"/>
      <c r="R119" s="39"/>
      <c r="S119" s="45"/>
    </row>
    <row r="120" spans="1:20" x14ac:dyDescent="0.25">
      <c r="A120" s="74">
        <f>IF(B120="","",SUBTOTAL(3,B$22:$B120))</f>
        <v>98</v>
      </c>
      <c r="B120" s="10">
        <v>37</v>
      </c>
      <c r="C120" s="21" t="s">
        <v>1126</v>
      </c>
      <c r="D120" s="21"/>
      <c r="E120" s="21"/>
      <c r="F120" s="3">
        <v>2</v>
      </c>
      <c r="G120" s="57">
        <v>1</v>
      </c>
      <c r="H120" s="10"/>
      <c r="I120" s="78">
        <v>1876875</v>
      </c>
      <c r="J120" s="78"/>
      <c r="K120" s="78"/>
      <c r="L120" s="118"/>
      <c r="M120" s="118"/>
      <c r="N120" s="6">
        <v>1876875</v>
      </c>
      <c r="O120" s="6"/>
      <c r="P120" s="6"/>
      <c r="Q120" s="6"/>
      <c r="R120" s="39"/>
      <c r="S120" s="45"/>
    </row>
    <row r="121" spans="1:20" x14ac:dyDescent="0.25">
      <c r="A121" s="74">
        <f>IF(B121="","",SUBTOTAL(3,B$22:$B121))</f>
        <v>99</v>
      </c>
      <c r="B121" s="10">
        <v>38</v>
      </c>
      <c r="C121" s="21" t="s">
        <v>1127</v>
      </c>
      <c r="D121" s="21"/>
      <c r="E121" s="21"/>
      <c r="F121" s="3">
        <v>2</v>
      </c>
      <c r="G121" s="57">
        <v>0.95</v>
      </c>
      <c r="H121" s="10"/>
      <c r="I121" s="78">
        <v>1820000</v>
      </c>
      <c r="J121" s="78"/>
      <c r="K121" s="78"/>
      <c r="L121" s="118"/>
      <c r="M121" s="118"/>
      <c r="N121" s="6">
        <v>1820000</v>
      </c>
      <c r="O121" s="6"/>
      <c r="P121" s="6"/>
      <c r="Q121" s="6"/>
      <c r="R121" s="39"/>
      <c r="S121" s="45"/>
    </row>
    <row r="122" spans="1:20" x14ac:dyDescent="0.25">
      <c r="B122" s="13" t="s">
        <v>1717</v>
      </c>
      <c r="C122" s="60" t="s">
        <v>6382</v>
      </c>
      <c r="D122" s="1"/>
      <c r="E122" s="1"/>
      <c r="F122" s="7"/>
      <c r="G122" s="77"/>
      <c r="H122" s="7"/>
      <c r="I122" s="82"/>
      <c r="J122" s="82"/>
      <c r="K122" s="82"/>
      <c r="L122" s="82"/>
      <c r="M122" s="82"/>
      <c r="N122" s="6"/>
      <c r="O122" s="6"/>
      <c r="P122" s="6"/>
      <c r="Q122" s="6"/>
      <c r="R122" s="6"/>
      <c r="S122" s="45"/>
    </row>
    <row r="123" spans="1:20" x14ac:dyDescent="0.25">
      <c r="B123" s="10">
        <v>39</v>
      </c>
      <c r="C123" s="24" t="s">
        <v>5358</v>
      </c>
      <c r="D123" s="21"/>
      <c r="E123" s="21"/>
      <c r="F123" s="10"/>
      <c r="G123" s="121"/>
      <c r="H123" s="10"/>
      <c r="I123" s="78"/>
      <c r="J123" s="78"/>
      <c r="K123" s="78"/>
      <c r="L123" s="118"/>
      <c r="M123" s="118"/>
      <c r="N123" s="39"/>
      <c r="O123" s="39"/>
      <c r="P123" s="39"/>
      <c r="Q123" s="39"/>
      <c r="R123" s="39"/>
      <c r="S123" s="45"/>
    </row>
    <row r="124" spans="1:20" x14ac:dyDescent="0.25">
      <c r="B124" s="10" t="s">
        <v>1717</v>
      </c>
      <c r="C124" s="21"/>
      <c r="D124" s="21" t="s">
        <v>5377</v>
      </c>
      <c r="E124" s="21" t="s">
        <v>5378</v>
      </c>
      <c r="F124" s="10">
        <v>2</v>
      </c>
      <c r="G124" s="121">
        <v>1.05</v>
      </c>
      <c r="H124" s="10"/>
      <c r="I124" s="78">
        <v>1890000</v>
      </c>
      <c r="J124" s="78">
        <v>945000</v>
      </c>
      <c r="K124" s="78">
        <v>567000</v>
      </c>
      <c r="L124" s="118"/>
      <c r="M124" s="118"/>
      <c r="N124" s="39">
        <v>1890000</v>
      </c>
      <c r="O124" s="39">
        <v>945000</v>
      </c>
      <c r="P124" s="39">
        <v>567000</v>
      </c>
      <c r="Q124" s="39"/>
      <c r="R124" s="39"/>
      <c r="S124" s="45"/>
      <c r="T124" s="33" t="s">
        <v>6377</v>
      </c>
    </row>
    <row r="125" spans="1:20" ht="33" x14ac:dyDescent="0.25">
      <c r="B125" s="10" t="s">
        <v>1717</v>
      </c>
      <c r="C125" s="21"/>
      <c r="D125" s="21" t="s">
        <v>5379</v>
      </c>
      <c r="E125" s="21" t="s">
        <v>5380</v>
      </c>
      <c r="F125" s="10">
        <v>1</v>
      </c>
      <c r="G125" s="121">
        <v>1.1499999999999999</v>
      </c>
      <c r="H125" s="10"/>
      <c r="I125" s="78">
        <v>4139999.9999999991</v>
      </c>
      <c r="J125" s="78">
        <v>2069999.9999999995</v>
      </c>
      <c r="K125" s="78">
        <v>1242000</v>
      </c>
      <c r="L125" s="118"/>
      <c r="M125" s="118"/>
      <c r="N125" s="39">
        <v>4139999.9999999991</v>
      </c>
      <c r="O125" s="39">
        <v>2069999.9999999995</v>
      </c>
      <c r="P125" s="39">
        <v>1242000</v>
      </c>
      <c r="Q125" s="39"/>
      <c r="R125" s="39"/>
      <c r="S125" s="45"/>
      <c r="T125" s="33" t="s">
        <v>6378</v>
      </c>
    </row>
    <row r="126" spans="1:20" x14ac:dyDescent="0.25">
      <c r="B126" s="10">
        <v>40</v>
      </c>
      <c r="C126" s="24" t="s">
        <v>5425</v>
      </c>
      <c r="D126" s="21"/>
      <c r="E126" s="21"/>
      <c r="F126" s="10">
        <v>1</v>
      </c>
      <c r="G126" s="121">
        <v>1.1000000000000001</v>
      </c>
      <c r="H126" s="10"/>
      <c r="I126" s="78">
        <v>3960000.0000000005</v>
      </c>
      <c r="J126" s="78">
        <v>1980000.0000000002</v>
      </c>
      <c r="K126" s="78">
        <v>1188000</v>
      </c>
      <c r="L126" s="118"/>
      <c r="M126" s="118"/>
      <c r="N126" s="39">
        <v>3960000.0000000005</v>
      </c>
      <c r="O126" s="39">
        <v>1980000.0000000002</v>
      </c>
      <c r="P126" s="39">
        <v>1188000</v>
      </c>
      <c r="Q126" s="39"/>
      <c r="R126" s="39"/>
      <c r="S126" s="45"/>
      <c r="T126" s="33" t="s">
        <v>6380</v>
      </c>
    </row>
    <row r="127" spans="1:20" ht="33" x14ac:dyDescent="0.25">
      <c r="B127" s="10">
        <v>41</v>
      </c>
      <c r="C127" s="24" t="s">
        <v>5426</v>
      </c>
      <c r="D127" s="21"/>
      <c r="E127" s="21"/>
      <c r="F127" s="10">
        <v>3</v>
      </c>
      <c r="G127" s="121">
        <v>1</v>
      </c>
      <c r="H127" s="10"/>
      <c r="I127" s="78">
        <v>900000</v>
      </c>
      <c r="J127" s="78">
        <v>450000</v>
      </c>
      <c r="K127" s="78">
        <v>270000</v>
      </c>
      <c r="L127" s="118"/>
      <c r="M127" s="118"/>
      <c r="N127" s="39">
        <v>900000</v>
      </c>
      <c r="O127" s="39">
        <v>450000</v>
      </c>
      <c r="P127" s="39">
        <v>270000</v>
      </c>
      <c r="Q127" s="39"/>
      <c r="R127" s="39"/>
      <c r="S127" s="45"/>
      <c r="T127" s="33" t="s">
        <v>6381</v>
      </c>
    </row>
    <row r="128" spans="1:20" ht="49.5" x14ac:dyDescent="0.25">
      <c r="B128" s="10">
        <v>42</v>
      </c>
      <c r="C128" s="24" t="s">
        <v>5427</v>
      </c>
      <c r="D128" s="21"/>
      <c r="E128" s="21"/>
      <c r="F128" s="10">
        <v>3</v>
      </c>
      <c r="G128" s="121">
        <v>1.3</v>
      </c>
      <c r="H128" s="10"/>
      <c r="I128" s="78">
        <v>1170000</v>
      </c>
      <c r="J128" s="78">
        <v>585000</v>
      </c>
      <c r="K128" s="78">
        <v>351000</v>
      </c>
      <c r="L128" s="118"/>
      <c r="M128" s="118"/>
      <c r="N128" s="39">
        <v>1170000</v>
      </c>
      <c r="O128" s="39">
        <v>585000</v>
      </c>
      <c r="P128" s="39">
        <v>351000</v>
      </c>
      <c r="Q128" s="39"/>
      <c r="R128" s="39"/>
      <c r="S128" s="45"/>
      <c r="T128" s="33" t="s">
        <v>6381</v>
      </c>
    </row>
    <row r="130" spans="3:12" x14ac:dyDescent="0.25">
      <c r="C130" s="411" t="s">
        <v>6450</v>
      </c>
      <c r="D130"/>
      <c r="E130"/>
      <c r="F130"/>
      <c r="G130"/>
      <c r="H130"/>
      <c r="I130"/>
      <c r="J130"/>
      <c r="K130"/>
      <c r="L130"/>
    </row>
    <row r="131" spans="3:12" x14ac:dyDescent="0.25">
      <c r="C131" s="593" t="s">
        <v>6451</v>
      </c>
      <c r="D131" s="593"/>
      <c r="E131" s="593"/>
      <c r="F131" s="593"/>
      <c r="G131" s="593"/>
      <c r="H131" s="593"/>
      <c r="I131" s="593"/>
      <c r="J131" s="593"/>
      <c r="K131" s="593"/>
      <c r="L131" s="593"/>
    </row>
    <row r="132" spans="3:12" x14ac:dyDescent="0.25">
      <c r="C132" s="593" t="s">
        <v>6452</v>
      </c>
      <c r="D132" s="593"/>
      <c r="E132" s="593"/>
      <c r="F132" s="593"/>
      <c r="G132" s="593"/>
      <c r="H132" s="593"/>
      <c r="I132" s="593"/>
      <c r="J132" s="593"/>
      <c r="K132" s="593"/>
      <c r="L132" s="593"/>
    </row>
  </sheetData>
  <autoFilter ref="A21:T128"/>
  <mergeCells count="14">
    <mergeCell ref="B4:S4"/>
    <mergeCell ref="B5:S5"/>
    <mergeCell ref="B18:B19"/>
    <mergeCell ref="C18:C19"/>
    <mergeCell ref="D18:E18"/>
    <mergeCell ref="F18:M18"/>
    <mergeCell ref="N18:R18"/>
    <mergeCell ref="S18:S19"/>
    <mergeCell ref="Q17:R17"/>
    <mergeCell ref="E7:F7"/>
    <mergeCell ref="C131:L131"/>
    <mergeCell ref="C132:L132"/>
    <mergeCell ref="C8:C9"/>
    <mergeCell ref="D8:E8"/>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R257"/>
  <sheetViews>
    <sheetView view="pageBreakPreview" topLeftCell="A240" zoomScale="70" zoomScaleNormal="55" zoomScaleSheetLayoutView="70" zoomScalePageLayoutView="55" workbookViewId="0">
      <selection activeCell="I16" sqref="I16"/>
    </sheetView>
  </sheetViews>
  <sheetFormatPr defaultRowHeight="15" x14ac:dyDescent="0.25"/>
  <cols>
    <col min="1" max="1" width="9.7109375" customWidth="1"/>
    <col min="2" max="3" width="30.85546875" customWidth="1"/>
    <col min="4" max="4" width="35.140625" customWidth="1"/>
    <col min="5" max="6" width="7.85546875" hidden="1" customWidth="1"/>
    <col min="7" max="7" width="6.7109375" hidden="1" customWidth="1"/>
    <col min="8" max="8" width="16.28515625" customWidth="1"/>
    <col min="9" max="9" width="15.5703125" customWidth="1"/>
    <col min="10" max="10" width="14.7109375" customWidth="1"/>
    <col min="11" max="12" width="15.140625" customWidth="1"/>
    <col min="13" max="13" width="16.42578125" customWidth="1"/>
    <col min="14" max="14" width="15.42578125" customWidth="1"/>
    <col min="15" max="15" width="15" bestFit="1" customWidth="1"/>
    <col min="16" max="17" width="15.140625" customWidth="1"/>
    <col min="18" max="18" width="30" customWidth="1"/>
  </cols>
  <sheetData>
    <row r="1" spans="1:18" ht="16.5" x14ac:dyDescent="0.25">
      <c r="A1" s="153" t="s">
        <v>6366</v>
      </c>
    </row>
    <row r="2" spans="1:18" ht="16.5" x14ac:dyDescent="0.25">
      <c r="A2" s="153" t="s">
        <v>282</v>
      </c>
      <c r="B2" s="32"/>
      <c r="C2" s="32"/>
      <c r="D2" s="32"/>
      <c r="E2" s="33"/>
      <c r="F2" s="100"/>
      <c r="G2" s="33"/>
      <c r="H2" s="101"/>
      <c r="I2" s="101"/>
      <c r="J2" s="101"/>
      <c r="K2" s="101"/>
      <c r="L2" s="101"/>
      <c r="M2" s="33"/>
      <c r="N2" s="33"/>
      <c r="O2" s="33"/>
      <c r="P2" s="33"/>
      <c r="Q2" s="33"/>
      <c r="R2" s="34"/>
    </row>
    <row r="3" spans="1:18" ht="19.5" x14ac:dyDescent="0.3">
      <c r="A3" s="381"/>
      <c r="B3" s="382"/>
      <c r="C3" s="382"/>
      <c r="D3" s="382"/>
      <c r="E3" s="383"/>
      <c r="F3" s="386"/>
      <c r="G3" s="383"/>
      <c r="H3" s="387"/>
      <c r="I3" s="387"/>
      <c r="J3" s="387"/>
      <c r="K3" s="387"/>
      <c r="L3" s="387"/>
      <c r="M3" s="383"/>
      <c r="N3" s="383"/>
      <c r="O3" s="383"/>
      <c r="P3" s="383"/>
      <c r="Q3" s="383"/>
      <c r="R3" s="384"/>
    </row>
    <row r="4" spans="1:18" ht="19.5" x14ac:dyDescent="0.25">
      <c r="A4" s="594" t="s">
        <v>6428</v>
      </c>
      <c r="B4" s="594"/>
      <c r="C4" s="594"/>
      <c r="D4" s="594"/>
      <c r="E4" s="594"/>
      <c r="F4" s="594"/>
      <c r="G4" s="594"/>
      <c r="H4" s="594"/>
      <c r="I4" s="594"/>
      <c r="J4" s="594"/>
      <c r="K4" s="594"/>
      <c r="L4" s="594"/>
      <c r="M4" s="594"/>
      <c r="N4" s="594"/>
      <c r="O4" s="594"/>
      <c r="P4" s="594"/>
      <c r="Q4" s="594"/>
      <c r="R4" s="594"/>
    </row>
    <row r="5" spans="1:18" ht="19.5" x14ac:dyDescent="0.25">
      <c r="A5" s="595" t="s">
        <v>6642</v>
      </c>
      <c r="B5" s="595"/>
      <c r="C5" s="595"/>
      <c r="D5" s="595"/>
      <c r="E5" s="595"/>
      <c r="F5" s="595"/>
      <c r="G5" s="595"/>
      <c r="H5" s="595"/>
      <c r="I5" s="595"/>
      <c r="J5" s="595"/>
      <c r="K5" s="595"/>
      <c r="L5" s="595"/>
      <c r="M5" s="595"/>
      <c r="N5" s="595"/>
      <c r="O5" s="595"/>
      <c r="P5" s="595"/>
      <c r="Q5" s="595"/>
      <c r="R5" s="595"/>
    </row>
    <row r="6" spans="1:18" ht="19.5" x14ac:dyDescent="0.25">
      <c r="A6" s="588"/>
      <c r="B6" s="588"/>
      <c r="C6" s="588"/>
      <c r="D6" s="588"/>
      <c r="E6" s="588"/>
      <c r="F6" s="588"/>
      <c r="G6" s="588"/>
      <c r="H6" s="588"/>
      <c r="I6" s="588"/>
      <c r="J6" s="588"/>
      <c r="K6" s="588"/>
      <c r="L6" s="588"/>
      <c r="M6" s="588"/>
      <c r="N6" s="588"/>
      <c r="O6" s="588"/>
      <c r="P6" s="588"/>
      <c r="Q6" s="588"/>
      <c r="R6" s="588"/>
    </row>
    <row r="7" spans="1:18" s="543" customFormat="1" ht="23.25" customHeight="1" x14ac:dyDescent="0.3">
      <c r="A7" s="88"/>
      <c r="B7" s="34" t="s">
        <v>6447</v>
      </c>
      <c r="C7" s="412">
        <f>54000*2</f>
        <v>108000</v>
      </c>
      <c r="D7" s="410" t="s">
        <v>6448</v>
      </c>
      <c r="E7" s="106"/>
      <c r="F7" s="107"/>
      <c r="G7" s="106"/>
      <c r="H7" s="108"/>
      <c r="I7" s="108"/>
      <c r="J7" s="101"/>
      <c r="K7" s="101"/>
      <c r="L7" s="101"/>
      <c r="M7" s="33"/>
      <c r="N7" s="33"/>
      <c r="O7" s="33"/>
      <c r="P7" s="33"/>
      <c r="Q7" s="33"/>
      <c r="R7" s="34"/>
    </row>
    <row r="8" spans="1:18" s="543" customFormat="1" ht="19.5" x14ac:dyDescent="0.3">
      <c r="A8" s="74"/>
      <c r="B8" s="34" t="s">
        <v>6449</v>
      </c>
      <c r="C8" s="32"/>
      <c r="D8" s="32"/>
      <c r="E8" s="33"/>
      <c r="F8" s="100"/>
      <c r="G8" s="33"/>
      <c r="H8" s="101"/>
      <c r="I8" s="101"/>
      <c r="J8" s="101"/>
      <c r="K8" s="101"/>
      <c r="L8" s="101"/>
      <c r="M8" s="33"/>
      <c r="N8" s="33"/>
      <c r="O8" s="33"/>
      <c r="P8" s="596" t="s">
        <v>5966</v>
      </c>
      <c r="Q8" s="596"/>
      <c r="R8" s="34"/>
    </row>
    <row r="9" spans="1:18" ht="16.5" x14ac:dyDescent="0.25">
      <c r="A9" s="597" t="s">
        <v>0</v>
      </c>
      <c r="B9" s="598" t="s">
        <v>1</v>
      </c>
      <c r="C9" s="598" t="s">
        <v>2</v>
      </c>
      <c r="D9" s="598"/>
      <c r="E9" s="599" t="s">
        <v>5</v>
      </c>
      <c r="F9" s="599"/>
      <c r="G9" s="599"/>
      <c r="H9" s="599"/>
      <c r="I9" s="599"/>
      <c r="J9" s="599"/>
      <c r="K9" s="599"/>
      <c r="L9" s="599"/>
      <c r="M9" s="600" t="s">
        <v>5969</v>
      </c>
      <c r="N9" s="600"/>
      <c r="O9" s="600"/>
      <c r="P9" s="600"/>
      <c r="Q9" s="600"/>
      <c r="R9" s="13"/>
    </row>
    <row r="10" spans="1:18" ht="33" x14ac:dyDescent="0.25">
      <c r="A10" s="597"/>
      <c r="B10" s="598"/>
      <c r="C10" s="13" t="s">
        <v>6</v>
      </c>
      <c r="D10" s="13" t="s">
        <v>7</v>
      </c>
      <c r="E10" s="145" t="s">
        <v>3</v>
      </c>
      <c r="F10" s="143" t="s">
        <v>4</v>
      </c>
      <c r="G10" s="388" t="s">
        <v>5968</v>
      </c>
      <c r="H10" s="66" t="s">
        <v>8</v>
      </c>
      <c r="I10" s="389" t="s">
        <v>9</v>
      </c>
      <c r="J10" s="389" t="s">
        <v>10</v>
      </c>
      <c r="K10" s="389" t="s">
        <v>11</v>
      </c>
      <c r="L10" s="389" t="s">
        <v>12</v>
      </c>
      <c r="M10" s="66" t="s">
        <v>8</v>
      </c>
      <c r="N10" s="389" t="s">
        <v>9</v>
      </c>
      <c r="O10" s="389" t="s">
        <v>10</v>
      </c>
      <c r="P10" s="389" t="s">
        <v>11</v>
      </c>
      <c r="Q10" s="389" t="s">
        <v>12</v>
      </c>
      <c r="R10" s="13" t="s">
        <v>13</v>
      </c>
    </row>
    <row r="11" spans="1:18" ht="24" customHeight="1" x14ac:dyDescent="0.25">
      <c r="A11" s="400" t="s">
        <v>1948</v>
      </c>
      <c r="B11" s="554" t="s">
        <v>1071</v>
      </c>
      <c r="C11" s="64"/>
      <c r="D11" s="64"/>
      <c r="E11" s="64"/>
      <c r="F11" s="92"/>
      <c r="G11" s="64"/>
      <c r="H11" s="93"/>
      <c r="I11" s="93"/>
      <c r="J11" s="93"/>
      <c r="K11" s="93"/>
      <c r="L11" s="93"/>
      <c r="M11" s="64"/>
      <c r="N11" s="64"/>
      <c r="O11" s="64"/>
      <c r="P11" s="64"/>
      <c r="Q11" s="64"/>
      <c r="R11" s="401"/>
    </row>
    <row r="12" spans="1:18" ht="24" customHeight="1" x14ac:dyDescent="0.25">
      <c r="A12" s="10">
        <v>1</v>
      </c>
      <c r="B12" s="21" t="s">
        <v>756</v>
      </c>
      <c r="C12" s="21" t="s">
        <v>757</v>
      </c>
      <c r="D12" s="21" t="s">
        <v>758</v>
      </c>
      <c r="E12" s="109">
        <v>5</v>
      </c>
      <c r="F12" s="121">
        <v>0.9</v>
      </c>
      <c r="G12" s="110"/>
      <c r="H12" s="130">
        <v>14040000</v>
      </c>
      <c r="I12" s="130">
        <v>8424000</v>
      </c>
      <c r="J12" s="130">
        <v>7020000</v>
      </c>
      <c r="K12" s="130">
        <v>3510000</v>
      </c>
      <c r="L12" s="130">
        <v>2457000</v>
      </c>
      <c r="M12" s="31">
        <v>15444000.000000002</v>
      </c>
      <c r="N12" s="31">
        <v>9266400</v>
      </c>
      <c r="O12" s="31">
        <v>7722000.0000000009</v>
      </c>
      <c r="P12" s="31">
        <v>3861000.0000000005</v>
      </c>
      <c r="Q12" s="31">
        <v>2702700</v>
      </c>
      <c r="R12" s="21"/>
    </row>
    <row r="13" spans="1:18" ht="24" customHeight="1" x14ac:dyDescent="0.25">
      <c r="A13" s="10">
        <v>2</v>
      </c>
      <c r="B13" s="21" t="s">
        <v>759</v>
      </c>
      <c r="C13" s="21" t="s">
        <v>83</v>
      </c>
      <c r="D13" s="21" t="s">
        <v>758</v>
      </c>
      <c r="E13" s="109">
        <v>4</v>
      </c>
      <c r="F13" s="121">
        <v>1</v>
      </c>
      <c r="G13" s="110"/>
      <c r="H13" s="130">
        <v>23400000</v>
      </c>
      <c r="I13" s="130">
        <v>14040000</v>
      </c>
      <c r="J13" s="130">
        <v>11700000</v>
      </c>
      <c r="K13" s="130">
        <v>5850000</v>
      </c>
      <c r="L13" s="130">
        <v>3120000</v>
      </c>
      <c r="M13" s="31">
        <v>25740000.000000004</v>
      </c>
      <c r="N13" s="31">
        <v>15444000.000000002</v>
      </c>
      <c r="O13" s="31">
        <v>12870000.000000002</v>
      </c>
      <c r="P13" s="31">
        <v>6435000.0000000009</v>
      </c>
      <c r="Q13" s="31">
        <v>3432000.0000000005</v>
      </c>
      <c r="R13" s="21"/>
    </row>
    <row r="14" spans="1:18" ht="24" customHeight="1" x14ac:dyDescent="0.25">
      <c r="A14" s="10">
        <v>3</v>
      </c>
      <c r="B14" s="21" t="s">
        <v>760</v>
      </c>
      <c r="C14" s="21" t="s">
        <v>761</v>
      </c>
      <c r="D14" s="21" t="s">
        <v>762</v>
      </c>
      <c r="E14" s="109">
        <v>5</v>
      </c>
      <c r="F14" s="121">
        <v>0.9</v>
      </c>
      <c r="G14" s="110"/>
      <c r="H14" s="130">
        <v>14040000</v>
      </c>
      <c r="I14" s="130">
        <v>8424000</v>
      </c>
      <c r="J14" s="130">
        <v>7020000</v>
      </c>
      <c r="K14" s="130">
        <v>3510000</v>
      </c>
      <c r="L14" s="130">
        <v>2457000</v>
      </c>
      <c r="M14" s="31">
        <v>15444000.000000002</v>
      </c>
      <c r="N14" s="31">
        <v>9266400</v>
      </c>
      <c r="O14" s="31">
        <v>7722000.0000000009</v>
      </c>
      <c r="P14" s="31">
        <v>3861000.0000000005</v>
      </c>
      <c r="Q14" s="31">
        <v>2702700</v>
      </c>
      <c r="R14" s="21"/>
    </row>
    <row r="15" spans="1:18" ht="24" customHeight="1" x14ac:dyDescent="0.25">
      <c r="A15" s="10">
        <v>4</v>
      </c>
      <c r="B15" s="21" t="s">
        <v>763</v>
      </c>
      <c r="C15" s="21" t="s">
        <v>83</v>
      </c>
      <c r="D15" s="21" t="s">
        <v>758</v>
      </c>
      <c r="E15" s="109">
        <v>4</v>
      </c>
      <c r="F15" s="121">
        <v>0.8</v>
      </c>
      <c r="G15" s="110"/>
      <c r="H15" s="130">
        <v>18720000</v>
      </c>
      <c r="I15" s="130">
        <v>11232000</v>
      </c>
      <c r="J15" s="130">
        <v>9360000</v>
      </c>
      <c r="K15" s="130">
        <v>4680000</v>
      </c>
      <c r="L15" s="130">
        <v>2496000</v>
      </c>
      <c r="M15" s="31">
        <v>20592000</v>
      </c>
      <c r="N15" s="31">
        <v>12355200.000000002</v>
      </c>
      <c r="O15" s="31">
        <v>10296000</v>
      </c>
      <c r="P15" s="31">
        <v>5148000</v>
      </c>
      <c r="Q15" s="31">
        <v>2745600</v>
      </c>
      <c r="R15" s="21"/>
    </row>
    <row r="16" spans="1:18" ht="24" customHeight="1" x14ac:dyDescent="0.25">
      <c r="A16" s="10">
        <v>5</v>
      </c>
      <c r="B16" s="21" t="s">
        <v>764</v>
      </c>
      <c r="C16" s="21" t="s">
        <v>83</v>
      </c>
      <c r="D16" s="21" t="s">
        <v>758</v>
      </c>
      <c r="E16" s="109">
        <v>4</v>
      </c>
      <c r="F16" s="121">
        <v>1</v>
      </c>
      <c r="G16" s="110"/>
      <c r="H16" s="130">
        <v>23400000</v>
      </c>
      <c r="I16" s="130">
        <v>14040000</v>
      </c>
      <c r="J16" s="130">
        <v>11700000</v>
      </c>
      <c r="K16" s="130">
        <v>5850000</v>
      </c>
      <c r="L16" s="130">
        <v>3120000</v>
      </c>
      <c r="M16" s="31">
        <v>25740000.000000004</v>
      </c>
      <c r="N16" s="31">
        <v>15444000.000000002</v>
      </c>
      <c r="O16" s="31">
        <v>12870000.000000002</v>
      </c>
      <c r="P16" s="31">
        <v>6435000.0000000009</v>
      </c>
      <c r="Q16" s="31">
        <v>3432000.0000000005</v>
      </c>
      <c r="R16" s="21"/>
    </row>
    <row r="17" spans="1:18" ht="42.75" customHeight="1" x14ac:dyDescent="0.25">
      <c r="A17" s="10">
        <v>6</v>
      </c>
      <c r="B17" s="21" t="s">
        <v>765</v>
      </c>
      <c r="C17" s="21" t="s">
        <v>766</v>
      </c>
      <c r="D17" s="21" t="s">
        <v>767</v>
      </c>
      <c r="E17" s="109">
        <v>5</v>
      </c>
      <c r="F17" s="121">
        <v>0.8</v>
      </c>
      <c r="G17" s="110"/>
      <c r="H17" s="130">
        <v>12480000</v>
      </c>
      <c r="I17" s="130">
        <v>7488000</v>
      </c>
      <c r="J17" s="130">
        <v>6240000</v>
      </c>
      <c r="K17" s="130">
        <v>3120000</v>
      </c>
      <c r="L17" s="130">
        <v>2184000</v>
      </c>
      <c r="M17" s="31">
        <v>13728000.000000002</v>
      </c>
      <c r="N17" s="31">
        <v>8236800.0000000009</v>
      </c>
      <c r="O17" s="31">
        <v>6864000.0000000009</v>
      </c>
      <c r="P17" s="31">
        <v>3432000.0000000005</v>
      </c>
      <c r="Q17" s="31">
        <v>2402400</v>
      </c>
      <c r="R17" s="21"/>
    </row>
    <row r="18" spans="1:18" ht="40.5" customHeight="1" x14ac:dyDescent="0.25">
      <c r="A18" s="10">
        <v>7</v>
      </c>
      <c r="B18" s="21" t="s">
        <v>768</v>
      </c>
      <c r="C18" s="1" t="s">
        <v>769</v>
      </c>
      <c r="D18" s="1" t="s">
        <v>770</v>
      </c>
      <c r="E18" s="109">
        <v>6</v>
      </c>
      <c r="F18" s="121">
        <v>0.9</v>
      </c>
      <c r="G18" s="110"/>
      <c r="H18" s="130">
        <v>8775000</v>
      </c>
      <c r="I18" s="130">
        <v>5265000</v>
      </c>
      <c r="J18" s="130">
        <v>4387500</v>
      </c>
      <c r="K18" s="130">
        <v>2457000</v>
      </c>
      <c r="L18" s="130">
        <v>2106000</v>
      </c>
      <c r="M18" s="31">
        <v>9652500</v>
      </c>
      <c r="N18" s="31">
        <v>5791500.0000000009</v>
      </c>
      <c r="O18" s="31">
        <v>4826250</v>
      </c>
      <c r="P18" s="31">
        <v>2702700</v>
      </c>
      <c r="Q18" s="31">
        <v>2316600</v>
      </c>
      <c r="R18" s="1"/>
    </row>
    <row r="19" spans="1:18" ht="24.75" customHeight="1" x14ac:dyDescent="0.25">
      <c r="A19" s="10"/>
      <c r="B19" s="21"/>
      <c r="C19" s="1" t="s">
        <v>770</v>
      </c>
      <c r="D19" s="1" t="s">
        <v>756</v>
      </c>
      <c r="E19" s="109">
        <v>6</v>
      </c>
      <c r="F19" s="121">
        <v>0.8</v>
      </c>
      <c r="G19" s="110"/>
      <c r="H19" s="130">
        <v>7800000</v>
      </c>
      <c r="I19" s="130">
        <v>4680000</v>
      </c>
      <c r="J19" s="130">
        <v>3900000</v>
      </c>
      <c r="K19" s="130">
        <v>2184000</v>
      </c>
      <c r="L19" s="130">
        <v>1872000</v>
      </c>
      <c r="M19" s="31">
        <v>8580000</v>
      </c>
      <c r="N19" s="31">
        <v>5148000</v>
      </c>
      <c r="O19" s="31">
        <v>4290000</v>
      </c>
      <c r="P19" s="31">
        <v>2402400</v>
      </c>
      <c r="Q19" s="31">
        <v>2059200.0000000002</v>
      </c>
      <c r="R19" s="1"/>
    </row>
    <row r="20" spans="1:18" ht="74.25" customHeight="1" x14ac:dyDescent="0.25">
      <c r="A20" s="10">
        <v>8</v>
      </c>
      <c r="B20" s="1" t="s">
        <v>771</v>
      </c>
      <c r="C20" s="1" t="s">
        <v>83</v>
      </c>
      <c r="D20" s="21" t="s">
        <v>772</v>
      </c>
      <c r="E20" s="109">
        <v>5</v>
      </c>
      <c r="F20" s="121">
        <v>0.9</v>
      </c>
      <c r="G20" s="110"/>
      <c r="H20" s="130">
        <v>14040000</v>
      </c>
      <c r="I20" s="130">
        <v>8424000</v>
      </c>
      <c r="J20" s="130">
        <v>7020000</v>
      </c>
      <c r="K20" s="130">
        <v>3510000</v>
      </c>
      <c r="L20" s="130">
        <v>2457000</v>
      </c>
      <c r="M20" s="31">
        <v>15444000.000000002</v>
      </c>
      <c r="N20" s="31">
        <v>9266400</v>
      </c>
      <c r="O20" s="31">
        <v>7722000.0000000009</v>
      </c>
      <c r="P20" s="31">
        <v>3861000.0000000005</v>
      </c>
      <c r="Q20" s="31">
        <v>2702700</v>
      </c>
      <c r="R20" s="21"/>
    </row>
    <row r="21" spans="1:18" ht="57.75" customHeight="1" x14ac:dyDescent="0.25">
      <c r="A21" s="10"/>
      <c r="B21" s="1"/>
      <c r="C21" s="21" t="s">
        <v>773</v>
      </c>
      <c r="D21" s="21" t="s">
        <v>774</v>
      </c>
      <c r="E21" s="109">
        <v>5</v>
      </c>
      <c r="F21" s="121">
        <v>0.8</v>
      </c>
      <c r="G21" s="110"/>
      <c r="H21" s="130">
        <v>12480000</v>
      </c>
      <c r="I21" s="130">
        <v>7488000</v>
      </c>
      <c r="J21" s="130">
        <v>6240000</v>
      </c>
      <c r="K21" s="130">
        <v>3120000</v>
      </c>
      <c r="L21" s="130">
        <v>2184000</v>
      </c>
      <c r="M21" s="31">
        <v>13728000.000000002</v>
      </c>
      <c r="N21" s="31">
        <v>8236800.0000000009</v>
      </c>
      <c r="O21" s="31">
        <v>6864000.0000000009</v>
      </c>
      <c r="P21" s="31">
        <v>3432000.0000000005</v>
      </c>
      <c r="Q21" s="31">
        <v>2402400</v>
      </c>
      <c r="R21" s="21"/>
    </row>
    <row r="22" spans="1:18" ht="39.75" customHeight="1" x14ac:dyDescent="0.25">
      <c r="A22" s="10">
        <v>9</v>
      </c>
      <c r="B22" s="21" t="s">
        <v>775</v>
      </c>
      <c r="C22" s="21" t="s">
        <v>776</v>
      </c>
      <c r="D22" s="21" t="s">
        <v>777</v>
      </c>
      <c r="E22" s="109">
        <v>5</v>
      </c>
      <c r="F22" s="121">
        <v>0.8</v>
      </c>
      <c r="G22" s="110"/>
      <c r="H22" s="130">
        <v>12480000</v>
      </c>
      <c r="I22" s="130">
        <v>7488000</v>
      </c>
      <c r="J22" s="130">
        <v>6240000</v>
      </c>
      <c r="K22" s="130">
        <v>3120000</v>
      </c>
      <c r="L22" s="130">
        <v>2184000</v>
      </c>
      <c r="M22" s="31">
        <v>13728000.000000002</v>
      </c>
      <c r="N22" s="31">
        <v>8236800.0000000009</v>
      </c>
      <c r="O22" s="31">
        <v>6864000.0000000009</v>
      </c>
      <c r="P22" s="31">
        <v>3432000.0000000005</v>
      </c>
      <c r="Q22" s="31">
        <v>2402400</v>
      </c>
      <c r="R22" s="21"/>
    </row>
    <row r="23" spans="1:18" ht="54.75" customHeight="1" x14ac:dyDescent="0.25">
      <c r="A23" s="10">
        <v>10</v>
      </c>
      <c r="B23" s="21" t="s">
        <v>778</v>
      </c>
      <c r="C23" s="21" t="s">
        <v>779</v>
      </c>
      <c r="D23" s="21" t="s">
        <v>780</v>
      </c>
      <c r="E23" s="109">
        <v>6</v>
      </c>
      <c r="F23" s="121">
        <v>0.8</v>
      </c>
      <c r="G23" s="110"/>
      <c r="H23" s="130">
        <v>7800000</v>
      </c>
      <c r="I23" s="130">
        <v>4680000</v>
      </c>
      <c r="J23" s="130">
        <v>3900000</v>
      </c>
      <c r="K23" s="130">
        <v>2184000</v>
      </c>
      <c r="L23" s="130">
        <v>1872000</v>
      </c>
      <c r="M23" s="31">
        <v>8580000</v>
      </c>
      <c r="N23" s="31">
        <v>5148000</v>
      </c>
      <c r="O23" s="31">
        <v>4290000</v>
      </c>
      <c r="P23" s="31">
        <v>2402400</v>
      </c>
      <c r="Q23" s="31">
        <v>2059200.0000000002</v>
      </c>
      <c r="R23" s="21"/>
    </row>
    <row r="24" spans="1:18" ht="24" customHeight="1" x14ac:dyDescent="0.25">
      <c r="A24" s="10">
        <v>11</v>
      </c>
      <c r="B24" s="21" t="s">
        <v>781</v>
      </c>
      <c r="C24" s="21" t="s">
        <v>83</v>
      </c>
      <c r="D24" s="21" t="s">
        <v>782</v>
      </c>
      <c r="E24" s="109">
        <v>5</v>
      </c>
      <c r="F24" s="121">
        <v>0.9</v>
      </c>
      <c r="G24" s="110"/>
      <c r="H24" s="130">
        <v>14040000</v>
      </c>
      <c r="I24" s="130">
        <v>8424000</v>
      </c>
      <c r="J24" s="130">
        <v>7020000</v>
      </c>
      <c r="K24" s="130">
        <v>3510000</v>
      </c>
      <c r="L24" s="130">
        <v>2457000</v>
      </c>
      <c r="M24" s="31">
        <v>15444000.000000002</v>
      </c>
      <c r="N24" s="31">
        <v>9266400</v>
      </c>
      <c r="O24" s="31">
        <v>7722000.0000000009</v>
      </c>
      <c r="P24" s="31">
        <v>3861000.0000000005</v>
      </c>
      <c r="Q24" s="31">
        <v>2702700</v>
      </c>
      <c r="R24" s="21"/>
    </row>
    <row r="25" spans="1:18" ht="24" customHeight="1" x14ac:dyDescent="0.25">
      <c r="A25" s="10">
        <v>12</v>
      </c>
      <c r="B25" s="21" t="s">
        <v>762</v>
      </c>
      <c r="C25" s="21" t="s">
        <v>83</v>
      </c>
      <c r="D25" s="21" t="s">
        <v>758</v>
      </c>
      <c r="E25" s="109">
        <v>4</v>
      </c>
      <c r="F25" s="121">
        <v>1</v>
      </c>
      <c r="G25" s="110"/>
      <c r="H25" s="130">
        <v>23400000</v>
      </c>
      <c r="I25" s="130">
        <v>14040000</v>
      </c>
      <c r="J25" s="130">
        <v>11700000</v>
      </c>
      <c r="K25" s="130">
        <v>5850000</v>
      </c>
      <c r="L25" s="130">
        <v>3120000</v>
      </c>
      <c r="M25" s="31">
        <v>25740000.000000004</v>
      </c>
      <c r="N25" s="31">
        <v>15444000.000000002</v>
      </c>
      <c r="O25" s="31">
        <v>12870000.000000002</v>
      </c>
      <c r="P25" s="31">
        <v>6435000.0000000009</v>
      </c>
      <c r="Q25" s="31">
        <v>3432000.0000000005</v>
      </c>
      <c r="R25" s="21"/>
    </row>
    <row r="26" spans="1:18" ht="24" customHeight="1" x14ac:dyDescent="0.25">
      <c r="A26" s="10">
        <v>13</v>
      </c>
      <c r="B26" s="21" t="s">
        <v>770</v>
      </c>
      <c r="C26" s="21" t="s">
        <v>83</v>
      </c>
      <c r="D26" s="21" t="s">
        <v>758</v>
      </c>
      <c r="E26" s="109">
        <v>4</v>
      </c>
      <c r="F26" s="121">
        <v>1</v>
      </c>
      <c r="G26" s="110"/>
      <c r="H26" s="130">
        <v>23400000</v>
      </c>
      <c r="I26" s="130">
        <v>14040000</v>
      </c>
      <c r="J26" s="130">
        <v>11700000</v>
      </c>
      <c r="K26" s="130">
        <v>5850000</v>
      </c>
      <c r="L26" s="130">
        <v>3120000</v>
      </c>
      <c r="M26" s="31">
        <v>25740000.000000004</v>
      </c>
      <c r="N26" s="31">
        <v>15444000.000000002</v>
      </c>
      <c r="O26" s="31">
        <v>12870000.000000002</v>
      </c>
      <c r="P26" s="31">
        <v>6435000.0000000009</v>
      </c>
      <c r="Q26" s="31">
        <v>3432000.0000000005</v>
      </c>
      <c r="R26" s="21"/>
    </row>
    <row r="27" spans="1:18" ht="26.25" customHeight="1" x14ac:dyDescent="0.25">
      <c r="A27" s="10">
        <v>14</v>
      </c>
      <c r="B27" s="607" t="s">
        <v>783</v>
      </c>
      <c r="C27" s="615"/>
      <c r="D27" s="608"/>
      <c r="E27" s="109">
        <v>6</v>
      </c>
      <c r="F27" s="121">
        <v>0.8</v>
      </c>
      <c r="G27" s="110"/>
      <c r="H27" s="130">
        <v>7800000</v>
      </c>
      <c r="I27" s="130">
        <v>4680000</v>
      </c>
      <c r="J27" s="130">
        <v>3900000</v>
      </c>
      <c r="K27" s="130">
        <v>2184000</v>
      </c>
      <c r="L27" s="130">
        <v>1872000</v>
      </c>
      <c r="M27" s="31">
        <v>8580000</v>
      </c>
      <c r="N27" s="31">
        <v>5148000</v>
      </c>
      <c r="O27" s="31">
        <v>4290000</v>
      </c>
      <c r="P27" s="31">
        <v>2402400</v>
      </c>
      <c r="Q27" s="31">
        <v>2059200.0000000002</v>
      </c>
      <c r="R27" s="21"/>
    </row>
    <row r="28" spans="1:18" ht="39.75" customHeight="1" x14ac:dyDescent="0.25">
      <c r="A28" s="10">
        <v>15</v>
      </c>
      <c r="B28" s="607" t="s">
        <v>784</v>
      </c>
      <c r="C28" s="615"/>
      <c r="D28" s="608"/>
      <c r="E28" s="109">
        <v>6</v>
      </c>
      <c r="F28" s="121">
        <v>0.8</v>
      </c>
      <c r="G28" s="110"/>
      <c r="H28" s="130">
        <v>7020000.0000000009</v>
      </c>
      <c r="I28" s="130">
        <v>4212000.0000000009</v>
      </c>
      <c r="J28" s="130">
        <v>3510000.0000000005</v>
      </c>
      <c r="K28" s="130">
        <v>1965600.0000000002</v>
      </c>
      <c r="L28" s="130">
        <v>1684800.0000000002</v>
      </c>
      <c r="M28" s="31">
        <v>7722000.0000000019</v>
      </c>
      <c r="N28" s="31">
        <v>4633200.0000000019</v>
      </c>
      <c r="O28" s="31">
        <v>3861000.0000000009</v>
      </c>
      <c r="P28" s="31">
        <v>2162160.0000000005</v>
      </c>
      <c r="Q28" s="31">
        <v>1853280.0000000005</v>
      </c>
      <c r="R28" s="21"/>
    </row>
    <row r="29" spans="1:18" ht="75.75" customHeight="1" x14ac:dyDescent="0.25">
      <c r="A29" s="10">
        <v>16</v>
      </c>
      <c r="B29" s="21" t="s">
        <v>785</v>
      </c>
      <c r="C29" s="21" t="s">
        <v>83</v>
      </c>
      <c r="D29" s="21" t="s">
        <v>786</v>
      </c>
      <c r="E29" s="109">
        <v>4</v>
      </c>
      <c r="F29" s="121">
        <v>0.9</v>
      </c>
      <c r="G29" s="110"/>
      <c r="H29" s="130">
        <v>21060000</v>
      </c>
      <c r="I29" s="130">
        <v>12636000</v>
      </c>
      <c r="J29" s="130">
        <v>10530000</v>
      </c>
      <c r="K29" s="130">
        <v>5265000</v>
      </c>
      <c r="L29" s="130">
        <v>2808000</v>
      </c>
      <c r="M29" s="31">
        <v>23166000.000000004</v>
      </c>
      <c r="N29" s="31">
        <v>13899600.000000002</v>
      </c>
      <c r="O29" s="31">
        <v>11583000.000000002</v>
      </c>
      <c r="P29" s="31">
        <v>5791500.0000000009</v>
      </c>
      <c r="Q29" s="31">
        <v>3088800.0000000005</v>
      </c>
      <c r="R29" s="21"/>
    </row>
    <row r="30" spans="1:18" ht="26.25" customHeight="1" x14ac:dyDescent="0.25">
      <c r="A30" s="10"/>
      <c r="B30" s="21"/>
      <c r="C30" s="21" t="s">
        <v>233</v>
      </c>
      <c r="D30" s="21" t="s">
        <v>758</v>
      </c>
      <c r="E30" s="109">
        <v>4</v>
      </c>
      <c r="F30" s="121">
        <v>1</v>
      </c>
      <c r="G30" s="110"/>
      <c r="H30" s="130">
        <v>23400000</v>
      </c>
      <c r="I30" s="130">
        <v>14040000</v>
      </c>
      <c r="J30" s="130">
        <v>11700000</v>
      </c>
      <c r="K30" s="130">
        <v>5850000</v>
      </c>
      <c r="L30" s="130">
        <v>3120000</v>
      </c>
      <c r="M30" s="31">
        <v>25740000.000000004</v>
      </c>
      <c r="N30" s="31">
        <v>15444000.000000002</v>
      </c>
      <c r="O30" s="31">
        <v>12870000.000000002</v>
      </c>
      <c r="P30" s="31">
        <v>6435000.0000000009</v>
      </c>
      <c r="Q30" s="31">
        <v>3432000.0000000005</v>
      </c>
      <c r="R30" s="21"/>
    </row>
    <row r="31" spans="1:18" ht="26.25" customHeight="1" x14ac:dyDescent="0.25">
      <c r="A31" s="10">
        <v>17</v>
      </c>
      <c r="B31" s="21" t="s">
        <v>787</v>
      </c>
      <c r="C31" s="1" t="s">
        <v>788</v>
      </c>
      <c r="D31" s="1" t="s">
        <v>758</v>
      </c>
      <c r="E31" s="109">
        <v>6</v>
      </c>
      <c r="F31" s="121">
        <v>0.9</v>
      </c>
      <c r="G31" s="110"/>
      <c r="H31" s="130">
        <v>8775000</v>
      </c>
      <c r="I31" s="130">
        <v>5265000</v>
      </c>
      <c r="J31" s="130">
        <v>4387500</v>
      </c>
      <c r="K31" s="130">
        <v>2457000</v>
      </c>
      <c r="L31" s="130">
        <v>2106000</v>
      </c>
      <c r="M31" s="31">
        <v>9652500</v>
      </c>
      <c r="N31" s="31">
        <v>5791500.0000000009</v>
      </c>
      <c r="O31" s="31">
        <v>4826250</v>
      </c>
      <c r="P31" s="31">
        <v>2702700</v>
      </c>
      <c r="Q31" s="31">
        <v>2316600</v>
      </c>
      <c r="R31" s="1"/>
    </row>
    <row r="32" spans="1:18" ht="37.5" customHeight="1" x14ac:dyDescent="0.25">
      <c r="A32" s="10">
        <v>18</v>
      </c>
      <c r="B32" s="21" t="s">
        <v>83</v>
      </c>
      <c r="C32" s="21" t="s">
        <v>85</v>
      </c>
      <c r="D32" s="21" t="s">
        <v>789</v>
      </c>
      <c r="E32" s="109">
        <v>3</v>
      </c>
      <c r="F32" s="121">
        <v>0.8</v>
      </c>
      <c r="G32" s="112"/>
      <c r="H32" s="130">
        <v>34452000</v>
      </c>
      <c r="I32" s="130">
        <v>14976000</v>
      </c>
      <c r="J32" s="130">
        <v>12480000</v>
      </c>
      <c r="K32" s="130">
        <v>6240000</v>
      </c>
      <c r="L32" s="130">
        <v>3120000</v>
      </c>
      <c r="M32" s="31">
        <v>37897200</v>
      </c>
      <c r="N32" s="31">
        <v>16473600.000000002</v>
      </c>
      <c r="O32" s="31">
        <v>13728000.000000002</v>
      </c>
      <c r="P32" s="31">
        <v>6864000.0000000009</v>
      </c>
      <c r="Q32" s="31">
        <v>3432000.0000000005</v>
      </c>
      <c r="R32" s="21"/>
    </row>
    <row r="33" spans="1:18" ht="41.25" customHeight="1" x14ac:dyDescent="0.25">
      <c r="A33" s="10"/>
      <c r="B33" s="21"/>
      <c r="C33" s="21" t="s">
        <v>790</v>
      </c>
      <c r="D33" s="21" t="s">
        <v>791</v>
      </c>
      <c r="E33" s="109">
        <v>4</v>
      </c>
      <c r="F33" s="121">
        <v>1</v>
      </c>
      <c r="G33" s="110"/>
      <c r="H33" s="130">
        <v>23400000</v>
      </c>
      <c r="I33" s="130">
        <v>14040000</v>
      </c>
      <c r="J33" s="130">
        <v>11700000</v>
      </c>
      <c r="K33" s="130">
        <v>5850000</v>
      </c>
      <c r="L33" s="130">
        <v>3120000</v>
      </c>
      <c r="M33" s="31">
        <v>25740000.000000004</v>
      </c>
      <c r="N33" s="31">
        <v>15444000.000000002</v>
      </c>
      <c r="O33" s="31">
        <v>12870000.000000002</v>
      </c>
      <c r="P33" s="31">
        <v>6435000.0000000009</v>
      </c>
      <c r="Q33" s="31">
        <v>3432000.0000000005</v>
      </c>
      <c r="R33" s="21"/>
    </row>
    <row r="34" spans="1:18" ht="57" customHeight="1" x14ac:dyDescent="0.25">
      <c r="A34" s="10"/>
      <c r="B34" s="21"/>
      <c r="C34" s="21" t="s">
        <v>791</v>
      </c>
      <c r="D34" s="21" t="s">
        <v>792</v>
      </c>
      <c r="E34" s="109">
        <v>4</v>
      </c>
      <c r="F34" s="121">
        <v>0.8</v>
      </c>
      <c r="G34" s="110"/>
      <c r="H34" s="130">
        <v>18720000</v>
      </c>
      <c r="I34" s="130">
        <v>11232000</v>
      </c>
      <c r="J34" s="130">
        <v>9360000</v>
      </c>
      <c r="K34" s="130">
        <v>4680000</v>
      </c>
      <c r="L34" s="130">
        <v>2496000</v>
      </c>
      <c r="M34" s="31">
        <v>20592000</v>
      </c>
      <c r="N34" s="31">
        <v>12355200.000000002</v>
      </c>
      <c r="O34" s="31">
        <v>10296000</v>
      </c>
      <c r="P34" s="31">
        <v>5148000</v>
      </c>
      <c r="Q34" s="31">
        <v>2745600</v>
      </c>
      <c r="R34" s="21"/>
    </row>
    <row r="35" spans="1:18" ht="29.25" customHeight="1" x14ac:dyDescent="0.25">
      <c r="A35" s="10"/>
      <c r="B35" s="21"/>
      <c r="C35" s="21" t="s">
        <v>233</v>
      </c>
      <c r="D35" s="21" t="s">
        <v>793</v>
      </c>
      <c r="E35" s="109">
        <v>5</v>
      </c>
      <c r="F35" s="121">
        <v>0.9</v>
      </c>
      <c r="G35" s="110"/>
      <c r="H35" s="130">
        <v>14040000</v>
      </c>
      <c r="I35" s="130">
        <v>8424000</v>
      </c>
      <c r="J35" s="130">
        <v>7020000</v>
      </c>
      <c r="K35" s="130">
        <v>3510000</v>
      </c>
      <c r="L35" s="130">
        <v>2457000</v>
      </c>
      <c r="M35" s="31">
        <v>15444000.000000002</v>
      </c>
      <c r="N35" s="31">
        <v>9266400</v>
      </c>
      <c r="O35" s="31">
        <v>7722000.0000000009</v>
      </c>
      <c r="P35" s="31">
        <v>3861000.0000000005</v>
      </c>
      <c r="Q35" s="31">
        <v>2702700</v>
      </c>
      <c r="R35" s="21"/>
    </row>
    <row r="36" spans="1:18" ht="38.25" customHeight="1" x14ac:dyDescent="0.25">
      <c r="A36" s="10">
        <v>19</v>
      </c>
      <c r="B36" s="21" t="s">
        <v>794</v>
      </c>
      <c r="C36" s="21" t="s">
        <v>83</v>
      </c>
      <c r="D36" s="21" t="s">
        <v>795</v>
      </c>
      <c r="E36" s="109">
        <v>5</v>
      </c>
      <c r="F36" s="121">
        <v>1</v>
      </c>
      <c r="G36" s="110"/>
      <c r="H36" s="130">
        <v>15600000</v>
      </c>
      <c r="I36" s="130">
        <v>9360000</v>
      </c>
      <c r="J36" s="130">
        <v>7800000</v>
      </c>
      <c r="K36" s="130">
        <v>3900000</v>
      </c>
      <c r="L36" s="130">
        <v>2730000</v>
      </c>
      <c r="M36" s="31">
        <v>17160000</v>
      </c>
      <c r="N36" s="31">
        <v>10296000</v>
      </c>
      <c r="O36" s="31">
        <v>8580000</v>
      </c>
      <c r="P36" s="31">
        <v>4290000</v>
      </c>
      <c r="Q36" s="31">
        <v>3003000.0000000005</v>
      </c>
      <c r="R36" s="21"/>
    </row>
    <row r="37" spans="1:18" ht="38.25" customHeight="1" x14ac:dyDescent="0.25">
      <c r="A37" s="10">
        <v>20</v>
      </c>
      <c r="B37" s="21" t="s">
        <v>796</v>
      </c>
      <c r="C37" s="1" t="s">
        <v>797</v>
      </c>
      <c r="D37" s="1" t="s">
        <v>798</v>
      </c>
      <c r="E37" s="109">
        <v>2</v>
      </c>
      <c r="F37" s="121">
        <v>0.8</v>
      </c>
      <c r="G37" s="110"/>
      <c r="H37" s="130">
        <v>49500000</v>
      </c>
      <c r="I37" s="130">
        <v>20966400</v>
      </c>
      <c r="J37" s="130">
        <v>17472000</v>
      </c>
      <c r="K37" s="130">
        <v>9360000</v>
      </c>
      <c r="L37" s="130">
        <v>4368000</v>
      </c>
      <c r="M37" s="31">
        <v>54450000.000000007</v>
      </c>
      <c r="N37" s="31">
        <v>23063040</v>
      </c>
      <c r="O37" s="31">
        <v>19219200</v>
      </c>
      <c r="P37" s="31">
        <v>10296000</v>
      </c>
      <c r="Q37" s="31">
        <v>4804800</v>
      </c>
      <c r="R37" s="1"/>
    </row>
    <row r="38" spans="1:18" ht="38.25" customHeight="1" x14ac:dyDescent="0.25">
      <c r="A38" s="10">
        <v>21</v>
      </c>
      <c r="B38" s="1" t="s">
        <v>799</v>
      </c>
      <c r="C38" s="1" t="s">
        <v>83</v>
      </c>
      <c r="D38" s="1" t="s">
        <v>800</v>
      </c>
      <c r="E38" s="109">
        <v>6</v>
      </c>
      <c r="F38" s="121">
        <v>0.8</v>
      </c>
      <c r="G38" s="110"/>
      <c r="H38" s="130">
        <v>7800000</v>
      </c>
      <c r="I38" s="130">
        <v>4680000</v>
      </c>
      <c r="J38" s="130">
        <v>3900000</v>
      </c>
      <c r="K38" s="130">
        <v>2184000</v>
      </c>
      <c r="L38" s="130">
        <v>1872000</v>
      </c>
      <c r="M38" s="31">
        <v>8580000</v>
      </c>
      <c r="N38" s="31">
        <v>5148000</v>
      </c>
      <c r="O38" s="31">
        <v>4290000</v>
      </c>
      <c r="P38" s="31">
        <v>2402400</v>
      </c>
      <c r="Q38" s="31">
        <v>2059200.0000000002</v>
      </c>
      <c r="R38" s="1"/>
    </row>
    <row r="39" spans="1:18" ht="27" customHeight="1" x14ac:dyDescent="0.25">
      <c r="A39" s="10">
        <v>22</v>
      </c>
      <c r="B39" s="21" t="s">
        <v>801</v>
      </c>
      <c r="C39" s="21" t="s">
        <v>759</v>
      </c>
      <c r="D39" s="21" t="s">
        <v>764</v>
      </c>
      <c r="E39" s="109">
        <v>5</v>
      </c>
      <c r="F39" s="121">
        <v>0.8</v>
      </c>
      <c r="G39" s="110"/>
      <c r="H39" s="130">
        <v>12480000</v>
      </c>
      <c r="I39" s="130">
        <v>7488000</v>
      </c>
      <c r="J39" s="130">
        <v>6240000</v>
      </c>
      <c r="K39" s="130">
        <v>3120000</v>
      </c>
      <c r="L39" s="130">
        <v>2184000</v>
      </c>
      <c r="M39" s="31">
        <v>13728000.000000002</v>
      </c>
      <c r="N39" s="31">
        <v>8236800.0000000009</v>
      </c>
      <c r="O39" s="31">
        <v>6864000.0000000009</v>
      </c>
      <c r="P39" s="31">
        <v>3432000.0000000005</v>
      </c>
      <c r="Q39" s="31">
        <v>2402400</v>
      </c>
      <c r="R39" s="21"/>
    </row>
    <row r="40" spans="1:18" ht="27" customHeight="1" x14ac:dyDescent="0.25">
      <c r="A40" s="10">
        <v>23</v>
      </c>
      <c r="B40" s="21" t="s">
        <v>802</v>
      </c>
      <c r="C40" s="21" t="s">
        <v>803</v>
      </c>
      <c r="D40" s="21" t="s">
        <v>804</v>
      </c>
      <c r="E40" s="109">
        <v>5</v>
      </c>
      <c r="F40" s="121">
        <v>0.8</v>
      </c>
      <c r="G40" s="110"/>
      <c r="H40" s="130">
        <v>12480000</v>
      </c>
      <c r="I40" s="130">
        <v>7488000</v>
      </c>
      <c r="J40" s="130">
        <v>6240000</v>
      </c>
      <c r="K40" s="130">
        <v>3120000</v>
      </c>
      <c r="L40" s="130">
        <v>2184000</v>
      </c>
      <c r="M40" s="31">
        <v>13728000.000000002</v>
      </c>
      <c r="N40" s="31">
        <v>8236800.0000000009</v>
      </c>
      <c r="O40" s="31">
        <v>6864000.0000000009</v>
      </c>
      <c r="P40" s="31">
        <v>3432000.0000000005</v>
      </c>
      <c r="Q40" s="31">
        <v>2402400</v>
      </c>
      <c r="R40" s="21"/>
    </row>
    <row r="41" spans="1:18" ht="38.25" customHeight="1" x14ac:dyDescent="0.25">
      <c r="A41" s="10">
        <v>24</v>
      </c>
      <c r="B41" s="21" t="s">
        <v>805</v>
      </c>
      <c r="C41" s="21" t="s">
        <v>806</v>
      </c>
      <c r="D41" s="21" t="s">
        <v>807</v>
      </c>
      <c r="E41" s="109">
        <v>5</v>
      </c>
      <c r="F41" s="121">
        <v>0.8</v>
      </c>
      <c r="G41" s="110"/>
      <c r="H41" s="130">
        <v>12480000</v>
      </c>
      <c r="I41" s="130">
        <v>7488000</v>
      </c>
      <c r="J41" s="130">
        <v>6240000</v>
      </c>
      <c r="K41" s="130">
        <v>3120000</v>
      </c>
      <c r="L41" s="130">
        <v>2184000</v>
      </c>
      <c r="M41" s="31">
        <v>13728000.000000002</v>
      </c>
      <c r="N41" s="31">
        <v>8236800.0000000009</v>
      </c>
      <c r="O41" s="31">
        <v>6864000.0000000009</v>
      </c>
      <c r="P41" s="31">
        <v>3432000.0000000005</v>
      </c>
      <c r="Q41" s="31">
        <v>2402400</v>
      </c>
      <c r="R41" s="21"/>
    </row>
    <row r="42" spans="1:18" ht="27" customHeight="1" x14ac:dyDescent="0.25">
      <c r="A42" s="10">
        <v>25</v>
      </c>
      <c r="B42" s="21" t="s">
        <v>808</v>
      </c>
      <c r="C42" s="21" t="s">
        <v>83</v>
      </c>
      <c r="D42" s="21" t="s">
        <v>758</v>
      </c>
      <c r="E42" s="109">
        <v>4</v>
      </c>
      <c r="F42" s="121">
        <v>1</v>
      </c>
      <c r="G42" s="110"/>
      <c r="H42" s="130">
        <v>23400000</v>
      </c>
      <c r="I42" s="130">
        <v>14040000</v>
      </c>
      <c r="J42" s="130">
        <v>11700000</v>
      </c>
      <c r="K42" s="130">
        <v>5850000</v>
      </c>
      <c r="L42" s="130">
        <v>3120000</v>
      </c>
      <c r="M42" s="31">
        <v>25740000.000000004</v>
      </c>
      <c r="N42" s="31">
        <v>15444000.000000002</v>
      </c>
      <c r="O42" s="31">
        <v>12870000.000000002</v>
      </c>
      <c r="P42" s="31">
        <v>6435000.0000000009</v>
      </c>
      <c r="Q42" s="31">
        <v>3432000.0000000005</v>
      </c>
      <c r="R42" s="21"/>
    </row>
    <row r="43" spans="1:18" ht="27" customHeight="1" x14ac:dyDescent="0.25">
      <c r="A43" s="10">
        <v>26</v>
      </c>
      <c r="B43" s="21" t="s">
        <v>795</v>
      </c>
      <c r="C43" s="21" t="s">
        <v>83</v>
      </c>
      <c r="D43" s="21" t="s">
        <v>809</v>
      </c>
      <c r="E43" s="109">
        <v>5</v>
      </c>
      <c r="F43" s="121">
        <v>0.9</v>
      </c>
      <c r="G43" s="110"/>
      <c r="H43" s="130">
        <v>14040000</v>
      </c>
      <c r="I43" s="130">
        <v>8424000</v>
      </c>
      <c r="J43" s="130">
        <v>7020000</v>
      </c>
      <c r="K43" s="130">
        <v>3510000</v>
      </c>
      <c r="L43" s="130">
        <v>2457000</v>
      </c>
      <c r="M43" s="31">
        <v>15444000.000000002</v>
      </c>
      <c r="N43" s="31">
        <v>9266400</v>
      </c>
      <c r="O43" s="31">
        <v>7722000.0000000009</v>
      </c>
      <c r="P43" s="31">
        <v>3861000.0000000005</v>
      </c>
      <c r="Q43" s="31">
        <v>2702700</v>
      </c>
      <c r="R43" s="21"/>
    </row>
    <row r="44" spans="1:18" ht="60" customHeight="1" x14ac:dyDescent="0.25">
      <c r="A44" s="10">
        <v>27</v>
      </c>
      <c r="B44" s="21" t="s">
        <v>810</v>
      </c>
      <c r="C44" s="21" t="s">
        <v>83</v>
      </c>
      <c r="D44" s="21" t="s">
        <v>811</v>
      </c>
      <c r="E44" s="109">
        <v>5</v>
      </c>
      <c r="F44" s="121">
        <v>0.8</v>
      </c>
      <c r="G44" s="110"/>
      <c r="H44" s="130">
        <v>12480000</v>
      </c>
      <c r="I44" s="130">
        <v>7488000</v>
      </c>
      <c r="J44" s="130">
        <v>6240000</v>
      </c>
      <c r="K44" s="130">
        <v>3120000</v>
      </c>
      <c r="L44" s="130">
        <v>2184000</v>
      </c>
      <c r="M44" s="31">
        <v>13728000.000000002</v>
      </c>
      <c r="N44" s="31">
        <v>8236800.0000000009</v>
      </c>
      <c r="O44" s="31">
        <v>6864000.0000000009</v>
      </c>
      <c r="P44" s="31">
        <v>3432000.0000000005</v>
      </c>
      <c r="Q44" s="31">
        <v>2402400</v>
      </c>
      <c r="R44" s="21"/>
    </row>
    <row r="45" spans="1:18" ht="26.25" customHeight="1" x14ac:dyDescent="0.25">
      <c r="A45" s="10">
        <v>28</v>
      </c>
      <c r="B45" s="21" t="s">
        <v>812</v>
      </c>
      <c r="C45" s="21" t="s">
        <v>83</v>
      </c>
      <c r="D45" s="21" t="s">
        <v>813</v>
      </c>
      <c r="E45" s="109">
        <v>5</v>
      </c>
      <c r="F45" s="121">
        <v>0.9</v>
      </c>
      <c r="G45" s="110"/>
      <c r="H45" s="130">
        <v>14040000</v>
      </c>
      <c r="I45" s="130">
        <v>8424000</v>
      </c>
      <c r="J45" s="130">
        <v>7020000</v>
      </c>
      <c r="K45" s="130">
        <v>3510000</v>
      </c>
      <c r="L45" s="130">
        <v>2457000</v>
      </c>
      <c r="M45" s="31">
        <v>15444000.000000002</v>
      </c>
      <c r="N45" s="31">
        <v>9266400</v>
      </c>
      <c r="O45" s="31">
        <v>7722000.0000000009</v>
      </c>
      <c r="P45" s="31">
        <v>3861000.0000000005</v>
      </c>
      <c r="Q45" s="31">
        <v>2702700</v>
      </c>
      <c r="R45" s="21"/>
    </row>
    <row r="46" spans="1:18" ht="56.25" customHeight="1" x14ac:dyDescent="0.25">
      <c r="A46" s="10">
        <v>29</v>
      </c>
      <c r="B46" s="21" t="s">
        <v>814</v>
      </c>
      <c r="C46" s="21" t="s">
        <v>83</v>
      </c>
      <c r="D46" s="21" t="s">
        <v>815</v>
      </c>
      <c r="E46" s="109">
        <v>5</v>
      </c>
      <c r="F46" s="121">
        <v>0.9</v>
      </c>
      <c r="G46" s="110"/>
      <c r="H46" s="130">
        <v>14040000</v>
      </c>
      <c r="I46" s="130">
        <v>8424000</v>
      </c>
      <c r="J46" s="130">
        <v>7020000</v>
      </c>
      <c r="K46" s="130">
        <v>3510000</v>
      </c>
      <c r="L46" s="130">
        <v>2457000</v>
      </c>
      <c r="M46" s="31">
        <v>15444000.000000002</v>
      </c>
      <c r="N46" s="31">
        <v>9266400</v>
      </c>
      <c r="O46" s="31">
        <v>7722000.0000000009</v>
      </c>
      <c r="P46" s="31">
        <v>3861000.0000000005</v>
      </c>
      <c r="Q46" s="31">
        <v>2702700</v>
      </c>
      <c r="R46" s="21"/>
    </row>
    <row r="47" spans="1:18" ht="57.75" customHeight="1" x14ac:dyDescent="0.25">
      <c r="A47" s="10">
        <v>30</v>
      </c>
      <c r="B47" s="21" t="s">
        <v>816</v>
      </c>
      <c r="C47" s="21" t="s">
        <v>83</v>
      </c>
      <c r="D47" s="21" t="s">
        <v>817</v>
      </c>
      <c r="E47" s="109">
        <v>5</v>
      </c>
      <c r="F47" s="121">
        <v>0.8</v>
      </c>
      <c r="G47" s="110"/>
      <c r="H47" s="130">
        <v>12480000</v>
      </c>
      <c r="I47" s="130">
        <v>7488000</v>
      </c>
      <c r="J47" s="130">
        <v>6240000</v>
      </c>
      <c r="K47" s="130">
        <v>3120000</v>
      </c>
      <c r="L47" s="130">
        <v>2184000</v>
      </c>
      <c r="M47" s="31">
        <v>13728000.000000002</v>
      </c>
      <c r="N47" s="31">
        <v>8236800.0000000009</v>
      </c>
      <c r="O47" s="31">
        <v>6864000.0000000009</v>
      </c>
      <c r="P47" s="31">
        <v>3432000.0000000005</v>
      </c>
      <c r="Q47" s="31">
        <v>2402400</v>
      </c>
      <c r="R47" s="21"/>
    </row>
    <row r="48" spans="1:18" ht="28.5" customHeight="1" x14ac:dyDescent="0.25">
      <c r="A48" s="10">
        <v>31</v>
      </c>
      <c r="B48" s="21" t="s">
        <v>757</v>
      </c>
      <c r="C48" s="21" t="s">
        <v>83</v>
      </c>
      <c r="D48" s="21" t="s">
        <v>758</v>
      </c>
      <c r="E48" s="109">
        <v>4</v>
      </c>
      <c r="F48" s="121">
        <v>1</v>
      </c>
      <c r="G48" s="110"/>
      <c r="H48" s="130">
        <v>23400000</v>
      </c>
      <c r="I48" s="130">
        <v>14040000</v>
      </c>
      <c r="J48" s="130">
        <v>11700000</v>
      </c>
      <c r="K48" s="130">
        <v>5850000</v>
      </c>
      <c r="L48" s="130">
        <v>3120000</v>
      </c>
      <c r="M48" s="31">
        <v>25740000.000000004</v>
      </c>
      <c r="N48" s="31">
        <v>15444000.000000002</v>
      </c>
      <c r="O48" s="31">
        <v>12870000.000000002</v>
      </c>
      <c r="P48" s="31">
        <v>6435000.0000000009</v>
      </c>
      <c r="Q48" s="31">
        <v>3432000.0000000005</v>
      </c>
      <c r="R48" s="21"/>
    </row>
    <row r="49" spans="1:18" ht="38.25" customHeight="1" x14ac:dyDescent="0.25">
      <c r="A49" s="10">
        <v>32</v>
      </c>
      <c r="B49" s="21" t="s">
        <v>766</v>
      </c>
      <c r="C49" s="21" t="s">
        <v>83</v>
      </c>
      <c r="D49" s="21" t="s">
        <v>818</v>
      </c>
      <c r="E49" s="109">
        <v>5</v>
      </c>
      <c r="F49" s="121">
        <v>0.8</v>
      </c>
      <c r="G49" s="110"/>
      <c r="H49" s="130">
        <v>12480000</v>
      </c>
      <c r="I49" s="130">
        <v>7488000</v>
      </c>
      <c r="J49" s="130">
        <v>6240000</v>
      </c>
      <c r="K49" s="130">
        <v>3120000</v>
      </c>
      <c r="L49" s="130">
        <v>2184000</v>
      </c>
      <c r="M49" s="31">
        <v>13728000.000000002</v>
      </c>
      <c r="N49" s="31">
        <v>8236800.0000000009</v>
      </c>
      <c r="O49" s="31">
        <v>6864000.0000000009</v>
      </c>
      <c r="P49" s="31">
        <v>3432000.0000000005</v>
      </c>
      <c r="Q49" s="31">
        <v>2402400</v>
      </c>
      <c r="R49" s="21"/>
    </row>
    <row r="50" spans="1:18" ht="38.25" customHeight="1" x14ac:dyDescent="0.25">
      <c r="A50" s="10"/>
      <c r="B50" s="21"/>
      <c r="C50" s="21" t="s">
        <v>233</v>
      </c>
      <c r="D50" s="21" t="s">
        <v>819</v>
      </c>
      <c r="E50" s="109">
        <v>6</v>
      </c>
      <c r="F50" s="121">
        <v>0.9</v>
      </c>
      <c r="G50" s="110"/>
      <c r="H50" s="130">
        <v>8775000</v>
      </c>
      <c r="I50" s="130">
        <v>5265000</v>
      </c>
      <c r="J50" s="130">
        <v>4387500</v>
      </c>
      <c r="K50" s="130">
        <v>2457000</v>
      </c>
      <c r="L50" s="130">
        <v>2106000</v>
      </c>
      <c r="M50" s="31">
        <v>9652500</v>
      </c>
      <c r="N50" s="31">
        <v>5791500.0000000009</v>
      </c>
      <c r="O50" s="31">
        <v>4826250</v>
      </c>
      <c r="P50" s="31">
        <v>2702700</v>
      </c>
      <c r="Q50" s="31">
        <v>2316600</v>
      </c>
      <c r="R50" s="21"/>
    </row>
    <row r="51" spans="1:18" ht="24" customHeight="1" x14ac:dyDescent="0.25">
      <c r="A51" s="10"/>
      <c r="B51" s="21"/>
      <c r="C51" s="21" t="s">
        <v>233</v>
      </c>
      <c r="D51" s="21" t="s">
        <v>820</v>
      </c>
      <c r="E51" s="109">
        <v>7</v>
      </c>
      <c r="F51" s="121">
        <v>0.9</v>
      </c>
      <c r="G51" s="110"/>
      <c r="H51" s="130">
        <v>5265000</v>
      </c>
      <c r="I51" s="130">
        <v>3159000</v>
      </c>
      <c r="J51" s="130">
        <v>2632500</v>
      </c>
      <c r="K51" s="130">
        <v>2106000</v>
      </c>
      <c r="L51" s="130">
        <v>1930500</v>
      </c>
      <c r="M51" s="31">
        <v>5791500.0000000009</v>
      </c>
      <c r="N51" s="31">
        <v>3474900.0000000005</v>
      </c>
      <c r="O51" s="31">
        <v>2895750.0000000005</v>
      </c>
      <c r="P51" s="31">
        <v>2316600</v>
      </c>
      <c r="Q51" s="31">
        <v>2123550</v>
      </c>
      <c r="R51" s="21"/>
    </row>
    <row r="52" spans="1:18" ht="26.25" customHeight="1" x14ac:dyDescent="0.25">
      <c r="A52" s="10">
        <v>33</v>
      </c>
      <c r="B52" s="21" t="s">
        <v>821</v>
      </c>
      <c r="C52" s="21" t="s">
        <v>758</v>
      </c>
      <c r="D52" s="21" t="s">
        <v>822</v>
      </c>
      <c r="E52" s="109">
        <v>4</v>
      </c>
      <c r="F52" s="121">
        <v>0.9</v>
      </c>
      <c r="G52" s="110"/>
      <c r="H52" s="130">
        <v>21060000</v>
      </c>
      <c r="I52" s="130">
        <v>12636000</v>
      </c>
      <c r="J52" s="130">
        <v>10530000</v>
      </c>
      <c r="K52" s="130">
        <v>5265000</v>
      </c>
      <c r="L52" s="130">
        <v>2808000</v>
      </c>
      <c r="M52" s="31">
        <v>23166000.000000004</v>
      </c>
      <c r="N52" s="31">
        <v>13899600.000000002</v>
      </c>
      <c r="O52" s="31">
        <v>11583000.000000002</v>
      </c>
      <c r="P52" s="31">
        <v>5791500.0000000009</v>
      </c>
      <c r="Q52" s="31">
        <v>3088800.0000000005</v>
      </c>
      <c r="R52" s="21"/>
    </row>
    <row r="53" spans="1:18" ht="24" customHeight="1" x14ac:dyDescent="0.25">
      <c r="A53" s="10"/>
      <c r="B53" s="19"/>
      <c r="C53" s="21" t="s">
        <v>83</v>
      </c>
      <c r="D53" s="21" t="s">
        <v>822</v>
      </c>
      <c r="E53" s="109">
        <v>4</v>
      </c>
      <c r="F53" s="121">
        <v>0.9</v>
      </c>
      <c r="G53" s="110"/>
      <c r="H53" s="130">
        <v>21060000</v>
      </c>
      <c r="I53" s="130">
        <v>12636000</v>
      </c>
      <c r="J53" s="130">
        <v>10530000</v>
      </c>
      <c r="K53" s="130">
        <v>5265000</v>
      </c>
      <c r="L53" s="130">
        <v>2808000</v>
      </c>
      <c r="M53" s="31">
        <v>23166000.000000004</v>
      </c>
      <c r="N53" s="31">
        <v>13899600.000000002</v>
      </c>
      <c r="O53" s="31">
        <v>11583000.000000002</v>
      </c>
      <c r="P53" s="31">
        <v>5791500.0000000009</v>
      </c>
      <c r="Q53" s="31">
        <v>3088800.0000000005</v>
      </c>
      <c r="R53" s="21"/>
    </row>
    <row r="54" spans="1:18" ht="41.25" customHeight="1" x14ac:dyDescent="0.25">
      <c r="A54" s="10">
        <v>34</v>
      </c>
      <c r="B54" s="21" t="s">
        <v>823</v>
      </c>
      <c r="C54" s="21" t="s">
        <v>758</v>
      </c>
      <c r="D54" s="21" t="s">
        <v>824</v>
      </c>
      <c r="E54" s="109">
        <v>4</v>
      </c>
      <c r="F54" s="121">
        <v>0.9</v>
      </c>
      <c r="G54" s="110"/>
      <c r="H54" s="130">
        <v>21060000</v>
      </c>
      <c r="I54" s="130">
        <v>12636000</v>
      </c>
      <c r="J54" s="130">
        <v>10530000</v>
      </c>
      <c r="K54" s="130">
        <v>5265000</v>
      </c>
      <c r="L54" s="130">
        <v>2808000</v>
      </c>
      <c r="M54" s="31">
        <v>23166000.000000004</v>
      </c>
      <c r="N54" s="31">
        <v>13899600.000000002</v>
      </c>
      <c r="O54" s="31">
        <v>11583000.000000002</v>
      </c>
      <c r="P54" s="31">
        <v>5791500.0000000009</v>
      </c>
      <c r="Q54" s="31">
        <v>3088800.0000000005</v>
      </c>
      <c r="R54" s="21"/>
    </row>
    <row r="55" spans="1:18" ht="25.5" customHeight="1" x14ac:dyDescent="0.25">
      <c r="A55" s="10">
        <v>35</v>
      </c>
      <c r="B55" s="21" t="s">
        <v>825</v>
      </c>
      <c r="C55" s="1" t="s">
        <v>757</v>
      </c>
      <c r="D55" s="1" t="s">
        <v>826</v>
      </c>
      <c r="E55" s="109">
        <v>4</v>
      </c>
      <c r="F55" s="121">
        <v>0.9</v>
      </c>
      <c r="G55" s="110"/>
      <c r="H55" s="130">
        <v>21060000</v>
      </c>
      <c r="I55" s="130">
        <v>12636000</v>
      </c>
      <c r="J55" s="130">
        <v>10530000</v>
      </c>
      <c r="K55" s="130">
        <v>5265000</v>
      </c>
      <c r="L55" s="130">
        <v>2808000</v>
      </c>
      <c r="M55" s="31">
        <v>23166000.000000004</v>
      </c>
      <c r="N55" s="31">
        <v>13899600.000000002</v>
      </c>
      <c r="O55" s="31">
        <v>11583000.000000002</v>
      </c>
      <c r="P55" s="31">
        <v>5791500.0000000009</v>
      </c>
      <c r="Q55" s="31">
        <v>3088800.0000000005</v>
      </c>
      <c r="R55" s="1"/>
    </row>
    <row r="56" spans="1:18" ht="40.5" customHeight="1" x14ac:dyDescent="0.25">
      <c r="A56" s="10">
        <v>36</v>
      </c>
      <c r="B56" s="21" t="s">
        <v>827</v>
      </c>
      <c r="C56" s="21" t="s">
        <v>828</v>
      </c>
      <c r="D56" s="21" t="s">
        <v>829</v>
      </c>
      <c r="E56" s="109">
        <v>5</v>
      </c>
      <c r="F56" s="121">
        <v>0.8</v>
      </c>
      <c r="G56" s="110"/>
      <c r="H56" s="130">
        <v>12480000</v>
      </c>
      <c r="I56" s="130">
        <v>7488000</v>
      </c>
      <c r="J56" s="130">
        <v>6240000</v>
      </c>
      <c r="K56" s="130">
        <v>3120000</v>
      </c>
      <c r="L56" s="130">
        <v>2184000</v>
      </c>
      <c r="M56" s="31">
        <v>13728000.000000002</v>
      </c>
      <c r="N56" s="31">
        <v>8236800.0000000009</v>
      </c>
      <c r="O56" s="31">
        <v>6864000.0000000009</v>
      </c>
      <c r="P56" s="31">
        <v>3432000.0000000005</v>
      </c>
      <c r="Q56" s="31">
        <v>2402400</v>
      </c>
      <c r="R56" s="21"/>
    </row>
    <row r="57" spans="1:18" ht="38.25" customHeight="1" x14ac:dyDescent="0.25">
      <c r="A57" s="10">
        <v>37</v>
      </c>
      <c r="B57" s="21" t="s">
        <v>776</v>
      </c>
      <c r="C57" s="21" t="s">
        <v>83</v>
      </c>
      <c r="D57" s="21" t="s">
        <v>830</v>
      </c>
      <c r="E57" s="109">
        <v>4</v>
      </c>
      <c r="F57" s="121">
        <v>1</v>
      </c>
      <c r="G57" s="110"/>
      <c r="H57" s="130">
        <v>23400000</v>
      </c>
      <c r="I57" s="130">
        <v>14040000</v>
      </c>
      <c r="J57" s="130">
        <v>11700000</v>
      </c>
      <c r="K57" s="130">
        <v>5850000</v>
      </c>
      <c r="L57" s="130">
        <v>3120000</v>
      </c>
      <c r="M57" s="31">
        <v>25740000.000000004</v>
      </c>
      <c r="N57" s="31">
        <v>15444000.000000002</v>
      </c>
      <c r="O57" s="31">
        <v>12870000.000000002</v>
      </c>
      <c r="P57" s="31">
        <v>6435000.0000000009</v>
      </c>
      <c r="Q57" s="31">
        <v>3432000.0000000005</v>
      </c>
      <c r="R57" s="21"/>
    </row>
    <row r="58" spans="1:18" ht="27" customHeight="1" x14ac:dyDescent="0.25">
      <c r="A58" s="10"/>
      <c r="B58" s="21"/>
      <c r="C58" s="21" t="s">
        <v>233</v>
      </c>
      <c r="D58" s="21" t="s">
        <v>831</v>
      </c>
      <c r="E58" s="109">
        <v>5</v>
      </c>
      <c r="F58" s="121">
        <v>0.9</v>
      </c>
      <c r="G58" s="110"/>
      <c r="H58" s="130">
        <v>14040000</v>
      </c>
      <c r="I58" s="130">
        <v>8424000</v>
      </c>
      <c r="J58" s="130">
        <v>7020000</v>
      </c>
      <c r="K58" s="130">
        <v>3510000</v>
      </c>
      <c r="L58" s="130">
        <v>2457000</v>
      </c>
      <c r="M58" s="31">
        <v>15444000.000000002</v>
      </c>
      <c r="N58" s="31">
        <v>9266400</v>
      </c>
      <c r="O58" s="31">
        <v>7722000.0000000009</v>
      </c>
      <c r="P58" s="31">
        <v>3861000.0000000005</v>
      </c>
      <c r="Q58" s="31">
        <v>2702700</v>
      </c>
      <c r="R58" s="21"/>
    </row>
    <row r="59" spans="1:18" ht="27" customHeight="1" x14ac:dyDescent="0.25">
      <c r="A59" s="10"/>
      <c r="B59" s="21"/>
      <c r="C59" s="21" t="s">
        <v>831</v>
      </c>
      <c r="D59" s="21" t="s">
        <v>832</v>
      </c>
      <c r="E59" s="109">
        <v>5</v>
      </c>
      <c r="F59" s="121">
        <v>0.8</v>
      </c>
      <c r="G59" s="110"/>
      <c r="H59" s="130">
        <v>12480000</v>
      </c>
      <c r="I59" s="130">
        <v>7488000</v>
      </c>
      <c r="J59" s="130">
        <v>6240000</v>
      </c>
      <c r="K59" s="130">
        <v>3120000</v>
      </c>
      <c r="L59" s="130">
        <v>2184000</v>
      </c>
      <c r="M59" s="31">
        <v>13728000.000000002</v>
      </c>
      <c r="N59" s="31">
        <v>8236800.0000000009</v>
      </c>
      <c r="O59" s="31">
        <v>6864000.0000000009</v>
      </c>
      <c r="P59" s="31">
        <v>3432000.0000000005</v>
      </c>
      <c r="Q59" s="31">
        <v>2402400</v>
      </c>
      <c r="R59" s="21"/>
    </row>
    <row r="60" spans="1:18" ht="27" customHeight="1" x14ac:dyDescent="0.25">
      <c r="A60" s="10">
        <v>38</v>
      </c>
      <c r="B60" s="21" t="s">
        <v>833</v>
      </c>
      <c r="C60" s="21" t="s">
        <v>83</v>
      </c>
      <c r="D60" s="21" t="s">
        <v>758</v>
      </c>
      <c r="E60" s="109">
        <v>4</v>
      </c>
      <c r="F60" s="121">
        <v>1</v>
      </c>
      <c r="G60" s="110"/>
      <c r="H60" s="130">
        <v>23400000</v>
      </c>
      <c r="I60" s="130">
        <v>14040000</v>
      </c>
      <c r="J60" s="130">
        <v>11700000</v>
      </c>
      <c r="K60" s="130">
        <v>5850000</v>
      </c>
      <c r="L60" s="130">
        <v>3120000</v>
      </c>
      <c r="M60" s="31">
        <v>25740000.000000004</v>
      </c>
      <c r="N60" s="31">
        <v>15444000.000000002</v>
      </c>
      <c r="O60" s="31">
        <v>12870000.000000002</v>
      </c>
      <c r="P60" s="31">
        <v>6435000.0000000009</v>
      </c>
      <c r="Q60" s="31">
        <v>3432000.0000000005</v>
      </c>
      <c r="R60" s="21"/>
    </row>
    <row r="61" spans="1:18" ht="27" customHeight="1" x14ac:dyDescent="0.25">
      <c r="A61" s="10">
        <v>39</v>
      </c>
      <c r="B61" s="21" t="s">
        <v>834</v>
      </c>
      <c r="C61" s="21" t="s">
        <v>83</v>
      </c>
      <c r="D61" s="21" t="s">
        <v>832</v>
      </c>
      <c r="E61" s="109">
        <v>6</v>
      </c>
      <c r="F61" s="121">
        <v>1</v>
      </c>
      <c r="G61" s="110"/>
      <c r="H61" s="130">
        <v>9750000</v>
      </c>
      <c r="I61" s="130">
        <v>5850000</v>
      </c>
      <c r="J61" s="130">
        <v>4875000</v>
      </c>
      <c r="K61" s="130">
        <v>2730000</v>
      </c>
      <c r="L61" s="130">
        <v>2340000</v>
      </c>
      <c r="M61" s="31">
        <v>10725000</v>
      </c>
      <c r="N61" s="31">
        <v>6435000.0000000009</v>
      </c>
      <c r="O61" s="31">
        <v>5362500</v>
      </c>
      <c r="P61" s="31">
        <v>3003000.0000000005</v>
      </c>
      <c r="Q61" s="31">
        <v>2574000</v>
      </c>
      <c r="R61" s="21"/>
    </row>
    <row r="62" spans="1:18" ht="27" customHeight="1" x14ac:dyDescent="0.25">
      <c r="A62" s="10">
        <v>40</v>
      </c>
      <c r="B62" s="21" t="s">
        <v>835</v>
      </c>
      <c r="C62" s="21" t="s">
        <v>762</v>
      </c>
      <c r="D62" s="21" t="s">
        <v>759</v>
      </c>
      <c r="E62" s="109">
        <v>5</v>
      </c>
      <c r="F62" s="121">
        <v>0.8</v>
      </c>
      <c r="G62" s="110"/>
      <c r="H62" s="130">
        <v>12480000</v>
      </c>
      <c r="I62" s="130">
        <v>7488000</v>
      </c>
      <c r="J62" s="130">
        <v>6240000</v>
      </c>
      <c r="K62" s="130">
        <v>3120000</v>
      </c>
      <c r="L62" s="130">
        <v>2184000</v>
      </c>
      <c r="M62" s="31">
        <v>13728000.000000002</v>
      </c>
      <c r="N62" s="31">
        <v>8236800.0000000009</v>
      </c>
      <c r="O62" s="31">
        <v>6864000.0000000009</v>
      </c>
      <c r="P62" s="31">
        <v>3432000.0000000005</v>
      </c>
      <c r="Q62" s="31">
        <v>2402400</v>
      </c>
      <c r="R62" s="21"/>
    </row>
    <row r="63" spans="1:18" ht="27" customHeight="1" x14ac:dyDescent="0.25">
      <c r="A63" s="10">
        <v>41</v>
      </c>
      <c r="B63" s="21" t="s">
        <v>758</v>
      </c>
      <c r="C63" s="21" t="s">
        <v>836</v>
      </c>
      <c r="D63" s="21" t="s">
        <v>757</v>
      </c>
      <c r="E63" s="109">
        <v>2</v>
      </c>
      <c r="F63" s="121">
        <v>1</v>
      </c>
      <c r="G63" s="110"/>
      <c r="H63" s="130">
        <v>61875000</v>
      </c>
      <c r="I63" s="130">
        <v>26208000</v>
      </c>
      <c r="J63" s="130">
        <v>21840000</v>
      </c>
      <c r="K63" s="130">
        <v>11700000</v>
      </c>
      <c r="L63" s="130">
        <v>5460000</v>
      </c>
      <c r="M63" s="31">
        <v>68062500</v>
      </c>
      <c r="N63" s="31">
        <v>28828800.000000004</v>
      </c>
      <c r="O63" s="31">
        <v>24024000.000000004</v>
      </c>
      <c r="P63" s="31">
        <v>12870000.000000002</v>
      </c>
      <c r="Q63" s="31">
        <v>6006000.0000000009</v>
      </c>
      <c r="R63" s="21"/>
    </row>
    <row r="64" spans="1:18" ht="72.75" customHeight="1" x14ac:dyDescent="0.25">
      <c r="A64" s="10"/>
      <c r="B64" s="21"/>
      <c r="C64" s="21" t="s">
        <v>757</v>
      </c>
      <c r="D64" s="1" t="s">
        <v>837</v>
      </c>
      <c r="E64" s="109">
        <v>3</v>
      </c>
      <c r="F64" s="121">
        <v>0.8</v>
      </c>
      <c r="G64" s="112"/>
      <c r="H64" s="130">
        <v>34452000</v>
      </c>
      <c r="I64" s="130">
        <v>14976000</v>
      </c>
      <c r="J64" s="130">
        <v>12480000</v>
      </c>
      <c r="K64" s="130">
        <v>6240000</v>
      </c>
      <c r="L64" s="130">
        <v>3120000</v>
      </c>
      <c r="M64" s="31">
        <v>37897200</v>
      </c>
      <c r="N64" s="31">
        <v>16473600.000000002</v>
      </c>
      <c r="O64" s="31">
        <v>13728000.000000002</v>
      </c>
      <c r="P64" s="31">
        <v>6864000.0000000009</v>
      </c>
      <c r="Q64" s="31">
        <v>3432000.0000000005</v>
      </c>
      <c r="R64" s="1"/>
    </row>
    <row r="65" spans="1:18" ht="27.75" customHeight="1" x14ac:dyDescent="0.25">
      <c r="A65" s="10"/>
      <c r="B65" s="21"/>
      <c r="C65" s="21" t="s">
        <v>233</v>
      </c>
      <c r="D65" s="1" t="s">
        <v>838</v>
      </c>
      <c r="E65" s="109">
        <v>5</v>
      </c>
      <c r="F65" s="121">
        <v>0.9</v>
      </c>
      <c r="G65" s="110"/>
      <c r="H65" s="130">
        <v>14040000</v>
      </c>
      <c r="I65" s="130">
        <v>8424000</v>
      </c>
      <c r="J65" s="130">
        <v>7020000</v>
      </c>
      <c r="K65" s="130">
        <v>3510000</v>
      </c>
      <c r="L65" s="130">
        <v>2457000</v>
      </c>
      <c r="M65" s="31">
        <v>15444000.000000002</v>
      </c>
      <c r="N65" s="31">
        <v>9266400</v>
      </c>
      <c r="O65" s="31">
        <v>7722000.0000000009</v>
      </c>
      <c r="P65" s="31">
        <v>3861000.0000000005</v>
      </c>
      <c r="Q65" s="31">
        <v>2702700</v>
      </c>
      <c r="R65" s="1"/>
    </row>
    <row r="66" spans="1:18" ht="27.75" customHeight="1" x14ac:dyDescent="0.25">
      <c r="A66" s="10"/>
      <c r="B66" s="21"/>
      <c r="C66" s="1" t="s">
        <v>233</v>
      </c>
      <c r="D66" s="21" t="s">
        <v>839</v>
      </c>
      <c r="E66" s="109">
        <v>6</v>
      </c>
      <c r="F66" s="121">
        <v>0.8</v>
      </c>
      <c r="G66" s="110"/>
      <c r="H66" s="130">
        <v>7800000</v>
      </c>
      <c r="I66" s="130">
        <v>4680000</v>
      </c>
      <c r="J66" s="130">
        <v>3900000</v>
      </c>
      <c r="K66" s="130">
        <v>2184000</v>
      </c>
      <c r="L66" s="130">
        <v>1872000</v>
      </c>
      <c r="M66" s="31">
        <v>8580000</v>
      </c>
      <c r="N66" s="31">
        <v>5148000</v>
      </c>
      <c r="O66" s="31">
        <v>4290000</v>
      </c>
      <c r="P66" s="31">
        <v>2402400</v>
      </c>
      <c r="Q66" s="31">
        <v>2059200.0000000002</v>
      </c>
      <c r="R66" s="21"/>
    </row>
    <row r="67" spans="1:18" ht="26.25" customHeight="1" x14ac:dyDescent="0.25">
      <c r="A67" s="10">
        <v>42</v>
      </c>
      <c r="B67" s="633" t="s">
        <v>840</v>
      </c>
      <c r="C67" s="634"/>
      <c r="D67" s="635"/>
      <c r="E67" s="109">
        <v>6</v>
      </c>
      <c r="F67" s="121">
        <v>0.7</v>
      </c>
      <c r="G67" s="110"/>
      <c r="H67" s="130">
        <v>6825000</v>
      </c>
      <c r="I67" s="130">
        <v>4094999.9999999995</v>
      </c>
      <c r="J67" s="130">
        <v>3412500</v>
      </c>
      <c r="K67" s="130">
        <v>1910999.9999999998</v>
      </c>
      <c r="L67" s="130">
        <v>1638000</v>
      </c>
      <c r="M67" s="31">
        <v>7507500.0000000009</v>
      </c>
      <c r="N67" s="31">
        <v>4504500</v>
      </c>
      <c r="O67" s="31">
        <v>3753750.0000000005</v>
      </c>
      <c r="P67" s="31">
        <v>2102100</v>
      </c>
      <c r="Q67" s="31">
        <v>1801800.0000000002</v>
      </c>
      <c r="R67" s="21"/>
    </row>
    <row r="68" spans="1:18" ht="24.75" customHeight="1" x14ac:dyDescent="0.25">
      <c r="A68" s="10">
        <v>43</v>
      </c>
      <c r="B68" s="21" t="s">
        <v>822</v>
      </c>
      <c r="C68" s="21" t="s">
        <v>757</v>
      </c>
      <c r="D68" s="21" t="s">
        <v>826</v>
      </c>
      <c r="E68" s="109">
        <v>5</v>
      </c>
      <c r="F68" s="121">
        <v>0.9</v>
      </c>
      <c r="G68" s="110"/>
      <c r="H68" s="130">
        <v>14040000</v>
      </c>
      <c r="I68" s="130">
        <v>8424000</v>
      </c>
      <c r="J68" s="130">
        <v>7020000</v>
      </c>
      <c r="K68" s="130">
        <v>3510000</v>
      </c>
      <c r="L68" s="130">
        <v>2457000</v>
      </c>
      <c r="M68" s="31">
        <v>15444000.000000002</v>
      </c>
      <c r="N68" s="31">
        <v>9266400</v>
      </c>
      <c r="O68" s="31">
        <v>7722000.0000000009</v>
      </c>
      <c r="P68" s="31">
        <v>3861000.0000000005</v>
      </c>
      <c r="Q68" s="31">
        <v>2702700</v>
      </c>
      <c r="R68" s="21"/>
    </row>
    <row r="69" spans="1:18" ht="24.75" customHeight="1" x14ac:dyDescent="0.25">
      <c r="A69" s="10">
        <v>44</v>
      </c>
      <c r="B69" s="21" t="s">
        <v>841</v>
      </c>
      <c r="C69" s="21" t="s">
        <v>757</v>
      </c>
      <c r="D69" s="21" t="s">
        <v>842</v>
      </c>
      <c r="E69" s="109">
        <v>6</v>
      </c>
      <c r="F69" s="121">
        <v>0.9</v>
      </c>
      <c r="G69" s="110"/>
      <c r="H69" s="130">
        <v>8775000</v>
      </c>
      <c r="I69" s="130">
        <v>5265000</v>
      </c>
      <c r="J69" s="130">
        <v>4387500</v>
      </c>
      <c r="K69" s="130">
        <v>2457000</v>
      </c>
      <c r="L69" s="130">
        <v>2106000</v>
      </c>
      <c r="M69" s="31">
        <v>9652500</v>
      </c>
      <c r="N69" s="31">
        <v>5791500.0000000009</v>
      </c>
      <c r="O69" s="31">
        <v>4826250</v>
      </c>
      <c r="P69" s="31">
        <v>2702700</v>
      </c>
      <c r="Q69" s="31">
        <v>2316600</v>
      </c>
      <c r="R69" s="21"/>
    </row>
    <row r="70" spans="1:18" ht="24.75" customHeight="1" x14ac:dyDescent="0.25">
      <c r="A70" s="10">
        <v>45</v>
      </c>
      <c r="B70" s="21" t="s">
        <v>843</v>
      </c>
      <c r="C70" s="21" t="s">
        <v>83</v>
      </c>
      <c r="D70" s="21" t="s">
        <v>844</v>
      </c>
      <c r="E70" s="109">
        <v>6</v>
      </c>
      <c r="F70" s="121">
        <v>1</v>
      </c>
      <c r="G70" s="110"/>
      <c r="H70" s="130">
        <v>9750000</v>
      </c>
      <c r="I70" s="130">
        <v>5850000</v>
      </c>
      <c r="J70" s="130">
        <v>4875000</v>
      </c>
      <c r="K70" s="130">
        <v>2730000</v>
      </c>
      <c r="L70" s="130">
        <v>2340000</v>
      </c>
      <c r="M70" s="31">
        <v>10725000</v>
      </c>
      <c r="N70" s="31">
        <v>6435000.0000000009</v>
      </c>
      <c r="O70" s="31">
        <v>5362500</v>
      </c>
      <c r="P70" s="31">
        <v>3003000.0000000005</v>
      </c>
      <c r="Q70" s="31">
        <v>2574000</v>
      </c>
      <c r="R70" s="21"/>
    </row>
    <row r="71" spans="1:18" ht="40.5" customHeight="1" x14ac:dyDescent="0.25">
      <c r="A71" s="10"/>
      <c r="B71" s="21"/>
      <c r="C71" s="21" t="s">
        <v>233</v>
      </c>
      <c r="D71" s="21" t="s">
        <v>845</v>
      </c>
      <c r="E71" s="109">
        <v>6</v>
      </c>
      <c r="F71" s="121">
        <v>0.8</v>
      </c>
      <c r="G71" s="110"/>
      <c r="H71" s="130">
        <v>7800000</v>
      </c>
      <c r="I71" s="130">
        <v>4680000</v>
      </c>
      <c r="J71" s="130">
        <v>3900000</v>
      </c>
      <c r="K71" s="130">
        <v>2184000</v>
      </c>
      <c r="L71" s="130">
        <v>1872000</v>
      </c>
      <c r="M71" s="31">
        <v>8580000</v>
      </c>
      <c r="N71" s="31">
        <v>5148000</v>
      </c>
      <c r="O71" s="31">
        <v>4290000</v>
      </c>
      <c r="P71" s="31">
        <v>2402400</v>
      </c>
      <c r="Q71" s="31">
        <v>2059200.0000000002</v>
      </c>
      <c r="R71" s="21"/>
    </row>
    <row r="72" spans="1:18" ht="24.75" customHeight="1" x14ac:dyDescent="0.25">
      <c r="A72" s="10">
        <v>46</v>
      </c>
      <c r="B72" s="21" t="s">
        <v>846</v>
      </c>
      <c r="C72" s="21" t="s">
        <v>757</v>
      </c>
      <c r="D72" s="21" t="s">
        <v>770</v>
      </c>
      <c r="E72" s="109">
        <v>6</v>
      </c>
      <c r="F72" s="121">
        <v>0.9</v>
      </c>
      <c r="G72" s="110"/>
      <c r="H72" s="130">
        <v>8775000</v>
      </c>
      <c r="I72" s="130">
        <v>5265000</v>
      </c>
      <c r="J72" s="130">
        <v>4387500</v>
      </c>
      <c r="K72" s="130">
        <v>2457000</v>
      </c>
      <c r="L72" s="130">
        <v>2106000</v>
      </c>
      <c r="M72" s="31">
        <v>9652500</v>
      </c>
      <c r="N72" s="31">
        <v>5791500.0000000009</v>
      </c>
      <c r="O72" s="31">
        <v>4826250</v>
      </c>
      <c r="P72" s="31">
        <v>2702700</v>
      </c>
      <c r="Q72" s="31">
        <v>2316600</v>
      </c>
      <c r="R72" s="21"/>
    </row>
    <row r="73" spans="1:18" ht="26.25" customHeight="1" x14ac:dyDescent="0.25">
      <c r="A73" s="10">
        <v>47</v>
      </c>
      <c r="B73" s="636" t="s">
        <v>847</v>
      </c>
      <c r="C73" s="637"/>
      <c r="D73" s="638"/>
      <c r="E73" s="109">
        <v>6</v>
      </c>
      <c r="F73" s="121">
        <v>1</v>
      </c>
      <c r="G73" s="110"/>
      <c r="H73" s="130">
        <v>9750000</v>
      </c>
      <c r="I73" s="130">
        <v>5850000</v>
      </c>
      <c r="J73" s="130">
        <v>4875000</v>
      </c>
      <c r="K73" s="130">
        <v>2730000</v>
      </c>
      <c r="L73" s="130">
        <v>2340000</v>
      </c>
      <c r="M73" s="31">
        <v>10725000</v>
      </c>
      <c r="N73" s="31">
        <v>6435000.0000000009</v>
      </c>
      <c r="O73" s="31">
        <v>5362500</v>
      </c>
      <c r="P73" s="31">
        <v>3003000.0000000005</v>
      </c>
      <c r="Q73" s="31">
        <v>2574000</v>
      </c>
      <c r="R73" s="21"/>
    </row>
    <row r="74" spans="1:18" ht="24.75" customHeight="1" x14ac:dyDescent="0.25">
      <c r="A74" s="10">
        <v>48</v>
      </c>
      <c r="B74" s="21" t="s">
        <v>848</v>
      </c>
      <c r="C74" s="21" t="s">
        <v>762</v>
      </c>
      <c r="D74" s="21" t="s">
        <v>764</v>
      </c>
      <c r="E74" s="109">
        <v>5</v>
      </c>
      <c r="F74" s="121">
        <v>0.9</v>
      </c>
      <c r="G74" s="110"/>
      <c r="H74" s="130">
        <v>14040000</v>
      </c>
      <c r="I74" s="130">
        <v>8424000</v>
      </c>
      <c r="J74" s="130">
        <v>7020000</v>
      </c>
      <c r="K74" s="130">
        <v>3510000</v>
      </c>
      <c r="L74" s="130">
        <v>2457000</v>
      </c>
      <c r="M74" s="31">
        <v>15444000.000000002</v>
      </c>
      <c r="N74" s="31">
        <v>9266400</v>
      </c>
      <c r="O74" s="31">
        <v>7722000.0000000009</v>
      </c>
      <c r="P74" s="31">
        <v>3861000.0000000005</v>
      </c>
      <c r="Q74" s="31">
        <v>2702700</v>
      </c>
      <c r="R74" s="21"/>
    </row>
    <row r="75" spans="1:18" ht="24.75" customHeight="1" x14ac:dyDescent="0.25">
      <c r="A75" s="10">
        <v>49</v>
      </c>
      <c r="B75" s="21" t="s">
        <v>849</v>
      </c>
      <c r="C75" s="21" t="s">
        <v>763</v>
      </c>
      <c r="D75" s="21" t="s">
        <v>808</v>
      </c>
      <c r="E75" s="109">
        <v>4</v>
      </c>
      <c r="F75" s="121">
        <v>0.9</v>
      </c>
      <c r="G75" s="110"/>
      <c r="H75" s="130">
        <v>21060000</v>
      </c>
      <c r="I75" s="130">
        <v>12636000</v>
      </c>
      <c r="J75" s="130">
        <v>10530000</v>
      </c>
      <c r="K75" s="130">
        <v>5265000</v>
      </c>
      <c r="L75" s="130">
        <v>2808000</v>
      </c>
      <c r="M75" s="31">
        <v>23166000.000000004</v>
      </c>
      <c r="N75" s="31">
        <v>13899600.000000002</v>
      </c>
      <c r="O75" s="31">
        <v>11583000.000000002</v>
      </c>
      <c r="P75" s="31">
        <v>5791500.0000000009</v>
      </c>
      <c r="Q75" s="31">
        <v>3088800.0000000005</v>
      </c>
      <c r="R75" s="21"/>
    </row>
    <row r="76" spans="1:18" ht="24.75" customHeight="1" x14ac:dyDescent="0.25">
      <c r="A76" s="10">
        <v>50</v>
      </c>
      <c r="B76" s="21" t="s">
        <v>809</v>
      </c>
      <c r="C76" s="21" t="s">
        <v>83</v>
      </c>
      <c r="D76" s="21" t="s">
        <v>758</v>
      </c>
      <c r="E76" s="109">
        <v>3</v>
      </c>
      <c r="F76" s="121">
        <v>0.8</v>
      </c>
      <c r="G76" s="112"/>
      <c r="H76" s="130">
        <v>34452000</v>
      </c>
      <c r="I76" s="130">
        <v>14976000</v>
      </c>
      <c r="J76" s="130">
        <v>12480000</v>
      </c>
      <c r="K76" s="130">
        <v>6240000</v>
      </c>
      <c r="L76" s="130">
        <v>3120000</v>
      </c>
      <c r="M76" s="31">
        <v>37897200</v>
      </c>
      <c r="N76" s="31">
        <v>16473600.000000002</v>
      </c>
      <c r="O76" s="31">
        <v>13728000.000000002</v>
      </c>
      <c r="P76" s="31">
        <v>6864000.0000000009</v>
      </c>
      <c r="Q76" s="31">
        <v>3432000.0000000005</v>
      </c>
      <c r="R76" s="21"/>
    </row>
    <row r="77" spans="1:18" ht="41.25" customHeight="1" x14ac:dyDescent="0.25">
      <c r="A77" s="10">
        <v>51</v>
      </c>
      <c r="B77" s="1" t="s">
        <v>850</v>
      </c>
      <c r="C77" s="21" t="s">
        <v>758</v>
      </c>
      <c r="D77" s="21" t="s">
        <v>758</v>
      </c>
      <c r="E77" s="109">
        <v>6</v>
      </c>
      <c r="F77" s="121">
        <v>1</v>
      </c>
      <c r="G77" s="110"/>
      <c r="H77" s="130">
        <v>9750000</v>
      </c>
      <c r="I77" s="130">
        <v>5850000</v>
      </c>
      <c r="J77" s="130">
        <v>4875000</v>
      </c>
      <c r="K77" s="130">
        <v>2730000</v>
      </c>
      <c r="L77" s="130">
        <v>2340000</v>
      </c>
      <c r="M77" s="31">
        <v>10725000</v>
      </c>
      <c r="N77" s="31">
        <v>6435000.0000000009</v>
      </c>
      <c r="O77" s="31">
        <v>5362500</v>
      </c>
      <c r="P77" s="31">
        <v>3003000.0000000005</v>
      </c>
      <c r="Q77" s="31">
        <v>2574000</v>
      </c>
      <c r="R77" s="21"/>
    </row>
    <row r="78" spans="1:18" ht="24" customHeight="1" x14ac:dyDescent="0.25">
      <c r="A78" s="10">
        <v>52</v>
      </c>
      <c r="B78" s="21" t="s">
        <v>804</v>
      </c>
      <c r="C78" s="21" t="s">
        <v>83</v>
      </c>
      <c r="D78" s="21" t="s">
        <v>758</v>
      </c>
      <c r="E78" s="109">
        <v>3</v>
      </c>
      <c r="F78" s="121">
        <v>1</v>
      </c>
      <c r="G78" s="112"/>
      <c r="H78" s="130">
        <v>43065000</v>
      </c>
      <c r="I78" s="130">
        <v>18720000</v>
      </c>
      <c r="J78" s="130">
        <v>15600000</v>
      </c>
      <c r="K78" s="130">
        <v>7800000</v>
      </c>
      <c r="L78" s="130">
        <v>3900000</v>
      </c>
      <c r="M78" s="31">
        <v>47371500.000000007</v>
      </c>
      <c r="N78" s="31">
        <v>20592000</v>
      </c>
      <c r="O78" s="31">
        <v>17160000</v>
      </c>
      <c r="P78" s="31">
        <v>8580000</v>
      </c>
      <c r="Q78" s="31">
        <v>4290000</v>
      </c>
      <c r="R78" s="21"/>
    </row>
    <row r="79" spans="1:18" ht="24" customHeight="1" x14ac:dyDescent="0.25">
      <c r="A79" s="10">
        <v>53</v>
      </c>
      <c r="B79" s="21" t="s">
        <v>851</v>
      </c>
      <c r="C79" s="21" t="s">
        <v>809</v>
      </c>
      <c r="D79" s="21" t="s">
        <v>852</v>
      </c>
      <c r="E79" s="109">
        <v>5</v>
      </c>
      <c r="F79" s="121">
        <v>0.9</v>
      </c>
      <c r="G79" s="110"/>
      <c r="H79" s="130">
        <v>14040000</v>
      </c>
      <c r="I79" s="130">
        <v>8424000</v>
      </c>
      <c r="J79" s="130">
        <v>7020000</v>
      </c>
      <c r="K79" s="130">
        <v>3510000</v>
      </c>
      <c r="L79" s="130">
        <v>2457000</v>
      </c>
      <c r="M79" s="31">
        <v>15444000.000000002</v>
      </c>
      <c r="N79" s="31">
        <v>9266400</v>
      </c>
      <c r="O79" s="31">
        <v>7722000.0000000009</v>
      </c>
      <c r="P79" s="31">
        <v>3861000.0000000005</v>
      </c>
      <c r="Q79" s="31">
        <v>2702700</v>
      </c>
      <c r="R79" s="21"/>
    </row>
    <row r="80" spans="1:18" ht="41.25" customHeight="1" x14ac:dyDescent="0.25">
      <c r="A80" s="10">
        <v>54</v>
      </c>
      <c r="B80" s="21" t="s">
        <v>853</v>
      </c>
      <c r="C80" s="21" t="s">
        <v>757</v>
      </c>
      <c r="D80" s="21" t="s">
        <v>826</v>
      </c>
      <c r="E80" s="109">
        <v>5</v>
      </c>
      <c r="F80" s="121">
        <v>0.9</v>
      </c>
      <c r="G80" s="110"/>
      <c r="H80" s="130">
        <v>14040000</v>
      </c>
      <c r="I80" s="130">
        <v>8424000</v>
      </c>
      <c r="J80" s="130">
        <v>7020000</v>
      </c>
      <c r="K80" s="130">
        <v>3510000</v>
      </c>
      <c r="L80" s="130">
        <v>2457000</v>
      </c>
      <c r="M80" s="31">
        <v>15444000.000000002</v>
      </c>
      <c r="N80" s="31">
        <v>9266400</v>
      </c>
      <c r="O80" s="31">
        <v>7722000.0000000009</v>
      </c>
      <c r="P80" s="31">
        <v>3861000.0000000005</v>
      </c>
      <c r="Q80" s="31">
        <v>2702700</v>
      </c>
      <c r="R80" s="21"/>
    </row>
    <row r="81" spans="1:18" ht="39.75" customHeight="1" x14ac:dyDescent="0.25">
      <c r="A81" s="10">
        <v>55</v>
      </c>
      <c r="B81" s="21" t="s">
        <v>854</v>
      </c>
      <c r="C81" s="21" t="s">
        <v>83</v>
      </c>
      <c r="D81" s="21" t="s">
        <v>855</v>
      </c>
      <c r="E81" s="109">
        <v>5</v>
      </c>
      <c r="F81" s="121">
        <v>0.8</v>
      </c>
      <c r="G81" s="110"/>
      <c r="H81" s="130">
        <v>12480000</v>
      </c>
      <c r="I81" s="130">
        <v>7488000</v>
      </c>
      <c r="J81" s="130">
        <v>6240000</v>
      </c>
      <c r="K81" s="130">
        <v>3120000</v>
      </c>
      <c r="L81" s="130">
        <v>2184000</v>
      </c>
      <c r="M81" s="31">
        <v>13728000.000000002</v>
      </c>
      <c r="N81" s="31">
        <v>8236800.0000000009</v>
      </c>
      <c r="O81" s="31">
        <v>6864000.0000000009</v>
      </c>
      <c r="P81" s="31">
        <v>3432000.0000000005</v>
      </c>
      <c r="Q81" s="31">
        <v>2402400</v>
      </c>
      <c r="R81" s="21"/>
    </row>
    <row r="82" spans="1:18" ht="24.75" customHeight="1" x14ac:dyDescent="0.25">
      <c r="A82" s="10">
        <v>56</v>
      </c>
      <c r="B82" s="24" t="s">
        <v>856</v>
      </c>
      <c r="C82" s="21"/>
      <c r="D82" s="21"/>
      <c r="E82" s="109"/>
      <c r="F82" s="121"/>
      <c r="G82" s="110"/>
      <c r="H82" s="130"/>
      <c r="I82" s="130"/>
      <c r="J82" s="130"/>
      <c r="K82" s="130"/>
      <c r="L82" s="130"/>
      <c r="M82" s="31"/>
      <c r="N82" s="31"/>
      <c r="O82" s="31"/>
      <c r="P82" s="31"/>
      <c r="Q82" s="31"/>
      <c r="R82" s="21"/>
    </row>
    <row r="83" spans="1:18" ht="24.75" customHeight="1" x14ac:dyDescent="0.25">
      <c r="A83" s="10"/>
      <c r="B83" s="21" t="s">
        <v>857</v>
      </c>
      <c r="C83" s="21" t="s">
        <v>858</v>
      </c>
      <c r="D83" s="21" t="s">
        <v>859</v>
      </c>
      <c r="E83" s="109">
        <v>6</v>
      </c>
      <c r="F83" s="121">
        <v>0.8</v>
      </c>
      <c r="G83" s="110"/>
      <c r="H83" s="130">
        <v>7800000</v>
      </c>
      <c r="I83" s="130">
        <v>4680000</v>
      </c>
      <c r="J83" s="130">
        <v>3900000</v>
      </c>
      <c r="K83" s="130">
        <v>2184000</v>
      </c>
      <c r="L83" s="130">
        <v>1872000</v>
      </c>
      <c r="M83" s="31">
        <v>8580000</v>
      </c>
      <c r="N83" s="31">
        <v>5148000</v>
      </c>
      <c r="O83" s="31">
        <v>4290000</v>
      </c>
      <c r="P83" s="31">
        <v>2402400</v>
      </c>
      <c r="Q83" s="31">
        <v>2059200.0000000002</v>
      </c>
      <c r="R83" s="21"/>
    </row>
    <row r="84" spans="1:18" ht="24.75" customHeight="1" x14ac:dyDescent="0.25">
      <c r="A84" s="10"/>
      <c r="B84" s="21" t="s">
        <v>860</v>
      </c>
      <c r="C84" s="21" t="s">
        <v>858</v>
      </c>
      <c r="D84" s="21" t="s">
        <v>859</v>
      </c>
      <c r="E84" s="109">
        <v>6</v>
      </c>
      <c r="F84" s="121">
        <v>0.8</v>
      </c>
      <c r="G84" s="110"/>
      <c r="H84" s="130">
        <v>7800000</v>
      </c>
      <c r="I84" s="130">
        <v>4680000</v>
      </c>
      <c r="J84" s="130">
        <v>3900000</v>
      </c>
      <c r="K84" s="130">
        <v>2184000</v>
      </c>
      <c r="L84" s="130">
        <v>1872000</v>
      </c>
      <c r="M84" s="31">
        <v>8580000</v>
      </c>
      <c r="N84" s="31">
        <v>5148000</v>
      </c>
      <c r="O84" s="31">
        <v>4290000</v>
      </c>
      <c r="P84" s="31">
        <v>2402400</v>
      </c>
      <c r="Q84" s="31">
        <v>2059200.0000000002</v>
      </c>
      <c r="R84" s="21"/>
    </row>
    <row r="85" spans="1:18" ht="24.75" customHeight="1" x14ac:dyDescent="0.25">
      <c r="A85" s="10"/>
      <c r="B85" s="21" t="s">
        <v>861</v>
      </c>
      <c r="C85" s="21" t="s">
        <v>83</v>
      </c>
      <c r="D85" s="21" t="s">
        <v>858</v>
      </c>
      <c r="E85" s="109">
        <v>6</v>
      </c>
      <c r="F85" s="121">
        <v>0.8</v>
      </c>
      <c r="G85" s="110"/>
      <c r="H85" s="130">
        <v>7800000</v>
      </c>
      <c r="I85" s="130">
        <v>4680000</v>
      </c>
      <c r="J85" s="130">
        <v>3900000</v>
      </c>
      <c r="K85" s="130">
        <v>2184000</v>
      </c>
      <c r="L85" s="130">
        <v>1872000</v>
      </c>
      <c r="M85" s="31">
        <v>8580000</v>
      </c>
      <c r="N85" s="31">
        <v>5148000</v>
      </c>
      <c r="O85" s="31">
        <v>4290000</v>
      </c>
      <c r="P85" s="31">
        <v>2402400</v>
      </c>
      <c r="Q85" s="31">
        <v>2059200.0000000002</v>
      </c>
      <c r="R85" s="21"/>
    </row>
    <row r="86" spans="1:18" ht="24.75" customHeight="1" x14ac:dyDescent="0.25">
      <c r="A86" s="10"/>
      <c r="B86" s="21" t="s">
        <v>862</v>
      </c>
      <c r="C86" s="21" t="s">
        <v>83</v>
      </c>
      <c r="D86" s="21" t="s">
        <v>859</v>
      </c>
      <c r="E86" s="109">
        <v>5</v>
      </c>
      <c r="F86" s="121">
        <v>1</v>
      </c>
      <c r="G86" s="110"/>
      <c r="H86" s="130">
        <v>15600000</v>
      </c>
      <c r="I86" s="130">
        <v>9360000</v>
      </c>
      <c r="J86" s="130">
        <v>7800000</v>
      </c>
      <c r="K86" s="130">
        <v>3900000</v>
      </c>
      <c r="L86" s="130">
        <v>2730000</v>
      </c>
      <c r="M86" s="31">
        <v>17160000</v>
      </c>
      <c r="N86" s="31">
        <v>10296000</v>
      </c>
      <c r="O86" s="31">
        <v>8580000</v>
      </c>
      <c r="P86" s="31">
        <v>4290000</v>
      </c>
      <c r="Q86" s="31">
        <v>3003000.0000000005</v>
      </c>
      <c r="R86" s="21"/>
    </row>
    <row r="87" spans="1:18" ht="24.75" customHeight="1" x14ac:dyDescent="0.25">
      <c r="A87" s="10"/>
      <c r="B87" s="21" t="s">
        <v>863</v>
      </c>
      <c r="C87" s="21" t="s">
        <v>861</v>
      </c>
      <c r="D87" s="21" t="s">
        <v>864</v>
      </c>
      <c r="E87" s="109">
        <v>5</v>
      </c>
      <c r="F87" s="121">
        <v>0.8</v>
      </c>
      <c r="G87" s="110"/>
      <c r="H87" s="130">
        <v>12480000</v>
      </c>
      <c r="I87" s="130">
        <v>7488000</v>
      </c>
      <c r="J87" s="130">
        <v>6240000</v>
      </c>
      <c r="K87" s="130">
        <v>3120000</v>
      </c>
      <c r="L87" s="130">
        <v>2184000</v>
      </c>
      <c r="M87" s="31">
        <v>13728000.000000002</v>
      </c>
      <c r="N87" s="31">
        <v>8236800.0000000009</v>
      </c>
      <c r="O87" s="31">
        <v>6864000.0000000009</v>
      </c>
      <c r="P87" s="31">
        <v>3432000.0000000005</v>
      </c>
      <c r="Q87" s="31">
        <v>2402400</v>
      </c>
      <c r="R87" s="21"/>
    </row>
    <row r="88" spans="1:18" ht="24.75" customHeight="1" x14ac:dyDescent="0.25">
      <c r="A88" s="10"/>
      <c r="B88" s="21" t="s">
        <v>864</v>
      </c>
      <c r="C88" s="21" t="s">
        <v>83</v>
      </c>
      <c r="D88" s="21" t="s">
        <v>858</v>
      </c>
      <c r="E88" s="109">
        <v>5</v>
      </c>
      <c r="F88" s="121">
        <v>0.9</v>
      </c>
      <c r="G88" s="110"/>
      <c r="H88" s="130">
        <v>14040000</v>
      </c>
      <c r="I88" s="130">
        <v>8424000</v>
      </c>
      <c r="J88" s="130">
        <v>7020000</v>
      </c>
      <c r="K88" s="130">
        <v>3510000</v>
      </c>
      <c r="L88" s="130">
        <v>2457000</v>
      </c>
      <c r="M88" s="31">
        <v>15444000.000000002</v>
      </c>
      <c r="N88" s="31">
        <v>9266400</v>
      </c>
      <c r="O88" s="31">
        <v>7722000.0000000009</v>
      </c>
      <c r="P88" s="31">
        <v>3861000.0000000005</v>
      </c>
      <c r="Q88" s="31">
        <v>2702700</v>
      </c>
      <c r="R88" s="21"/>
    </row>
    <row r="89" spans="1:18" ht="24.75" customHeight="1" x14ac:dyDescent="0.25">
      <c r="A89" s="10"/>
      <c r="B89" s="21" t="s">
        <v>858</v>
      </c>
      <c r="C89" s="21" t="s">
        <v>862</v>
      </c>
      <c r="D89" s="1" t="s">
        <v>864</v>
      </c>
      <c r="E89" s="109">
        <v>5</v>
      </c>
      <c r="F89" s="121">
        <v>0.8</v>
      </c>
      <c r="G89" s="110"/>
      <c r="H89" s="130">
        <v>12480000</v>
      </c>
      <c r="I89" s="130">
        <v>7488000</v>
      </c>
      <c r="J89" s="130">
        <v>6240000</v>
      </c>
      <c r="K89" s="130">
        <v>3120000</v>
      </c>
      <c r="L89" s="130">
        <v>2184000</v>
      </c>
      <c r="M89" s="31">
        <v>13728000.000000002</v>
      </c>
      <c r="N89" s="31">
        <v>8236800.0000000009</v>
      </c>
      <c r="O89" s="31">
        <v>6864000.0000000009</v>
      </c>
      <c r="P89" s="31">
        <v>3432000.0000000005</v>
      </c>
      <c r="Q89" s="31">
        <v>2402400</v>
      </c>
      <c r="R89" s="1"/>
    </row>
    <row r="90" spans="1:18" ht="24.75" customHeight="1" x14ac:dyDescent="0.25">
      <c r="A90" s="10"/>
      <c r="B90" s="21" t="s">
        <v>859</v>
      </c>
      <c r="C90" s="21" t="s">
        <v>862</v>
      </c>
      <c r="D90" s="21" t="s">
        <v>860</v>
      </c>
      <c r="E90" s="109">
        <v>6</v>
      </c>
      <c r="F90" s="121">
        <v>0.9</v>
      </c>
      <c r="G90" s="110"/>
      <c r="H90" s="130">
        <v>8775000</v>
      </c>
      <c r="I90" s="130">
        <v>5265000</v>
      </c>
      <c r="J90" s="130">
        <v>4387500</v>
      </c>
      <c r="K90" s="130">
        <v>2457000</v>
      </c>
      <c r="L90" s="130">
        <v>2106000</v>
      </c>
      <c r="M90" s="31">
        <v>9652500</v>
      </c>
      <c r="N90" s="31">
        <v>5791500.0000000009</v>
      </c>
      <c r="O90" s="31">
        <v>4826250</v>
      </c>
      <c r="P90" s="31">
        <v>2702700</v>
      </c>
      <c r="Q90" s="31">
        <v>2316600</v>
      </c>
      <c r="R90" s="21"/>
    </row>
    <row r="91" spans="1:18" ht="26.25" customHeight="1" x14ac:dyDescent="0.25">
      <c r="A91" s="10">
        <v>57</v>
      </c>
      <c r="B91" s="601" t="s">
        <v>865</v>
      </c>
      <c r="C91" s="602"/>
      <c r="D91" s="603"/>
      <c r="E91" s="109"/>
      <c r="F91" s="121"/>
      <c r="G91" s="110"/>
      <c r="H91" s="130"/>
      <c r="I91" s="130"/>
      <c r="J91" s="130"/>
      <c r="K91" s="130"/>
      <c r="L91" s="130"/>
      <c r="M91" s="31"/>
      <c r="N91" s="31"/>
      <c r="O91" s="31"/>
      <c r="P91" s="31"/>
      <c r="Q91" s="31"/>
      <c r="R91" s="21"/>
    </row>
    <row r="92" spans="1:18" ht="25.5" customHeight="1" x14ac:dyDescent="0.25">
      <c r="A92" s="10"/>
      <c r="B92" s="607" t="s">
        <v>400</v>
      </c>
      <c r="C92" s="608"/>
      <c r="D92" s="21"/>
      <c r="E92" s="109">
        <v>4</v>
      </c>
      <c r="F92" s="121">
        <v>0.8</v>
      </c>
      <c r="G92" s="110"/>
      <c r="H92" s="130">
        <v>18720000</v>
      </c>
      <c r="I92" s="130">
        <v>11232000</v>
      </c>
      <c r="J92" s="130">
        <v>9360000</v>
      </c>
      <c r="K92" s="130">
        <v>4680000</v>
      </c>
      <c r="L92" s="130">
        <v>2496000</v>
      </c>
      <c r="M92" s="31">
        <v>20592000</v>
      </c>
      <c r="N92" s="31">
        <v>12355200.000000002</v>
      </c>
      <c r="O92" s="31">
        <v>10296000</v>
      </c>
      <c r="P92" s="31">
        <v>5148000</v>
      </c>
      <c r="Q92" s="31">
        <v>2745600</v>
      </c>
      <c r="R92" s="21"/>
    </row>
    <row r="93" spans="1:18" ht="25.5" customHeight="1" x14ac:dyDescent="0.25">
      <c r="A93" s="10"/>
      <c r="B93" s="607" t="s">
        <v>399</v>
      </c>
      <c r="C93" s="608"/>
      <c r="D93" s="21"/>
      <c r="E93" s="109">
        <v>4</v>
      </c>
      <c r="F93" s="121">
        <v>0.9</v>
      </c>
      <c r="G93" s="110"/>
      <c r="H93" s="130">
        <v>21060000</v>
      </c>
      <c r="I93" s="130">
        <v>12636000</v>
      </c>
      <c r="J93" s="130">
        <v>10530000</v>
      </c>
      <c r="K93" s="130">
        <v>5265000</v>
      </c>
      <c r="L93" s="130">
        <v>2808000</v>
      </c>
      <c r="M93" s="31">
        <v>23166000.000000004</v>
      </c>
      <c r="N93" s="31">
        <v>13899600.000000002</v>
      </c>
      <c r="O93" s="31">
        <v>11583000.000000002</v>
      </c>
      <c r="P93" s="31">
        <v>5791500.0000000009</v>
      </c>
      <c r="Q93" s="31">
        <v>3088800.0000000005</v>
      </c>
      <c r="R93" s="21"/>
    </row>
    <row r="94" spans="1:18" ht="24.75" customHeight="1" x14ac:dyDescent="0.25">
      <c r="A94" s="10">
        <v>58</v>
      </c>
      <c r="B94" s="601" t="s">
        <v>866</v>
      </c>
      <c r="C94" s="602"/>
      <c r="D94" s="603"/>
      <c r="E94" s="109"/>
      <c r="F94" s="121"/>
      <c r="G94" s="110"/>
      <c r="H94" s="130"/>
      <c r="I94" s="130"/>
      <c r="J94" s="130"/>
      <c r="K94" s="130"/>
      <c r="L94" s="130"/>
      <c r="M94" s="31"/>
      <c r="N94" s="31"/>
      <c r="O94" s="31"/>
      <c r="P94" s="31"/>
      <c r="Q94" s="31"/>
      <c r="R94" s="21"/>
    </row>
    <row r="95" spans="1:18" ht="27.75" customHeight="1" x14ac:dyDescent="0.25">
      <c r="A95" s="10"/>
      <c r="B95" s="601" t="s">
        <v>867</v>
      </c>
      <c r="C95" s="602"/>
      <c r="D95" s="603"/>
      <c r="E95" s="10"/>
      <c r="F95" s="121"/>
      <c r="G95" s="110"/>
      <c r="H95" s="130"/>
      <c r="I95" s="130"/>
      <c r="J95" s="130"/>
      <c r="K95" s="130"/>
      <c r="L95" s="130"/>
      <c r="M95" s="31"/>
      <c r="N95" s="41"/>
      <c r="O95" s="41"/>
      <c r="P95" s="41"/>
      <c r="Q95" s="41"/>
      <c r="R95" s="21"/>
    </row>
    <row r="96" spans="1:18" ht="41.25" customHeight="1" x14ac:dyDescent="0.25">
      <c r="A96" s="10"/>
      <c r="B96" s="607" t="s">
        <v>868</v>
      </c>
      <c r="C96" s="615"/>
      <c r="D96" s="608"/>
      <c r="E96" s="109">
        <v>6</v>
      </c>
      <c r="F96" s="121">
        <v>0.8</v>
      </c>
      <c r="G96" s="110"/>
      <c r="H96" s="130">
        <v>7800000</v>
      </c>
      <c r="I96" s="130">
        <v>4680000</v>
      </c>
      <c r="J96" s="130">
        <v>3900000</v>
      </c>
      <c r="K96" s="130">
        <v>2184000</v>
      </c>
      <c r="L96" s="130">
        <v>1872000</v>
      </c>
      <c r="M96" s="31">
        <v>8580000</v>
      </c>
      <c r="N96" s="31">
        <v>5148000</v>
      </c>
      <c r="O96" s="31">
        <v>4290000</v>
      </c>
      <c r="P96" s="31">
        <v>2402400</v>
      </c>
      <c r="Q96" s="31">
        <v>2059200.0000000002</v>
      </c>
      <c r="R96" s="21"/>
    </row>
    <row r="97" spans="1:18" ht="27" customHeight="1" x14ac:dyDescent="0.25">
      <c r="A97" s="10"/>
      <c r="B97" s="607" t="s">
        <v>869</v>
      </c>
      <c r="C97" s="615"/>
      <c r="D97" s="608"/>
      <c r="E97" s="109">
        <v>6</v>
      </c>
      <c r="F97" s="121">
        <v>0.9</v>
      </c>
      <c r="G97" s="110"/>
      <c r="H97" s="130">
        <v>8775000</v>
      </c>
      <c r="I97" s="130">
        <v>5265000</v>
      </c>
      <c r="J97" s="130">
        <v>4387500</v>
      </c>
      <c r="K97" s="130">
        <v>2457000</v>
      </c>
      <c r="L97" s="130">
        <v>2106000</v>
      </c>
      <c r="M97" s="31">
        <v>9652500</v>
      </c>
      <c r="N97" s="31">
        <v>5791500.0000000009</v>
      </c>
      <c r="O97" s="31">
        <v>4826250</v>
      </c>
      <c r="P97" s="31">
        <v>2702700</v>
      </c>
      <c r="Q97" s="31">
        <v>2316600</v>
      </c>
      <c r="R97" s="21"/>
    </row>
    <row r="98" spans="1:18" ht="24.75" customHeight="1" x14ac:dyDescent="0.25">
      <c r="A98" s="10"/>
      <c r="B98" s="607" t="s">
        <v>870</v>
      </c>
      <c r="C98" s="615"/>
      <c r="D98" s="608"/>
      <c r="E98" s="109">
        <v>6</v>
      </c>
      <c r="F98" s="121">
        <v>1</v>
      </c>
      <c r="G98" s="110"/>
      <c r="H98" s="130">
        <v>9750000</v>
      </c>
      <c r="I98" s="130">
        <v>5850000</v>
      </c>
      <c r="J98" s="130">
        <v>4875000</v>
      </c>
      <c r="K98" s="130">
        <v>2730000</v>
      </c>
      <c r="L98" s="130">
        <v>2340000</v>
      </c>
      <c r="M98" s="31">
        <v>10725000</v>
      </c>
      <c r="N98" s="31">
        <v>6435000.0000000009</v>
      </c>
      <c r="O98" s="31">
        <v>5362500</v>
      </c>
      <c r="P98" s="31">
        <v>3003000.0000000005</v>
      </c>
      <c r="Q98" s="31">
        <v>2574000</v>
      </c>
      <c r="R98" s="21"/>
    </row>
    <row r="99" spans="1:18" ht="24" customHeight="1" x14ac:dyDescent="0.25">
      <c r="A99" s="10"/>
      <c r="B99" s="601" t="s">
        <v>871</v>
      </c>
      <c r="C99" s="602"/>
      <c r="D99" s="603"/>
      <c r="E99" s="109"/>
      <c r="F99" s="121"/>
      <c r="G99" s="110"/>
      <c r="H99" s="130"/>
      <c r="I99" s="130"/>
      <c r="J99" s="130"/>
      <c r="K99" s="130"/>
      <c r="L99" s="130"/>
      <c r="M99" s="31"/>
      <c r="N99" s="31"/>
      <c r="O99" s="31"/>
      <c r="P99" s="31"/>
      <c r="Q99" s="31"/>
      <c r="R99" s="21"/>
    </row>
    <row r="100" spans="1:18" ht="39.75" customHeight="1" x14ac:dyDescent="0.25">
      <c r="A100" s="10"/>
      <c r="B100" s="607" t="s">
        <v>872</v>
      </c>
      <c r="C100" s="615"/>
      <c r="D100" s="608"/>
      <c r="E100" s="109">
        <v>6</v>
      </c>
      <c r="F100" s="121">
        <v>0.9</v>
      </c>
      <c r="G100" s="110"/>
      <c r="H100" s="130">
        <v>8775000</v>
      </c>
      <c r="I100" s="130">
        <v>5265000</v>
      </c>
      <c r="J100" s="130">
        <v>4387500</v>
      </c>
      <c r="K100" s="130">
        <v>2457000</v>
      </c>
      <c r="L100" s="130">
        <v>2106000</v>
      </c>
      <c r="M100" s="31">
        <v>9652500</v>
      </c>
      <c r="N100" s="31">
        <v>5791500.0000000009</v>
      </c>
      <c r="O100" s="31">
        <v>4826250</v>
      </c>
      <c r="P100" s="31">
        <v>2702700</v>
      </c>
      <c r="Q100" s="31">
        <v>2316600</v>
      </c>
      <c r="R100" s="21"/>
    </row>
    <row r="101" spans="1:18" ht="39" customHeight="1" x14ac:dyDescent="0.25">
      <c r="A101" s="10"/>
      <c r="B101" s="607" t="s">
        <v>873</v>
      </c>
      <c r="C101" s="615"/>
      <c r="D101" s="608"/>
      <c r="E101" s="109">
        <v>6</v>
      </c>
      <c r="F101" s="121">
        <v>1</v>
      </c>
      <c r="G101" s="110"/>
      <c r="H101" s="130">
        <v>9750000</v>
      </c>
      <c r="I101" s="130">
        <v>5850000</v>
      </c>
      <c r="J101" s="130">
        <v>4875000</v>
      </c>
      <c r="K101" s="130">
        <v>2730000</v>
      </c>
      <c r="L101" s="130">
        <v>2340000</v>
      </c>
      <c r="M101" s="31">
        <v>10725000</v>
      </c>
      <c r="N101" s="31">
        <v>6435000.0000000009</v>
      </c>
      <c r="O101" s="31">
        <v>5362500</v>
      </c>
      <c r="P101" s="31">
        <v>3003000.0000000005</v>
      </c>
      <c r="Q101" s="31">
        <v>2574000</v>
      </c>
      <c r="R101" s="21"/>
    </row>
    <row r="102" spans="1:18" ht="27" customHeight="1" x14ac:dyDescent="0.25">
      <c r="A102" s="10"/>
      <c r="B102" s="8" t="s">
        <v>874</v>
      </c>
      <c r="C102" s="1"/>
      <c r="D102" s="21"/>
      <c r="E102" s="109"/>
      <c r="F102" s="121"/>
      <c r="G102" s="110"/>
      <c r="H102" s="130"/>
      <c r="I102" s="130"/>
      <c r="J102" s="130"/>
      <c r="K102" s="130"/>
      <c r="L102" s="130"/>
      <c r="M102" s="31"/>
      <c r="N102" s="31"/>
      <c r="O102" s="31"/>
      <c r="P102" s="31"/>
      <c r="Q102" s="31"/>
      <c r="R102" s="21"/>
    </row>
    <row r="103" spans="1:18" ht="26.25" customHeight="1" x14ac:dyDescent="0.25">
      <c r="A103" s="10"/>
      <c r="B103" s="607" t="s">
        <v>400</v>
      </c>
      <c r="C103" s="608"/>
      <c r="D103" s="21"/>
      <c r="E103" s="109">
        <v>6</v>
      </c>
      <c r="F103" s="121">
        <v>0.8</v>
      </c>
      <c r="G103" s="110"/>
      <c r="H103" s="130">
        <v>7800000</v>
      </c>
      <c r="I103" s="130">
        <v>4680000</v>
      </c>
      <c r="J103" s="130">
        <v>3900000</v>
      </c>
      <c r="K103" s="130">
        <v>2184000</v>
      </c>
      <c r="L103" s="130">
        <v>1872000</v>
      </c>
      <c r="M103" s="31">
        <v>8580000</v>
      </c>
      <c r="N103" s="31">
        <v>5148000</v>
      </c>
      <c r="O103" s="31">
        <v>4290000</v>
      </c>
      <c r="P103" s="31">
        <v>2402400</v>
      </c>
      <c r="Q103" s="31">
        <v>2059200.0000000002</v>
      </c>
      <c r="R103" s="21"/>
    </row>
    <row r="104" spans="1:18" ht="26.25" customHeight="1" x14ac:dyDescent="0.25">
      <c r="A104" s="10">
        <v>59</v>
      </c>
      <c r="B104" s="24" t="s">
        <v>875</v>
      </c>
      <c r="C104" s="21"/>
      <c r="D104" s="21"/>
      <c r="E104" s="109"/>
      <c r="F104" s="121"/>
      <c r="G104" s="110"/>
      <c r="H104" s="130"/>
      <c r="I104" s="130"/>
      <c r="J104" s="130"/>
      <c r="K104" s="130"/>
      <c r="L104" s="130"/>
      <c r="M104" s="31"/>
      <c r="N104" s="31"/>
      <c r="O104" s="31"/>
      <c r="P104" s="31"/>
      <c r="Q104" s="31"/>
      <c r="R104" s="21"/>
    </row>
    <row r="105" spans="1:18" ht="26.25" customHeight="1" x14ac:dyDescent="0.25">
      <c r="A105" s="10"/>
      <c r="B105" s="1" t="s">
        <v>876</v>
      </c>
      <c r="C105" s="21" t="s">
        <v>770</v>
      </c>
      <c r="D105" s="21" t="s">
        <v>877</v>
      </c>
      <c r="E105" s="109">
        <v>6</v>
      </c>
      <c r="F105" s="121">
        <v>1</v>
      </c>
      <c r="G105" s="110"/>
      <c r="H105" s="130">
        <v>9750000</v>
      </c>
      <c r="I105" s="130">
        <v>5850000</v>
      </c>
      <c r="J105" s="130">
        <v>4875000</v>
      </c>
      <c r="K105" s="130">
        <v>2730000</v>
      </c>
      <c r="L105" s="130">
        <v>2340000</v>
      </c>
      <c r="M105" s="31">
        <v>10725000</v>
      </c>
      <c r="N105" s="31">
        <v>6435000.0000000009</v>
      </c>
      <c r="O105" s="31">
        <v>5362500</v>
      </c>
      <c r="P105" s="31">
        <v>3003000.0000000005</v>
      </c>
      <c r="Q105" s="31">
        <v>2574000</v>
      </c>
      <c r="R105" s="21"/>
    </row>
    <row r="106" spans="1:18" ht="26.25" customHeight="1" x14ac:dyDescent="0.25">
      <c r="A106" s="10"/>
      <c r="B106" s="1" t="s">
        <v>548</v>
      </c>
      <c r="C106" s="21" t="s">
        <v>878</v>
      </c>
      <c r="D106" s="21" t="s">
        <v>879</v>
      </c>
      <c r="E106" s="109">
        <v>6</v>
      </c>
      <c r="F106" s="121">
        <v>1</v>
      </c>
      <c r="G106" s="110"/>
      <c r="H106" s="130">
        <v>9750000</v>
      </c>
      <c r="I106" s="130">
        <v>5850000</v>
      </c>
      <c r="J106" s="130">
        <v>4875000</v>
      </c>
      <c r="K106" s="130">
        <v>2730000</v>
      </c>
      <c r="L106" s="130">
        <v>2340000</v>
      </c>
      <c r="M106" s="31">
        <v>10725000</v>
      </c>
      <c r="N106" s="31">
        <v>6435000.0000000009</v>
      </c>
      <c r="O106" s="31">
        <v>5362500</v>
      </c>
      <c r="P106" s="31">
        <v>3003000.0000000005</v>
      </c>
      <c r="Q106" s="31">
        <v>2574000</v>
      </c>
      <c r="R106" s="21"/>
    </row>
    <row r="107" spans="1:18" ht="26.25" customHeight="1" x14ac:dyDescent="0.25">
      <c r="A107" s="10"/>
      <c r="B107" s="1" t="s">
        <v>880</v>
      </c>
      <c r="C107" s="21" t="s">
        <v>770</v>
      </c>
      <c r="D107" s="21" t="s">
        <v>877</v>
      </c>
      <c r="E107" s="109">
        <v>6</v>
      </c>
      <c r="F107" s="121">
        <v>1</v>
      </c>
      <c r="G107" s="110"/>
      <c r="H107" s="130">
        <v>9750000</v>
      </c>
      <c r="I107" s="130">
        <v>5850000</v>
      </c>
      <c r="J107" s="130">
        <v>4875000</v>
      </c>
      <c r="K107" s="130">
        <v>2730000</v>
      </c>
      <c r="L107" s="130">
        <v>2340000</v>
      </c>
      <c r="M107" s="31">
        <v>10725000</v>
      </c>
      <c r="N107" s="31">
        <v>6435000.0000000009</v>
      </c>
      <c r="O107" s="31">
        <v>5362500</v>
      </c>
      <c r="P107" s="31">
        <v>3003000.0000000005</v>
      </c>
      <c r="Q107" s="31">
        <v>2574000</v>
      </c>
      <c r="R107" s="21"/>
    </row>
    <row r="108" spans="1:18" ht="26.25" customHeight="1" x14ac:dyDescent="0.25">
      <c r="A108" s="10"/>
      <c r="B108" s="1" t="s">
        <v>879</v>
      </c>
      <c r="C108" s="21" t="s">
        <v>770</v>
      </c>
      <c r="D108" s="21" t="s">
        <v>877</v>
      </c>
      <c r="E108" s="109">
        <v>5</v>
      </c>
      <c r="F108" s="121">
        <v>0.7</v>
      </c>
      <c r="G108" s="110"/>
      <c r="H108" s="130">
        <v>10920000</v>
      </c>
      <c r="I108" s="130">
        <v>6552000</v>
      </c>
      <c r="J108" s="130">
        <v>5460000</v>
      </c>
      <c r="K108" s="130">
        <v>2730000</v>
      </c>
      <c r="L108" s="130">
        <v>1910999.9999999998</v>
      </c>
      <c r="M108" s="31">
        <v>12012000.000000002</v>
      </c>
      <c r="N108" s="31">
        <v>7207200.0000000009</v>
      </c>
      <c r="O108" s="31">
        <v>6006000.0000000009</v>
      </c>
      <c r="P108" s="31">
        <v>3003000.0000000005</v>
      </c>
      <c r="Q108" s="31">
        <v>2102100</v>
      </c>
      <c r="R108" s="21"/>
    </row>
    <row r="109" spans="1:18" ht="26.25" customHeight="1" x14ac:dyDescent="0.25">
      <c r="A109" s="10"/>
      <c r="B109" s="1" t="s">
        <v>881</v>
      </c>
      <c r="C109" s="21" t="s">
        <v>876</v>
      </c>
      <c r="D109" s="21" t="s">
        <v>882</v>
      </c>
      <c r="E109" s="109">
        <v>6</v>
      </c>
      <c r="F109" s="121">
        <v>1</v>
      </c>
      <c r="G109" s="110"/>
      <c r="H109" s="130">
        <v>9750000</v>
      </c>
      <c r="I109" s="130">
        <v>5850000</v>
      </c>
      <c r="J109" s="130">
        <v>4875000</v>
      </c>
      <c r="K109" s="130">
        <v>2730000</v>
      </c>
      <c r="L109" s="130">
        <v>2340000</v>
      </c>
      <c r="M109" s="31">
        <v>10725000</v>
      </c>
      <c r="N109" s="31">
        <v>6435000.0000000009</v>
      </c>
      <c r="O109" s="31">
        <v>5362500</v>
      </c>
      <c r="P109" s="31">
        <v>3003000.0000000005</v>
      </c>
      <c r="Q109" s="31">
        <v>2574000</v>
      </c>
      <c r="R109" s="21"/>
    </row>
    <row r="110" spans="1:18" ht="26.25" customHeight="1" x14ac:dyDescent="0.25">
      <c r="A110" s="10"/>
      <c r="B110" s="1" t="s">
        <v>883</v>
      </c>
      <c r="C110" s="21" t="s">
        <v>770</v>
      </c>
      <c r="D110" s="21" t="s">
        <v>877</v>
      </c>
      <c r="E110" s="109">
        <v>6</v>
      </c>
      <c r="F110" s="121">
        <v>1</v>
      </c>
      <c r="G110" s="110"/>
      <c r="H110" s="130">
        <v>9750000</v>
      </c>
      <c r="I110" s="130">
        <v>5850000</v>
      </c>
      <c r="J110" s="130">
        <v>4875000</v>
      </c>
      <c r="K110" s="130">
        <v>2730000</v>
      </c>
      <c r="L110" s="130">
        <v>2340000</v>
      </c>
      <c r="M110" s="31">
        <v>10725000</v>
      </c>
      <c r="N110" s="31">
        <v>6435000.0000000009</v>
      </c>
      <c r="O110" s="31">
        <v>5362500</v>
      </c>
      <c r="P110" s="31">
        <v>3003000.0000000005</v>
      </c>
      <c r="Q110" s="31">
        <v>2574000</v>
      </c>
      <c r="R110" s="21"/>
    </row>
    <row r="111" spans="1:18" ht="56.25" customHeight="1" x14ac:dyDescent="0.25">
      <c r="A111" s="10"/>
      <c r="B111" s="1" t="s">
        <v>877</v>
      </c>
      <c r="C111" s="21" t="s">
        <v>882</v>
      </c>
      <c r="D111" s="21" t="s">
        <v>884</v>
      </c>
      <c r="E111" s="109">
        <v>6</v>
      </c>
      <c r="F111" s="121">
        <v>1</v>
      </c>
      <c r="G111" s="110"/>
      <c r="H111" s="130">
        <v>9750000</v>
      </c>
      <c r="I111" s="130">
        <v>5850000</v>
      </c>
      <c r="J111" s="130">
        <v>4875000</v>
      </c>
      <c r="K111" s="130">
        <v>2730000</v>
      </c>
      <c r="L111" s="130">
        <v>2340000</v>
      </c>
      <c r="M111" s="31">
        <v>10725000</v>
      </c>
      <c r="N111" s="31">
        <v>6435000.0000000009</v>
      </c>
      <c r="O111" s="31">
        <v>5362500</v>
      </c>
      <c r="P111" s="31">
        <v>3003000.0000000005</v>
      </c>
      <c r="Q111" s="31">
        <v>2574000</v>
      </c>
      <c r="R111" s="21"/>
    </row>
    <row r="112" spans="1:18" ht="24" customHeight="1" x14ac:dyDescent="0.25">
      <c r="A112" s="10"/>
      <c r="B112" s="1"/>
      <c r="C112" s="21" t="s">
        <v>233</v>
      </c>
      <c r="D112" s="21" t="s">
        <v>83</v>
      </c>
      <c r="E112" s="109">
        <v>6</v>
      </c>
      <c r="F112" s="121">
        <v>0.8</v>
      </c>
      <c r="G112" s="110"/>
      <c r="H112" s="130">
        <v>7800000</v>
      </c>
      <c r="I112" s="130">
        <v>4680000</v>
      </c>
      <c r="J112" s="130">
        <v>3900000</v>
      </c>
      <c r="K112" s="130">
        <v>2184000</v>
      </c>
      <c r="L112" s="130">
        <v>1872000</v>
      </c>
      <c r="M112" s="31">
        <v>8580000</v>
      </c>
      <c r="N112" s="31">
        <v>5148000</v>
      </c>
      <c r="O112" s="31">
        <v>4290000</v>
      </c>
      <c r="P112" s="31">
        <v>2402400</v>
      </c>
      <c r="Q112" s="31">
        <v>2059200.0000000002</v>
      </c>
      <c r="R112" s="21"/>
    </row>
    <row r="113" spans="1:18" ht="24" customHeight="1" x14ac:dyDescent="0.25">
      <c r="A113" s="10"/>
      <c r="B113" s="21" t="s">
        <v>882</v>
      </c>
      <c r="C113" s="21" t="s">
        <v>770</v>
      </c>
      <c r="D113" s="21" t="s">
        <v>877</v>
      </c>
      <c r="E113" s="109">
        <v>6</v>
      </c>
      <c r="F113" s="121">
        <v>1</v>
      </c>
      <c r="G113" s="110"/>
      <c r="H113" s="130">
        <v>9750000</v>
      </c>
      <c r="I113" s="130">
        <v>5850000</v>
      </c>
      <c r="J113" s="130">
        <v>4875000</v>
      </c>
      <c r="K113" s="130">
        <v>2730000</v>
      </c>
      <c r="L113" s="130">
        <v>2340000</v>
      </c>
      <c r="M113" s="31">
        <v>10725000</v>
      </c>
      <c r="N113" s="31">
        <v>6435000.0000000009</v>
      </c>
      <c r="O113" s="31">
        <v>5362500</v>
      </c>
      <c r="P113" s="31">
        <v>3003000.0000000005</v>
      </c>
      <c r="Q113" s="31">
        <v>2574000</v>
      </c>
      <c r="R113" s="21"/>
    </row>
    <row r="114" spans="1:18" ht="24" customHeight="1" x14ac:dyDescent="0.25">
      <c r="A114" s="10"/>
      <c r="B114" s="21" t="s">
        <v>878</v>
      </c>
      <c r="C114" s="21" t="s">
        <v>770</v>
      </c>
      <c r="D114" s="21" t="s">
        <v>877</v>
      </c>
      <c r="E114" s="109">
        <v>6</v>
      </c>
      <c r="F114" s="121">
        <v>1</v>
      </c>
      <c r="G114" s="110"/>
      <c r="H114" s="130">
        <v>9750000</v>
      </c>
      <c r="I114" s="130">
        <v>5850000</v>
      </c>
      <c r="J114" s="130">
        <v>4875000</v>
      </c>
      <c r="K114" s="130">
        <v>2730000</v>
      </c>
      <c r="L114" s="130">
        <v>2340000</v>
      </c>
      <c r="M114" s="31">
        <v>10725000</v>
      </c>
      <c r="N114" s="31">
        <v>6435000.0000000009</v>
      </c>
      <c r="O114" s="31">
        <v>5362500</v>
      </c>
      <c r="P114" s="31">
        <v>3003000.0000000005</v>
      </c>
      <c r="Q114" s="31">
        <v>2574000</v>
      </c>
      <c r="R114" s="21"/>
    </row>
    <row r="115" spans="1:18" ht="26.25" customHeight="1" x14ac:dyDescent="0.25">
      <c r="A115" s="10">
        <v>60</v>
      </c>
      <c r="B115" s="601" t="s">
        <v>885</v>
      </c>
      <c r="C115" s="602"/>
      <c r="D115" s="603"/>
      <c r="E115" s="109"/>
      <c r="F115" s="121"/>
      <c r="G115" s="110"/>
      <c r="H115" s="130"/>
      <c r="I115" s="130"/>
      <c r="J115" s="130"/>
      <c r="K115" s="130"/>
      <c r="L115" s="130"/>
      <c r="M115" s="31"/>
      <c r="N115" s="31"/>
      <c r="O115" s="31"/>
      <c r="P115" s="31"/>
      <c r="Q115" s="31"/>
      <c r="R115" s="21"/>
    </row>
    <row r="116" spans="1:18" ht="25.5" customHeight="1" x14ac:dyDescent="0.25">
      <c r="A116" s="10"/>
      <c r="B116" s="21" t="s">
        <v>886</v>
      </c>
      <c r="C116" s="21" t="s">
        <v>770</v>
      </c>
      <c r="D116" s="21" t="s">
        <v>887</v>
      </c>
      <c r="E116" s="109">
        <v>6</v>
      </c>
      <c r="F116" s="121">
        <v>1</v>
      </c>
      <c r="G116" s="110"/>
      <c r="H116" s="130">
        <v>9750000</v>
      </c>
      <c r="I116" s="130">
        <v>5850000</v>
      </c>
      <c r="J116" s="130">
        <v>4875000</v>
      </c>
      <c r="K116" s="130">
        <v>2730000</v>
      </c>
      <c r="L116" s="130">
        <v>2340000</v>
      </c>
      <c r="M116" s="31">
        <v>10725000</v>
      </c>
      <c r="N116" s="31">
        <v>6435000.0000000009</v>
      </c>
      <c r="O116" s="31">
        <v>5362500</v>
      </c>
      <c r="P116" s="31">
        <v>3003000.0000000005</v>
      </c>
      <c r="Q116" s="31">
        <v>2574000</v>
      </c>
      <c r="R116" s="21"/>
    </row>
    <row r="117" spans="1:18" ht="25.5" customHeight="1" x14ac:dyDescent="0.25">
      <c r="A117" s="10"/>
      <c r="B117" s="21" t="s">
        <v>888</v>
      </c>
      <c r="C117" s="21" t="s">
        <v>770</v>
      </c>
      <c r="D117" s="21" t="s">
        <v>889</v>
      </c>
      <c r="E117" s="109">
        <v>6</v>
      </c>
      <c r="F117" s="121">
        <v>1</v>
      </c>
      <c r="G117" s="110"/>
      <c r="H117" s="130">
        <v>9750000</v>
      </c>
      <c r="I117" s="130">
        <v>5850000</v>
      </c>
      <c r="J117" s="130">
        <v>4875000</v>
      </c>
      <c r="K117" s="130">
        <v>2730000</v>
      </c>
      <c r="L117" s="130">
        <v>2340000</v>
      </c>
      <c r="M117" s="31">
        <v>10725000</v>
      </c>
      <c r="N117" s="31">
        <v>6435000.0000000009</v>
      </c>
      <c r="O117" s="31">
        <v>5362500</v>
      </c>
      <c r="P117" s="31">
        <v>3003000.0000000005</v>
      </c>
      <c r="Q117" s="31">
        <v>2574000</v>
      </c>
      <c r="R117" s="21"/>
    </row>
    <row r="118" spans="1:18" ht="25.5" customHeight="1" x14ac:dyDescent="0.25">
      <c r="A118" s="10"/>
      <c r="B118" s="21" t="s">
        <v>890</v>
      </c>
      <c r="C118" s="21" t="s">
        <v>770</v>
      </c>
      <c r="D118" s="21" t="s">
        <v>889</v>
      </c>
      <c r="E118" s="109">
        <v>6</v>
      </c>
      <c r="F118" s="121">
        <v>1</v>
      </c>
      <c r="G118" s="110"/>
      <c r="H118" s="130">
        <v>9750000</v>
      </c>
      <c r="I118" s="130">
        <v>5850000</v>
      </c>
      <c r="J118" s="130">
        <v>4875000</v>
      </c>
      <c r="K118" s="130">
        <v>2730000</v>
      </c>
      <c r="L118" s="130">
        <v>2340000</v>
      </c>
      <c r="M118" s="31">
        <v>10725000</v>
      </c>
      <c r="N118" s="31">
        <v>6435000.0000000009</v>
      </c>
      <c r="O118" s="31">
        <v>5362500</v>
      </c>
      <c r="P118" s="31">
        <v>3003000.0000000005</v>
      </c>
      <c r="Q118" s="31">
        <v>2574000</v>
      </c>
      <c r="R118" s="21"/>
    </row>
    <row r="119" spans="1:18" ht="25.5" customHeight="1" x14ac:dyDescent="0.25">
      <c r="A119" s="10"/>
      <c r="B119" s="21" t="s">
        <v>878</v>
      </c>
      <c r="C119" s="21" t="s">
        <v>770</v>
      </c>
      <c r="D119" s="1" t="s">
        <v>887</v>
      </c>
      <c r="E119" s="109">
        <v>6</v>
      </c>
      <c r="F119" s="121">
        <v>1</v>
      </c>
      <c r="G119" s="110"/>
      <c r="H119" s="130">
        <v>9750000</v>
      </c>
      <c r="I119" s="130">
        <v>5850000</v>
      </c>
      <c r="J119" s="130">
        <v>4875000</v>
      </c>
      <c r="K119" s="130">
        <v>2730000</v>
      </c>
      <c r="L119" s="130">
        <v>2340000</v>
      </c>
      <c r="M119" s="31">
        <v>10725000</v>
      </c>
      <c r="N119" s="31">
        <v>6435000.0000000009</v>
      </c>
      <c r="O119" s="31">
        <v>5362500</v>
      </c>
      <c r="P119" s="31">
        <v>3003000.0000000005</v>
      </c>
      <c r="Q119" s="31">
        <v>2574000</v>
      </c>
      <c r="R119" s="1"/>
    </row>
    <row r="120" spans="1:18" ht="25.5" customHeight="1" x14ac:dyDescent="0.25">
      <c r="A120" s="10"/>
      <c r="B120" s="21" t="s">
        <v>891</v>
      </c>
      <c r="C120" s="21" t="s">
        <v>83</v>
      </c>
      <c r="D120" s="1" t="s">
        <v>878</v>
      </c>
      <c r="E120" s="109">
        <v>5</v>
      </c>
      <c r="F120" s="121">
        <v>0.7</v>
      </c>
      <c r="G120" s="110"/>
      <c r="H120" s="130">
        <v>10920000</v>
      </c>
      <c r="I120" s="130">
        <v>6552000</v>
      </c>
      <c r="J120" s="130">
        <v>5460000</v>
      </c>
      <c r="K120" s="130">
        <v>2730000</v>
      </c>
      <c r="L120" s="130">
        <v>1910999.9999999998</v>
      </c>
      <c r="M120" s="31">
        <v>12012000.000000002</v>
      </c>
      <c r="N120" s="31">
        <v>7207200.0000000009</v>
      </c>
      <c r="O120" s="31">
        <v>6006000.0000000009</v>
      </c>
      <c r="P120" s="31">
        <v>3003000.0000000005</v>
      </c>
      <c r="Q120" s="31">
        <v>2102100</v>
      </c>
      <c r="R120" s="1"/>
    </row>
    <row r="121" spans="1:18" ht="25.5" customHeight="1" x14ac:dyDescent="0.25">
      <c r="A121" s="10"/>
      <c r="B121" s="21" t="s">
        <v>887</v>
      </c>
      <c r="C121" s="21" t="s">
        <v>83</v>
      </c>
      <c r="D121" s="21" t="s">
        <v>879</v>
      </c>
      <c r="E121" s="109">
        <v>5</v>
      </c>
      <c r="F121" s="121">
        <v>0.9</v>
      </c>
      <c r="G121" s="110"/>
      <c r="H121" s="130">
        <v>14040000</v>
      </c>
      <c r="I121" s="130">
        <v>8424000</v>
      </c>
      <c r="J121" s="130">
        <v>7020000</v>
      </c>
      <c r="K121" s="130">
        <v>3510000</v>
      </c>
      <c r="L121" s="130">
        <v>2457000</v>
      </c>
      <c r="M121" s="31">
        <v>15444000.000000002</v>
      </c>
      <c r="N121" s="31">
        <v>9266400</v>
      </c>
      <c r="O121" s="31">
        <v>7722000.0000000009</v>
      </c>
      <c r="P121" s="31">
        <v>3861000.0000000005</v>
      </c>
      <c r="Q121" s="31">
        <v>2702700</v>
      </c>
      <c r="R121" s="21"/>
    </row>
    <row r="122" spans="1:18" ht="25.5" customHeight="1" x14ac:dyDescent="0.25">
      <c r="A122" s="10"/>
      <c r="B122" s="21" t="s">
        <v>889</v>
      </c>
      <c r="C122" s="21" t="s">
        <v>888</v>
      </c>
      <c r="D122" s="21" t="s">
        <v>886</v>
      </c>
      <c r="E122" s="109">
        <v>6</v>
      </c>
      <c r="F122" s="121">
        <v>1</v>
      </c>
      <c r="G122" s="110"/>
      <c r="H122" s="130">
        <v>9750000</v>
      </c>
      <c r="I122" s="130">
        <v>5850000</v>
      </c>
      <c r="J122" s="130">
        <v>4875000</v>
      </c>
      <c r="K122" s="130">
        <v>2730000</v>
      </c>
      <c r="L122" s="130">
        <v>2340000</v>
      </c>
      <c r="M122" s="31">
        <v>10725000</v>
      </c>
      <c r="N122" s="31">
        <v>6435000.0000000009</v>
      </c>
      <c r="O122" s="31">
        <v>5362500</v>
      </c>
      <c r="P122" s="31">
        <v>3003000.0000000005</v>
      </c>
      <c r="Q122" s="31">
        <v>2574000</v>
      </c>
      <c r="R122" s="21"/>
    </row>
    <row r="123" spans="1:18" ht="24" customHeight="1" x14ac:dyDescent="0.25">
      <c r="A123" s="10">
        <v>61</v>
      </c>
      <c r="B123" s="24" t="s">
        <v>892</v>
      </c>
      <c r="C123" s="21"/>
      <c r="D123" s="21"/>
      <c r="E123" s="109"/>
      <c r="F123" s="121"/>
      <c r="G123" s="110"/>
      <c r="H123" s="130"/>
      <c r="I123" s="130"/>
      <c r="J123" s="130"/>
      <c r="K123" s="130"/>
      <c r="L123" s="130"/>
      <c r="M123" s="31"/>
      <c r="N123" s="31"/>
      <c r="O123" s="31"/>
      <c r="P123" s="31"/>
      <c r="Q123" s="31"/>
      <c r="R123" s="21"/>
    </row>
    <row r="124" spans="1:18" ht="54" customHeight="1" x14ac:dyDescent="0.25">
      <c r="A124" s="10"/>
      <c r="B124" s="21" t="s">
        <v>893</v>
      </c>
      <c r="C124" s="21" t="s">
        <v>770</v>
      </c>
      <c r="D124" s="1" t="s">
        <v>894</v>
      </c>
      <c r="E124" s="109">
        <v>6</v>
      </c>
      <c r="F124" s="121">
        <v>0.9</v>
      </c>
      <c r="G124" s="110"/>
      <c r="H124" s="130">
        <v>8775000</v>
      </c>
      <c r="I124" s="130">
        <v>5265000</v>
      </c>
      <c r="J124" s="130">
        <v>4387500</v>
      </c>
      <c r="K124" s="130">
        <v>2457000</v>
      </c>
      <c r="L124" s="130">
        <v>2106000</v>
      </c>
      <c r="M124" s="31">
        <v>9652500</v>
      </c>
      <c r="N124" s="31">
        <v>5791500.0000000009</v>
      </c>
      <c r="O124" s="31">
        <v>4826250</v>
      </c>
      <c r="P124" s="31">
        <v>2702700</v>
      </c>
      <c r="Q124" s="31">
        <v>2316600</v>
      </c>
      <c r="R124" s="1"/>
    </row>
    <row r="125" spans="1:18" ht="24" customHeight="1" x14ac:dyDescent="0.25">
      <c r="A125" s="10"/>
      <c r="B125" s="21"/>
      <c r="C125" s="21" t="s">
        <v>233</v>
      </c>
      <c r="D125" s="21" t="s">
        <v>895</v>
      </c>
      <c r="E125" s="109">
        <v>6</v>
      </c>
      <c r="F125" s="121">
        <v>1</v>
      </c>
      <c r="G125" s="110"/>
      <c r="H125" s="130">
        <v>9750000</v>
      </c>
      <c r="I125" s="130">
        <v>5850000</v>
      </c>
      <c r="J125" s="130">
        <v>4875000</v>
      </c>
      <c r="K125" s="130">
        <v>2730000</v>
      </c>
      <c r="L125" s="130">
        <v>2340000</v>
      </c>
      <c r="M125" s="31">
        <v>10725000</v>
      </c>
      <c r="N125" s="31">
        <v>6435000.0000000009</v>
      </c>
      <c r="O125" s="31">
        <v>5362500</v>
      </c>
      <c r="P125" s="31">
        <v>3003000.0000000005</v>
      </c>
      <c r="Q125" s="31">
        <v>2574000</v>
      </c>
      <c r="R125" s="21"/>
    </row>
    <row r="126" spans="1:18" ht="24" customHeight="1" x14ac:dyDescent="0.25">
      <c r="A126" s="10"/>
      <c r="B126" s="21" t="s">
        <v>896</v>
      </c>
      <c r="C126" s="21" t="s">
        <v>770</v>
      </c>
      <c r="D126" s="21" t="s">
        <v>895</v>
      </c>
      <c r="E126" s="109">
        <v>6</v>
      </c>
      <c r="F126" s="121">
        <v>1</v>
      </c>
      <c r="G126" s="110"/>
      <c r="H126" s="130">
        <v>9750000</v>
      </c>
      <c r="I126" s="130">
        <v>5850000</v>
      </c>
      <c r="J126" s="130">
        <v>4875000</v>
      </c>
      <c r="K126" s="130">
        <v>2730000</v>
      </c>
      <c r="L126" s="130">
        <v>2340000</v>
      </c>
      <c r="M126" s="31">
        <v>10725000</v>
      </c>
      <c r="N126" s="31">
        <v>6435000.0000000009</v>
      </c>
      <c r="O126" s="31">
        <v>5362500</v>
      </c>
      <c r="P126" s="31">
        <v>3003000.0000000005</v>
      </c>
      <c r="Q126" s="31">
        <v>2574000</v>
      </c>
      <c r="R126" s="21"/>
    </row>
    <row r="127" spans="1:18" ht="24" customHeight="1" x14ac:dyDescent="0.25">
      <c r="A127" s="10"/>
      <c r="B127" s="21" t="s">
        <v>897</v>
      </c>
      <c r="C127" s="21" t="s">
        <v>770</v>
      </c>
      <c r="D127" s="21" t="s">
        <v>898</v>
      </c>
      <c r="E127" s="109">
        <v>6</v>
      </c>
      <c r="F127" s="121">
        <v>0.9</v>
      </c>
      <c r="G127" s="110"/>
      <c r="H127" s="130">
        <v>8775000</v>
      </c>
      <c r="I127" s="130">
        <v>5265000</v>
      </c>
      <c r="J127" s="130">
        <v>4387500</v>
      </c>
      <c r="K127" s="130">
        <v>2457000</v>
      </c>
      <c r="L127" s="130">
        <v>2106000</v>
      </c>
      <c r="M127" s="31">
        <v>9652500</v>
      </c>
      <c r="N127" s="31">
        <v>5791500.0000000009</v>
      </c>
      <c r="O127" s="31">
        <v>4826250</v>
      </c>
      <c r="P127" s="31">
        <v>2702700</v>
      </c>
      <c r="Q127" s="31">
        <v>2316600</v>
      </c>
      <c r="R127" s="21"/>
    </row>
    <row r="128" spans="1:18" ht="24" customHeight="1" x14ac:dyDescent="0.25">
      <c r="A128" s="10"/>
      <c r="B128" s="21" t="s">
        <v>899</v>
      </c>
      <c r="C128" s="21" t="s">
        <v>770</v>
      </c>
      <c r="D128" s="21" t="s">
        <v>900</v>
      </c>
      <c r="E128" s="109">
        <v>6</v>
      </c>
      <c r="F128" s="121">
        <v>1</v>
      </c>
      <c r="G128" s="110"/>
      <c r="H128" s="130">
        <v>9750000</v>
      </c>
      <c r="I128" s="130">
        <v>5850000</v>
      </c>
      <c r="J128" s="130">
        <v>4875000</v>
      </c>
      <c r="K128" s="130">
        <v>2730000</v>
      </c>
      <c r="L128" s="130">
        <v>2340000</v>
      </c>
      <c r="M128" s="31">
        <v>10725000</v>
      </c>
      <c r="N128" s="31">
        <v>6435000.0000000009</v>
      </c>
      <c r="O128" s="31">
        <v>5362500</v>
      </c>
      <c r="P128" s="31">
        <v>3003000.0000000005</v>
      </c>
      <c r="Q128" s="31">
        <v>2574000</v>
      </c>
      <c r="R128" s="21"/>
    </row>
    <row r="129" spans="1:18" ht="24" customHeight="1" x14ac:dyDescent="0.25">
      <c r="A129" s="10">
        <v>62</v>
      </c>
      <c r="B129" s="24" t="s">
        <v>901</v>
      </c>
      <c r="C129" s="21"/>
      <c r="D129" s="21"/>
      <c r="E129" s="109"/>
      <c r="F129" s="121"/>
      <c r="G129" s="110"/>
      <c r="H129" s="130"/>
      <c r="I129" s="130"/>
      <c r="J129" s="130"/>
      <c r="K129" s="130"/>
      <c r="L129" s="130"/>
      <c r="M129" s="31"/>
      <c r="N129" s="31"/>
      <c r="O129" s="31"/>
      <c r="P129" s="31"/>
      <c r="Q129" s="31"/>
      <c r="R129" s="21"/>
    </row>
    <row r="130" spans="1:18" ht="24" customHeight="1" x14ac:dyDescent="0.25">
      <c r="A130" s="10"/>
      <c r="B130" s="21" t="s">
        <v>902</v>
      </c>
      <c r="C130" s="21" t="s">
        <v>903</v>
      </c>
      <c r="D130" s="21" t="s">
        <v>904</v>
      </c>
      <c r="E130" s="109">
        <v>7</v>
      </c>
      <c r="F130" s="121">
        <v>1</v>
      </c>
      <c r="G130" s="110"/>
      <c r="H130" s="130">
        <v>5850000</v>
      </c>
      <c r="I130" s="130">
        <v>3510000</v>
      </c>
      <c r="J130" s="130">
        <v>2925000</v>
      </c>
      <c r="K130" s="130">
        <v>2340000</v>
      </c>
      <c r="L130" s="130">
        <v>2145000</v>
      </c>
      <c r="M130" s="31">
        <v>6435000.0000000009</v>
      </c>
      <c r="N130" s="31">
        <v>3861000.0000000005</v>
      </c>
      <c r="O130" s="31">
        <v>3217500.0000000005</v>
      </c>
      <c r="P130" s="31">
        <v>2574000</v>
      </c>
      <c r="Q130" s="31">
        <v>2359500</v>
      </c>
      <c r="R130" s="21"/>
    </row>
    <row r="131" spans="1:18" ht="24" customHeight="1" x14ac:dyDescent="0.25">
      <c r="A131" s="10"/>
      <c r="B131" s="21" t="s">
        <v>903</v>
      </c>
      <c r="C131" s="21" t="s">
        <v>905</v>
      </c>
      <c r="D131" s="21" t="s">
        <v>906</v>
      </c>
      <c r="E131" s="109">
        <v>7</v>
      </c>
      <c r="F131" s="121">
        <v>1</v>
      </c>
      <c r="G131" s="110"/>
      <c r="H131" s="130">
        <v>5850000</v>
      </c>
      <c r="I131" s="130">
        <v>3510000</v>
      </c>
      <c r="J131" s="130">
        <v>2925000</v>
      </c>
      <c r="K131" s="130">
        <v>2340000</v>
      </c>
      <c r="L131" s="130">
        <v>2145000</v>
      </c>
      <c r="M131" s="31">
        <v>6435000.0000000009</v>
      </c>
      <c r="N131" s="31">
        <v>3861000.0000000005</v>
      </c>
      <c r="O131" s="31">
        <v>3217500.0000000005</v>
      </c>
      <c r="P131" s="31">
        <v>2574000</v>
      </c>
      <c r="Q131" s="31">
        <v>2359500</v>
      </c>
      <c r="R131" s="21"/>
    </row>
    <row r="132" spans="1:18" ht="24" customHeight="1" x14ac:dyDescent="0.25">
      <c r="A132" s="10"/>
      <c r="B132" s="21" t="s">
        <v>904</v>
      </c>
      <c r="C132" s="21" t="s">
        <v>905</v>
      </c>
      <c r="D132" s="21" t="s">
        <v>906</v>
      </c>
      <c r="E132" s="109">
        <v>7</v>
      </c>
      <c r="F132" s="121">
        <v>1</v>
      </c>
      <c r="G132" s="110"/>
      <c r="H132" s="130">
        <v>5850000</v>
      </c>
      <c r="I132" s="130">
        <v>3510000</v>
      </c>
      <c r="J132" s="130">
        <v>2925000</v>
      </c>
      <c r="K132" s="130">
        <v>2340000</v>
      </c>
      <c r="L132" s="130">
        <v>2145000</v>
      </c>
      <c r="M132" s="31">
        <v>6435000.0000000009</v>
      </c>
      <c r="N132" s="31">
        <v>3861000.0000000005</v>
      </c>
      <c r="O132" s="31">
        <v>3217500.0000000005</v>
      </c>
      <c r="P132" s="31">
        <v>2574000</v>
      </c>
      <c r="Q132" s="31">
        <v>2359500</v>
      </c>
      <c r="R132" s="21"/>
    </row>
    <row r="133" spans="1:18" ht="24" customHeight="1" x14ac:dyDescent="0.25">
      <c r="A133" s="10"/>
      <c r="B133" s="21" t="s">
        <v>905</v>
      </c>
      <c r="C133" s="21" t="s">
        <v>903</v>
      </c>
      <c r="D133" s="21" t="s">
        <v>904</v>
      </c>
      <c r="E133" s="109">
        <v>7</v>
      </c>
      <c r="F133" s="121">
        <v>1</v>
      </c>
      <c r="G133" s="110"/>
      <c r="H133" s="130">
        <v>5850000</v>
      </c>
      <c r="I133" s="130">
        <v>3510000</v>
      </c>
      <c r="J133" s="130">
        <v>2925000</v>
      </c>
      <c r="K133" s="130">
        <v>2340000</v>
      </c>
      <c r="L133" s="130">
        <v>2145000</v>
      </c>
      <c r="M133" s="31">
        <v>6435000.0000000009</v>
      </c>
      <c r="N133" s="31">
        <v>3861000.0000000005</v>
      </c>
      <c r="O133" s="31">
        <v>3217500.0000000005</v>
      </c>
      <c r="P133" s="31">
        <v>2574000</v>
      </c>
      <c r="Q133" s="31">
        <v>2359500</v>
      </c>
      <c r="R133" s="21"/>
    </row>
    <row r="134" spans="1:18" ht="24" customHeight="1" x14ac:dyDescent="0.25">
      <c r="A134" s="10"/>
      <c r="B134" s="21" t="s">
        <v>906</v>
      </c>
      <c r="C134" s="21" t="s">
        <v>83</v>
      </c>
      <c r="D134" s="21" t="s">
        <v>904</v>
      </c>
      <c r="E134" s="109">
        <v>6</v>
      </c>
      <c r="F134" s="121">
        <v>0.8</v>
      </c>
      <c r="G134" s="110"/>
      <c r="H134" s="130">
        <v>7800000</v>
      </c>
      <c r="I134" s="130">
        <v>4680000</v>
      </c>
      <c r="J134" s="130">
        <v>3900000</v>
      </c>
      <c r="K134" s="130">
        <v>2184000</v>
      </c>
      <c r="L134" s="130">
        <v>1872000</v>
      </c>
      <c r="M134" s="31">
        <v>8580000</v>
      </c>
      <c r="N134" s="31">
        <v>5148000</v>
      </c>
      <c r="O134" s="31">
        <v>4290000</v>
      </c>
      <c r="P134" s="31">
        <v>2402400</v>
      </c>
      <c r="Q134" s="31">
        <v>2059200.0000000002</v>
      </c>
      <c r="R134" s="21"/>
    </row>
    <row r="135" spans="1:18" ht="24" customHeight="1" x14ac:dyDescent="0.25">
      <c r="A135" s="10"/>
      <c r="B135" s="21" t="s">
        <v>887</v>
      </c>
      <c r="C135" s="1" t="s">
        <v>83</v>
      </c>
      <c r="D135" s="21" t="s">
        <v>907</v>
      </c>
      <c r="E135" s="109">
        <v>5</v>
      </c>
      <c r="F135" s="121">
        <v>0.9</v>
      </c>
      <c r="G135" s="110"/>
      <c r="H135" s="130">
        <v>14040000</v>
      </c>
      <c r="I135" s="130">
        <v>8424000</v>
      </c>
      <c r="J135" s="130">
        <v>7020000</v>
      </c>
      <c r="K135" s="130">
        <v>3510000</v>
      </c>
      <c r="L135" s="130">
        <v>2457000</v>
      </c>
      <c r="M135" s="31">
        <v>15444000.000000002</v>
      </c>
      <c r="N135" s="31">
        <v>9266400</v>
      </c>
      <c r="O135" s="31">
        <v>7722000.0000000009</v>
      </c>
      <c r="P135" s="31">
        <v>3861000.0000000005</v>
      </c>
      <c r="Q135" s="31">
        <v>2702700</v>
      </c>
      <c r="R135" s="21"/>
    </row>
    <row r="136" spans="1:18" ht="27.75" customHeight="1" x14ac:dyDescent="0.25">
      <c r="A136" s="10">
        <v>63</v>
      </c>
      <c r="B136" s="601" t="s">
        <v>908</v>
      </c>
      <c r="C136" s="602"/>
      <c r="D136" s="603"/>
      <c r="E136" s="109"/>
      <c r="F136" s="121"/>
      <c r="G136" s="110"/>
      <c r="H136" s="130"/>
      <c r="I136" s="130"/>
      <c r="J136" s="130"/>
      <c r="K136" s="130"/>
      <c r="L136" s="130"/>
      <c r="M136" s="31"/>
      <c r="N136" s="31"/>
      <c r="O136" s="31"/>
      <c r="P136" s="31"/>
      <c r="Q136" s="31"/>
      <c r="R136" s="21"/>
    </row>
    <row r="137" spans="1:18" ht="45.75" customHeight="1" x14ac:dyDescent="0.25">
      <c r="A137" s="10"/>
      <c r="B137" s="607" t="s">
        <v>909</v>
      </c>
      <c r="C137" s="615"/>
      <c r="D137" s="608"/>
      <c r="E137" s="109">
        <v>3</v>
      </c>
      <c r="F137" s="121">
        <v>0.99</v>
      </c>
      <c r="G137" s="112"/>
      <c r="H137" s="130">
        <v>42634350</v>
      </c>
      <c r="I137" s="130">
        <v>18532800</v>
      </c>
      <c r="J137" s="130">
        <v>15444000</v>
      </c>
      <c r="K137" s="130">
        <v>7722000</v>
      </c>
      <c r="L137" s="130">
        <v>3861000</v>
      </c>
      <c r="M137" s="31">
        <v>46897785.000000007</v>
      </c>
      <c r="N137" s="31">
        <v>20386080</v>
      </c>
      <c r="O137" s="31">
        <v>16988400</v>
      </c>
      <c r="P137" s="31">
        <v>8494200</v>
      </c>
      <c r="Q137" s="31">
        <v>4247100</v>
      </c>
      <c r="R137" s="21"/>
    </row>
    <row r="138" spans="1:18" ht="24.75" customHeight="1" x14ac:dyDescent="0.25">
      <c r="A138" s="10"/>
      <c r="B138" s="607" t="s">
        <v>910</v>
      </c>
      <c r="C138" s="615"/>
      <c r="D138" s="608"/>
      <c r="E138" s="109">
        <v>3</v>
      </c>
      <c r="F138" s="121">
        <v>0.81</v>
      </c>
      <c r="G138" s="112"/>
      <c r="H138" s="130">
        <v>34882650</v>
      </c>
      <c r="I138" s="130">
        <v>15163200.000000002</v>
      </c>
      <c r="J138" s="130">
        <v>12636000</v>
      </c>
      <c r="K138" s="130">
        <v>6318000</v>
      </c>
      <c r="L138" s="130">
        <v>3159000</v>
      </c>
      <c r="M138" s="31">
        <v>38370915</v>
      </c>
      <c r="N138" s="31">
        <v>16679520.000000004</v>
      </c>
      <c r="O138" s="31">
        <v>13899600.000000002</v>
      </c>
      <c r="P138" s="31">
        <v>6949800.0000000009</v>
      </c>
      <c r="Q138" s="31">
        <v>3474900.0000000005</v>
      </c>
      <c r="R138" s="21"/>
    </row>
    <row r="139" spans="1:18" ht="24.75" customHeight="1" x14ac:dyDescent="0.25">
      <c r="A139" s="10"/>
      <c r="B139" s="607" t="s">
        <v>911</v>
      </c>
      <c r="C139" s="615"/>
      <c r="D139" s="608"/>
      <c r="E139" s="109">
        <v>3</v>
      </c>
      <c r="F139" s="121">
        <v>0.9</v>
      </c>
      <c r="G139" s="112"/>
      <c r="H139" s="130">
        <v>38758500</v>
      </c>
      <c r="I139" s="130">
        <v>16848000</v>
      </c>
      <c r="J139" s="130">
        <v>14040000</v>
      </c>
      <c r="K139" s="130">
        <v>7020000</v>
      </c>
      <c r="L139" s="130">
        <v>3510000</v>
      </c>
      <c r="M139" s="31">
        <v>42634350</v>
      </c>
      <c r="N139" s="31">
        <v>18532800</v>
      </c>
      <c r="O139" s="31">
        <v>15444000.000000002</v>
      </c>
      <c r="P139" s="31">
        <v>7722000.0000000009</v>
      </c>
      <c r="Q139" s="31">
        <v>3861000.0000000005</v>
      </c>
      <c r="R139" s="21"/>
    </row>
    <row r="140" spans="1:18" s="491" customFormat="1" ht="24.75" customHeight="1" x14ac:dyDescent="0.25">
      <c r="A140" s="433"/>
      <c r="B140" s="609" t="s">
        <v>6549</v>
      </c>
      <c r="C140" s="610"/>
      <c r="D140" s="611"/>
      <c r="E140" s="495"/>
      <c r="F140" s="434"/>
      <c r="G140" s="496"/>
      <c r="H140" s="630" t="s">
        <v>6550</v>
      </c>
      <c r="I140" s="631"/>
      <c r="J140" s="631"/>
      <c r="K140" s="631"/>
      <c r="L140" s="632"/>
      <c r="M140" s="618" t="s">
        <v>6550</v>
      </c>
      <c r="N140" s="619"/>
      <c r="O140" s="619"/>
      <c r="P140" s="619"/>
      <c r="Q140" s="620"/>
      <c r="R140" s="419"/>
    </row>
    <row r="141" spans="1:18" ht="36" customHeight="1" x14ac:dyDescent="0.25">
      <c r="A141" s="10">
        <v>64</v>
      </c>
      <c r="B141" s="21" t="s">
        <v>912</v>
      </c>
      <c r="C141" s="21" t="s">
        <v>913</v>
      </c>
      <c r="D141" s="21" t="s">
        <v>914</v>
      </c>
      <c r="E141" s="109"/>
      <c r="F141" s="121"/>
      <c r="G141" s="112"/>
      <c r="H141" s="130"/>
      <c r="I141" s="130"/>
      <c r="J141" s="130"/>
      <c r="K141" s="130"/>
      <c r="L141" s="130"/>
      <c r="M141" s="31">
        <v>42634350</v>
      </c>
      <c r="N141" s="31">
        <v>18532800</v>
      </c>
      <c r="O141" s="31">
        <v>15444000.000000002</v>
      </c>
      <c r="P141" s="31">
        <v>7722000.0000000009</v>
      </c>
      <c r="Q141" s="31">
        <v>3861000.0000000005</v>
      </c>
      <c r="R141" s="21" t="s">
        <v>462</v>
      </c>
    </row>
    <row r="142" spans="1:18" ht="23.25" customHeight="1" x14ac:dyDescent="0.25">
      <c r="A142" s="10">
        <v>65</v>
      </c>
      <c r="B142" s="21" t="s">
        <v>915</v>
      </c>
      <c r="C142" s="21" t="s">
        <v>916</v>
      </c>
      <c r="D142" s="21" t="s">
        <v>917</v>
      </c>
      <c r="E142" s="109"/>
      <c r="F142" s="121"/>
      <c r="G142" s="112"/>
      <c r="H142" s="130"/>
      <c r="I142" s="130"/>
      <c r="J142" s="130"/>
      <c r="K142" s="130"/>
      <c r="L142" s="130"/>
      <c r="M142" s="31">
        <v>42634350</v>
      </c>
      <c r="N142" s="31">
        <v>18532800</v>
      </c>
      <c r="O142" s="31">
        <v>15444000.000000002</v>
      </c>
      <c r="P142" s="31">
        <v>7722000.0000000009</v>
      </c>
      <c r="Q142" s="31">
        <v>3861000.0000000005</v>
      </c>
      <c r="R142" s="21" t="s">
        <v>462</v>
      </c>
    </row>
    <row r="143" spans="1:18" ht="23.25" customHeight="1" x14ac:dyDescent="0.25">
      <c r="A143" s="10">
        <v>66</v>
      </c>
      <c r="B143" s="21" t="s">
        <v>918</v>
      </c>
      <c r="C143" s="21" t="s">
        <v>919</v>
      </c>
      <c r="D143" s="21" t="s">
        <v>920</v>
      </c>
      <c r="E143" s="109"/>
      <c r="F143" s="121"/>
      <c r="G143" s="112"/>
      <c r="H143" s="130"/>
      <c r="I143" s="130"/>
      <c r="J143" s="130"/>
      <c r="K143" s="130"/>
      <c r="L143" s="130"/>
      <c r="M143" s="31">
        <v>42634350</v>
      </c>
      <c r="N143" s="31">
        <v>18532800</v>
      </c>
      <c r="O143" s="31">
        <v>15444000.000000002</v>
      </c>
      <c r="P143" s="31">
        <v>7722000.0000000009</v>
      </c>
      <c r="Q143" s="31">
        <v>3861000.0000000005</v>
      </c>
      <c r="R143" s="21" t="s">
        <v>462</v>
      </c>
    </row>
    <row r="144" spans="1:18" ht="23.25" customHeight="1" x14ac:dyDescent="0.25">
      <c r="A144" s="10">
        <v>67</v>
      </c>
      <c r="B144" s="612" t="s">
        <v>921</v>
      </c>
      <c r="C144" s="626"/>
      <c r="D144" s="21"/>
      <c r="E144" s="28"/>
      <c r="F144" s="76"/>
      <c r="G144" s="113"/>
      <c r="H144" s="80"/>
      <c r="I144" s="80"/>
      <c r="J144" s="78"/>
      <c r="K144" s="81"/>
      <c r="L144" s="123"/>
      <c r="M144" s="31"/>
      <c r="N144" s="41"/>
      <c r="O144" s="41"/>
      <c r="P144" s="41"/>
      <c r="Q144" s="41"/>
      <c r="R144" s="21"/>
    </row>
    <row r="145" spans="1:18" ht="23.25" customHeight="1" x14ac:dyDescent="0.25">
      <c r="A145" s="10"/>
      <c r="B145" s="21" t="s">
        <v>922</v>
      </c>
      <c r="C145" s="1"/>
      <c r="D145" s="21"/>
      <c r="E145" s="117">
        <v>1</v>
      </c>
      <c r="F145" s="57">
        <v>0.7</v>
      </c>
      <c r="G145" s="115"/>
      <c r="H145" s="78">
        <v>16380000</v>
      </c>
      <c r="I145" s="78">
        <v>9828000</v>
      </c>
      <c r="J145" s="78">
        <v>8190000</v>
      </c>
      <c r="K145" s="78">
        <v>4095000</v>
      </c>
      <c r="L145" s="123"/>
      <c r="M145" s="31">
        <v>18018000</v>
      </c>
      <c r="N145" s="31">
        <v>10810800</v>
      </c>
      <c r="O145" s="31">
        <v>9009000</v>
      </c>
      <c r="P145" s="31">
        <v>4504500</v>
      </c>
      <c r="Q145" s="41"/>
      <c r="R145" s="21"/>
    </row>
    <row r="146" spans="1:18" ht="23.25" customHeight="1" x14ac:dyDescent="0.25">
      <c r="A146" s="10"/>
      <c r="B146" s="21" t="s">
        <v>923</v>
      </c>
      <c r="C146" s="1"/>
      <c r="D146" s="21"/>
      <c r="E146" s="117">
        <v>1</v>
      </c>
      <c r="F146" s="57">
        <v>0.6</v>
      </c>
      <c r="G146" s="115"/>
      <c r="H146" s="78">
        <v>14040000</v>
      </c>
      <c r="I146" s="78">
        <v>8424000</v>
      </c>
      <c r="J146" s="78">
        <v>7020000</v>
      </c>
      <c r="K146" s="78">
        <v>3510000</v>
      </c>
      <c r="L146" s="123"/>
      <c r="M146" s="31">
        <v>15444000.000000002</v>
      </c>
      <c r="N146" s="31">
        <v>9266400</v>
      </c>
      <c r="O146" s="31">
        <v>7722000.0000000009</v>
      </c>
      <c r="P146" s="31">
        <v>3861000.0000000005</v>
      </c>
      <c r="Q146" s="41"/>
      <c r="R146" s="21"/>
    </row>
    <row r="147" spans="1:18" ht="23.25" customHeight="1" x14ac:dyDescent="0.25">
      <c r="A147" s="10"/>
      <c r="B147" s="21" t="s">
        <v>924</v>
      </c>
      <c r="C147" s="1"/>
      <c r="D147" s="21"/>
      <c r="E147" s="117">
        <v>2</v>
      </c>
      <c r="F147" s="57">
        <v>0.8</v>
      </c>
      <c r="G147" s="115"/>
      <c r="H147" s="78">
        <v>12480000</v>
      </c>
      <c r="I147" s="78">
        <v>7488000</v>
      </c>
      <c r="J147" s="78">
        <v>6240000</v>
      </c>
      <c r="K147" s="78">
        <v>3120000</v>
      </c>
      <c r="L147" s="123"/>
      <c r="M147" s="31">
        <v>13728000.000000002</v>
      </c>
      <c r="N147" s="31">
        <v>8236800.0000000009</v>
      </c>
      <c r="O147" s="31">
        <v>6864000.0000000009</v>
      </c>
      <c r="P147" s="31">
        <v>3432000.0000000005</v>
      </c>
      <c r="Q147" s="41"/>
      <c r="R147" s="21"/>
    </row>
    <row r="148" spans="1:18" ht="23.25" customHeight="1" x14ac:dyDescent="0.25">
      <c r="A148" s="10"/>
      <c r="B148" s="21" t="s">
        <v>431</v>
      </c>
      <c r="C148" s="1"/>
      <c r="D148" s="21"/>
      <c r="E148" s="117">
        <v>2</v>
      </c>
      <c r="F148" s="57">
        <v>0.7</v>
      </c>
      <c r="G148" s="115"/>
      <c r="H148" s="78">
        <v>10920000</v>
      </c>
      <c r="I148" s="78">
        <v>6552000</v>
      </c>
      <c r="J148" s="78">
        <v>5460000</v>
      </c>
      <c r="K148" s="78">
        <v>2730000</v>
      </c>
      <c r="L148" s="123"/>
      <c r="M148" s="31">
        <v>12012000.000000002</v>
      </c>
      <c r="N148" s="31">
        <v>7207200.0000000009</v>
      </c>
      <c r="O148" s="31">
        <v>6006000.0000000009</v>
      </c>
      <c r="P148" s="31">
        <v>3003000.0000000005</v>
      </c>
      <c r="Q148" s="41"/>
      <c r="R148" s="21"/>
    </row>
    <row r="149" spans="1:18" ht="22.5" customHeight="1" x14ac:dyDescent="0.25">
      <c r="A149" s="10"/>
      <c r="B149" s="607" t="s">
        <v>925</v>
      </c>
      <c r="C149" s="608"/>
      <c r="D149" s="21"/>
      <c r="E149" s="117">
        <v>3</v>
      </c>
      <c r="F149" s="57">
        <v>1</v>
      </c>
      <c r="G149" s="116"/>
      <c r="H149" s="78">
        <v>9750000</v>
      </c>
      <c r="I149" s="78">
        <v>5850000</v>
      </c>
      <c r="J149" s="78">
        <v>4875000</v>
      </c>
      <c r="K149" s="78">
        <v>2730000</v>
      </c>
      <c r="L149" s="123"/>
      <c r="M149" s="31">
        <v>10725000</v>
      </c>
      <c r="N149" s="31">
        <v>6435000.0000000009</v>
      </c>
      <c r="O149" s="31">
        <v>5362500</v>
      </c>
      <c r="P149" s="31">
        <v>3003000.0000000005</v>
      </c>
      <c r="Q149" s="41"/>
      <c r="R149" s="21"/>
    </row>
    <row r="150" spans="1:18" ht="26.25" customHeight="1" x14ac:dyDescent="0.25">
      <c r="A150" s="10">
        <v>68</v>
      </c>
      <c r="B150" s="601" t="s">
        <v>926</v>
      </c>
      <c r="C150" s="602"/>
      <c r="D150" s="603"/>
      <c r="E150" s="28"/>
      <c r="F150" s="76"/>
      <c r="G150" s="113"/>
      <c r="H150" s="80"/>
      <c r="I150" s="80"/>
      <c r="J150" s="78"/>
      <c r="K150" s="81"/>
      <c r="L150" s="123"/>
      <c r="M150" s="31"/>
      <c r="N150" s="31"/>
      <c r="O150" s="31"/>
      <c r="P150" s="31"/>
      <c r="Q150" s="41"/>
      <c r="R150" s="21"/>
    </row>
    <row r="151" spans="1:18" ht="26.25" customHeight="1" x14ac:dyDescent="0.25">
      <c r="A151" s="10"/>
      <c r="B151" s="614" t="s">
        <v>927</v>
      </c>
      <c r="C151" s="613"/>
      <c r="D151" s="21"/>
      <c r="E151" s="114">
        <v>1</v>
      </c>
      <c r="F151" s="57">
        <v>0.9</v>
      </c>
      <c r="G151" s="115"/>
      <c r="H151" s="78">
        <v>21060000</v>
      </c>
      <c r="I151" s="78">
        <v>12636000</v>
      </c>
      <c r="J151" s="78">
        <v>10530000</v>
      </c>
      <c r="K151" s="78">
        <v>5265000</v>
      </c>
      <c r="L151" s="123"/>
      <c r="M151" s="31">
        <v>23166000.000000004</v>
      </c>
      <c r="N151" s="31">
        <v>13899600.000000002</v>
      </c>
      <c r="O151" s="31">
        <v>11583000.000000002</v>
      </c>
      <c r="P151" s="31">
        <v>5791500.0000000009</v>
      </c>
      <c r="Q151" s="41"/>
      <c r="R151" s="21"/>
    </row>
    <row r="152" spans="1:18" ht="24" customHeight="1" x14ac:dyDescent="0.25">
      <c r="A152" s="10"/>
      <c r="B152" s="607" t="s">
        <v>399</v>
      </c>
      <c r="C152" s="608"/>
      <c r="D152" s="21"/>
      <c r="E152" s="114">
        <v>2</v>
      </c>
      <c r="F152" s="57">
        <v>1</v>
      </c>
      <c r="G152" s="115"/>
      <c r="H152" s="78">
        <v>15600000</v>
      </c>
      <c r="I152" s="78">
        <v>9360000</v>
      </c>
      <c r="J152" s="78">
        <v>7800000</v>
      </c>
      <c r="K152" s="78">
        <v>3900000</v>
      </c>
      <c r="L152" s="123"/>
      <c r="M152" s="31">
        <v>17160000</v>
      </c>
      <c r="N152" s="31">
        <v>10296000</v>
      </c>
      <c r="O152" s="31">
        <v>8580000</v>
      </c>
      <c r="P152" s="31">
        <v>4290000</v>
      </c>
      <c r="Q152" s="41"/>
      <c r="R152" s="21"/>
    </row>
    <row r="153" spans="1:18" ht="24" customHeight="1" x14ac:dyDescent="0.25">
      <c r="A153" s="10"/>
      <c r="B153" s="607" t="s">
        <v>400</v>
      </c>
      <c r="C153" s="608"/>
      <c r="D153" s="21"/>
      <c r="E153" s="114">
        <v>3</v>
      </c>
      <c r="F153" s="57">
        <v>1.44</v>
      </c>
      <c r="G153" s="116"/>
      <c r="H153" s="78">
        <v>14040000</v>
      </c>
      <c r="I153" s="78">
        <v>8424000</v>
      </c>
      <c r="J153" s="78">
        <v>7020000</v>
      </c>
      <c r="K153" s="78">
        <v>3931200</v>
      </c>
      <c r="L153" s="123"/>
      <c r="M153" s="31">
        <v>15444000.000000002</v>
      </c>
      <c r="N153" s="31">
        <v>9266400</v>
      </c>
      <c r="O153" s="31">
        <v>7722000.0000000009</v>
      </c>
      <c r="P153" s="31">
        <v>4324320</v>
      </c>
      <c r="Q153" s="41"/>
      <c r="R153" s="21"/>
    </row>
    <row r="154" spans="1:18" s="512" customFormat="1" ht="26.25" customHeight="1" x14ac:dyDescent="0.25">
      <c r="A154" s="13">
        <v>69</v>
      </c>
      <c r="B154" s="601" t="s">
        <v>928</v>
      </c>
      <c r="C154" s="602"/>
      <c r="D154" s="603"/>
      <c r="E154" s="521"/>
      <c r="F154" s="133"/>
      <c r="G154" s="522"/>
      <c r="H154" s="523"/>
      <c r="I154" s="523"/>
      <c r="J154" s="79"/>
      <c r="K154" s="149"/>
      <c r="L154" s="510"/>
      <c r="M154" s="67"/>
      <c r="N154" s="67"/>
      <c r="O154" s="67"/>
      <c r="P154" s="67"/>
      <c r="Q154" s="511"/>
      <c r="R154" s="24"/>
    </row>
    <row r="155" spans="1:18" ht="26.25" customHeight="1" x14ac:dyDescent="0.25">
      <c r="A155" s="10"/>
      <c r="B155" s="1" t="s">
        <v>268</v>
      </c>
      <c r="C155" s="21"/>
      <c r="D155" s="21"/>
      <c r="E155" s="114">
        <v>3</v>
      </c>
      <c r="F155" s="57">
        <v>0.9</v>
      </c>
      <c r="G155" s="116"/>
      <c r="H155" s="78">
        <v>8775000</v>
      </c>
      <c r="I155" s="78">
        <v>5265000</v>
      </c>
      <c r="J155" s="78">
        <v>4387500</v>
      </c>
      <c r="K155" s="78">
        <v>2457000</v>
      </c>
      <c r="L155" s="123"/>
      <c r="M155" s="31">
        <v>9652500</v>
      </c>
      <c r="N155" s="31">
        <v>5791500.0000000009</v>
      </c>
      <c r="O155" s="31">
        <v>4826250</v>
      </c>
      <c r="P155" s="31">
        <v>2702700</v>
      </c>
      <c r="Q155" s="41"/>
      <c r="R155" s="21"/>
    </row>
    <row r="156" spans="1:18" ht="26.25" customHeight="1" x14ac:dyDescent="0.25">
      <c r="A156" s="10"/>
      <c r="B156" s="1" t="s">
        <v>929</v>
      </c>
      <c r="C156" s="21" t="s">
        <v>920</v>
      </c>
      <c r="D156" s="21" t="s">
        <v>930</v>
      </c>
      <c r="E156" s="114"/>
      <c r="F156" s="57"/>
      <c r="G156" s="116"/>
      <c r="H156" s="78"/>
      <c r="I156" s="78"/>
      <c r="J156" s="78"/>
      <c r="K156" s="78"/>
      <c r="L156" s="123"/>
      <c r="M156" s="404">
        <v>9652500</v>
      </c>
      <c r="N156" s="404">
        <v>5791500.0000000009</v>
      </c>
      <c r="O156" s="404">
        <v>4826250</v>
      </c>
      <c r="P156" s="404">
        <v>2702700</v>
      </c>
      <c r="Q156" s="41"/>
      <c r="R156" s="21" t="s">
        <v>462</v>
      </c>
    </row>
    <row r="157" spans="1:18" ht="26.25" customHeight="1" x14ac:dyDescent="0.25">
      <c r="A157" s="10"/>
      <c r="B157" s="1" t="s">
        <v>502</v>
      </c>
      <c r="C157" s="21"/>
      <c r="D157" s="21"/>
      <c r="E157" s="114">
        <v>3</v>
      </c>
      <c r="F157" s="57">
        <v>0.8</v>
      </c>
      <c r="G157" s="116"/>
      <c r="H157" s="78">
        <v>7800000</v>
      </c>
      <c r="I157" s="78">
        <v>4680000</v>
      </c>
      <c r="J157" s="78">
        <v>3900000</v>
      </c>
      <c r="K157" s="78">
        <v>2184000</v>
      </c>
      <c r="L157" s="123"/>
      <c r="M157" s="31">
        <v>8580000</v>
      </c>
      <c r="N157" s="31">
        <v>5148000</v>
      </c>
      <c r="O157" s="31">
        <v>4290000</v>
      </c>
      <c r="P157" s="31">
        <v>2402400</v>
      </c>
      <c r="Q157" s="41"/>
      <c r="R157" s="21"/>
    </row>
    <row r="158" spans="1:18" ht="26.25" customHeight="1" x14ac:dyDescent="0.25">
      <c r="A158" s="10"/>
      <c r="B158" s="1" t="s">
        <v>931</v>
      </c>
      <c r="C158" s="21" t="s">
        <v>932</v>
      </c>
      <c r="D158" s="21" t="s">
        <v>933</v>
      </c>
      <c r="E158" s="114"/>
      <c r="F158" s="57"/>
      <c r="G158" s="116"/>
      <c r="H158" s="78"/>
      <c r="I158" s="78"/>
      <c r="J158" s="78"/>
      <c r="K158" s="78"/>
      <c r="L158" s="123"/>
      <c r="M158" s="404">
        <v>8580000</v>
      </c>
      <c r="N158" s="403">
        <v>5148000</v>
      </c>
      <c r="O158" s="403">
        <v>4290000</v>
      </c>
      <c r="P158" s="403">
        <v>2402400</v>
      </c>
      <c r="Q158" s="41"/>
      <c r="R158" s="21" t="s">
        <v>462</v>
      </c>
    </row>
    <row r="159" spans="1:18" ht="26.25" customHeight="1" x14ac:dyDescent="0.25">
      <c r="A159" s="10"/>
      <c r="B159" s="1" t="s">
        <v>918</v>
      </c>
      <c r="C159" s="21"/>
      <c r="D159" s="21"/>
      <c r="E159" s="114"/>
      <c r="F159" s="57"/>
      <c r="G159" s="116"/>
      <c r="H159" s="78"/>
      <c r="I159" s="78"/>
      <c r="J159" s="78"/>
      <c r="K159" s="78"/>
      <c r="L159" s="123"/>
      <c r="M159" s="404">
        <v>8580000</v>
      </c>
      <c r="N159" s="403">
        <v>5148000</v>
      </c>
      <c r="O159" s="403">
        <v>4290000</v>
      </c>
      <c r="P159" s="403">
        <v>2402400</v>
      </c>
      <c r="Q159" s="41"/>
      <c r="R159" s="21" t="s">
        <v>462</v>
      </c>
    </row>
    <row r="160" spans="1:18" ht="26.25" customHeight="1" x14ac:dyDescent="0.25">
      <c r="A160" s="10"/>
      <c r="B160" s="1" t="s">
        <v>934</v>
      </c>
      <c r="C160" s="21"/>
      <c r="D160" s="21" t="s">
        <v>935</v>
      </c>
      <c r="E160" s="114"/>
      <c r="F160" s="57"/>
      <c r="G160" s="116"/>
      <c r="H160" s="78"/>
      <c r="I160" s="78"/>
      <c r="J160" s="78"/>
      <c r="K160" s="78"/>
      <c r="L160" s="123"/>
      <c r="M160" s="404">
        <v>8580000</v>
      </c>
      <c r="N160" s="403">
        <v>5148000</v>
      </c>
      <c r="O160" s="403">
        <v>4290000</v>
      </c>
      <c r="P160" s="403">
        <v>2402400</v>
      </c>
      <c r="Q160" s="41"/>
      <c r="R160" s="21" t="s">
        <v>462</v>
      </c>
    </row>
    <row r="161" spans="1:18" s="512" customFormat="1" ht="26.25" customHeight="1" x14ac:dyDescent="0.25">
      <c r="A161" s="13">
        <v>70</v>
      </c>
      <c r="B161" s="601" t="s">
        <v>936</v>
      </c>
      <c r="C161" s="602"/>
      <c r="D161" s="603"/>
      <c r="E161" s="521"/>
      <c r="F161" s="133"/>
      <c r="G161" s="522"/>
      <c r="H161" s="523"/>
      <c r="I161" s="523"/>
      <c r="J161" s="79"/>
      <c r="K161" s="149"/>
      <c r="L161" s="510"/>
      <c r="M161" s="524"/>
      <c r="N161" s="525"/>
      <c r="O161" s="525"/>
      <c r="P161" s="525"/>
      <c r="Q161" s="511"/>
      <c r="R161" s="24"/>
    </row>
    <row r="162" spans="1:18" ht="26.25" customHeight="1" x14ac:dyDescent="0.25">
      <c r="A162" s="10"/>
      <c r="B162" s="1" t="s">
        <v>259</v>
      </c>
      <c r="C162" s="21"/>
      <c r="D162" s="21"/>
      <c r="E162" s="114">
        <v>2</v>
      </c>
      <c r="F162" s="57">
        <v>1</v>
      </c>
      <c r="G162" s="115"/>
      <c r="H162" s="78">
        <v>15600000</v>
      </c>
      <c r="I162" s="78">
        <v>9360000</v>
      </c>
      <c r="J162" s="78">
        <v>7800000</v>
      </c>
      <c r="K162" s="78">
        <v>3900000</v>
      </c>
      <c r="L162" s="123"/>
      <c r="M162" s="31">
        <v>17160000</v>
      </c>
      <c r="N162" s="31">
        <v>10296000</v>
      </c>
      <c r="O162" s="31">
        <v>8580000</v>
      </c>
      <c r="P162" s="31">
        <v>4290000</v>
      </c>
      <c r="Q162" s="41"/>
      <c r="R162" s="21"/>
    </row>
    <row r="163" spans="1:18" ht="26.25" customHeight="1" x14ac:dyDescent="0.25">
      <c r="A163" s="10"/>
      <c r="B163" s="1" t="s">
        <v>268</v>
      </c>
      <c r="C163" s="21"/>
      <c r="D163" s="21"/>
      <c r="E163" s="114">
        <v>3</v>
      </c>
      <c r="F163" s="57">
        <v>1</v>
      </c>
      <c r="G163" s="116"/>
      <c r="H163" s="78">
        <v>9750000</v>
      </c>
      <c r="I163" s="78">
        <v>5850000</v>
      </c>
      <c r="J163" s="78">
        <v>4875000</v>
      </c>
      <c r="K163" s="78">
        <v>2730000</v>
      </c>
      <c r="L163" s="123"/>
      <c r="M163" s="31">
        <v>10725000</v>
      </c>
      <c r="N163" s="31">
        <v>6435000.0000000009</v>
      </c>
      <c r="O163" s="31">
        <v>5362500</v>
      </c>
      <c r="P163" s="31">
        <v>3003000.0000000005</v>
      </c>
      <c r="Q163" s="41"/>
      <c r="R163" s="21"/>
    </row>
    <row r="164" spans="1:18" ht="26.25" customHeight="1" x14ac:dyDescent="0.25">
      <c r="A164" s="10"/>
      <c r="B164" s="1" t="s">
        <v>937</v>
      </c>
      <c r="C164" s="21"/>
      <c r="D164" s="21"/>
      <c r="E164" s="114">
        <v>3</v>
      </c>
      <c r="F164" s="57">
        <v>0.85</v>
      </c>
      <c r="G164" s="116"/>
      <c r="H164" s="78">
        <v>8287500</v>
      </c>
      <c r="I164" s="78">
        <v>4972500</v>
      </c>
      <c r="J164" s="78">
        <v>4143750</v>
      </c>
      <c r="K164" s="78">
        <v>2320500</v>
      </c>
      <c r="L164" s="123"/>
      <c r="M164" s="31">
        <v>9116250</v>
      </c>
      <c r="N164" s="31">
        <v>5469750</v>
      </c>
      <c r="O164" s="31">
        <v>4558125</v>
      </c>
      <c r="P164" s="31">
        <v>2552550</v>
      </c>
      <c r="Q164" s="41"/>
      <c r="R164" s="21"/>
    </row>
    <row r="165" spans="1:18" s="512" customFormat="1" ht="26.25" customHeight="1" x14ac:dyDescent="0.25">
      <c r="A165" s="13">
        <v>71</v>
      </c>
      <c r="B165" s="601" t="s">
        <v>938</v>
      </c>
      <c r="C165" s="602"/>
      <c r="D165" s="603"/>
      <c r="E165" s="526"/>
      <c r="F165" s="85"/>
      <c r="G165" s="527"/>
      <c r="H165" s="79"/>
      <c r="I165" s="79"/>
      <c r="J165" s="79"/>
      <c r="K165" s="528"/>
      <c r="L165" s="510"/>
      <c r="M165" s="524"/>
      <c r="N165" s="525"/>
      <c r="O165" s="525"/>
      <c r="P165" s="525"/>
      <c r="Q165" s="511"/>
      <c r="R165" s="24"/>
    </row>
    <row r="166" spans="1:18" ht="26.25" customHeight="1" x14ac:dyDescent="0.25">
      <c r="A166" s="10"/>
      <c r="B166" s="1" t="s">
        <v>270</v>
      </c>
      <c r="C166" s="1"/>
      <c r="D166" s="21"/>
      <c r="E166" s="117"/>
      <c r="F166" s="57"/>
      <c r="G166" s="116"/>
      <c r="H166" s="78"/>
      <c r="I166" s="78"/>
      <c r="J166" s="78"/>
      <c r="K166" s="118"/>
      <c r="L166" s="123"/>
      <c r="M166" s="404">
        <v>9116250</v>
      </c>
      <c r="N166" s="403"/>
      <c r="O166" s="403"/>
      <c r="P166" s="403"/>
      <c r="Q166" s="41"/>
      <c r="R166" s="21" t="s">
        <v>271</v>
      </c>
    </row>
    <row r="167" spans="1:18" ht="26.25" customHeight="1" x14ac:dyDescent="0.25">
      <c r="A167" s="10">
        <v>72</v>
      </c>
      <c r="B167" s="623" t="s">
        <v>939</v>
      </c>
      <c r="C167" s="624"/>
      <c r="D167" s="625"/>
      <c r="E167" s="111"/>
      <c r="F167" s="121"/>
      <c r="G167" s="110"/>
      <c r="H167" s="78"/>
      <c r="I167" s="78"/>
      <c r="J167" s="78"/>
      <c r="K167" s="123"/>
      <c r="L167" s="123"/>
      <c r="M167" s="404"/>
      <c r="N167" s="403"/>
      <c r="O167" s="403"/>
      <c r="P167" s="403"/>
      <c r="Q167" s="41"/>
      <c r="R167" s="97"/>
    </row>
    <row r="168" spans="1:18" ht="38.25" customHeight="1" x14ac:dyDescent="0.25">
      <c r="A168" s="10"/>
      <c r="B168" s="102"/>
      <c r="C168" s="126" t="s">
        <v>6551</v>
      </c>
      <c r="D168" s="126" t="s">
        <v>940</v>
      </c>
      <c r="E168" s="120">
        <v>1</v>
      </c>
      <c r="F168" s="121">
        <v>0.8</v>
      </c>
      <c r="G168" s="122"/>
      <c r="H168" s="78">
        <v>4032000</v>
      </c>
      <c r="I168" s="78">
        <v>2016000</v>
      </c>
      <c r="J168" s="78">
        <v>1209600</v>
      </c>
      <c r="K168" s="123"/>
      <c r="L168" s="123"/>
      <c r="M168" s="31">
        <v>4435200</v>
      </c>
      <c r="N168" s="31">
        <v>2217600</v>
      </c>
      <c r="O168" s="31">
        <v>1330560</v>
      </c>
      <c r="P168" s="403"/>
      <c r="Q168" s="41"/>
      <c r="R168" s="126"/>
    </row>
    <row r="169" spans="1:18" ht="24" customHeight="1" x14ac:dyDescent="0.25">
      <c r="A169" s="10"/>
      <c r="B169" s="102"/>
      <c r="C169" s="126" t="s">
        <v>941</v>
      </c>
      <c r="D169" s="126" t="s">
        <v>942</v>
      </c>
      <c r="E169" s="120">
        <v>1</v>
      </c>
      <c r="F169" s="121">
        <v>1.05</v>
      </c>
      <c r="G169" s="122"/>
      <c r="H169" s="78">
        <v>5292000</v>
      </c>
      <c r="I169" s="78">
        <v>2646000</v>
      </c>
      <c r="J169" s="78">
        <v>1587600</v>
      </c>
      <c r="K169" s="123"/>
      <c r="L169" s="123"/>
      <c r="M169" s="31">
        <v>5821200.0000000009</v>
      </c>
      <c r="N169" s="31">
        <v>2910600.0000000005</v>
      </c>
      <c r="O169" s="31">
        <v>1746360.0000000002</v>
      </c>
      <c r="P169" s="403"/>
      <c r="Q169" s="41"/>
      <c r="R169" s="126"/>
    </row>
    <row r="170" spans="1:18" ht="23.25" customHeight="1" x14ac:dyDescent="0.25">
      <c r="A170" s="10">
        <v>73</v>
      </c>
      <c r="B170" s="623" t="s">
        <v>943</v>
      </c>
      <c r="C170" s="624"/>
      <c r="D170" s="625"/>
      <c r="E170" s="109"/>
      <c r="F170" s="121"/>
      <c r="G170" s="110"/>
      <c r="H170" s="130"/>
      <c r="I170" s="130"/>
      <c r="J170" s="130"/>
      <c r="K170" s="123"/>
      <c r="L170" s="123"/>
      <c r="M170" s="404"/>
      <c r="N170" s="403"/>
      <c r="O170" s="403"/>
      <c r="P170" s="403"/>
      <c r="Q170" s="41"/>
      <c r="R170" s="97"/>
    </row>
    <row r="171" spans="1:18" ht="56.25" customHeight="1" x14ac:dyDescent="0.25">
      <c r="A171" s="10"/>
      <c r="B171" s="102"/>
      <c r="C171" s="21" t="s">
        <v>944</v>
      </c>
      <c r="D171" s="126" t="s">
        <v>945</v>
      </c>
      <c r="E171" s="120">
        <v>1</v>
      </c>
      <c r="F171" s="121">
        <v>0.7</v>
      </c>
      <c r="G171" s="122"/>
      <c r="H171" s="78">
        <v>3528000</v>
      </c>
      <c r="I171" s="78">
        <v>1764000</v>
      </c>
      <c r="J171" s="78">
        <v>1058400</v>
      </c>
      <c r="K171" s="123"/>
      <c r="L171" s="123"/>
      <c r="M171" s="31">
        <v>3880800.0000000005</v>
      </c>
      <c r="N171" s="31">
        <v>1940400.0000000002</v>
      </c>
      <c r="O171" s="31">
        <v>1164240</v>
      </c>
      <c r="P171" s="403"/>
      <c r="Q171" s="41"/>
      <c r="R171" s="126"/>
    </row>
    <row r="172" spans="1:18" ht="57.75" customHeight="1" x14ac:dyDescent="0.25">
      <c r="A172" s="10"/>
      <c r="B172" s="102"/>
      <c r="C172" s="21" t="s">
        <v>946</v>
      </c>
      <c r="D172" s="126" t="s">
        <v>947</v>
      </c>
      <c r="E172" s="120">
        <v>1</v>
      </c>
      <c r="F172" s="121">
        <v>0.9</v>
      </c>
      <c r="G172" s="122"/>
      <c r="H172" s="78">
        <v>4536000</v>
      </c>
      <c r="I172" s="78">
        <v>2268000</v>
      </c>
      <c r="J172" s="78">
        <v>1360800</v>
      </c>
      <c r="K172" s="123"/>
      <c r="L172" s="123"/>
      <c r="M172" s="31">
        <v>4989600</v>
      </c>
      <c r="N172" s="31">
        <v>2494800</v>
      </c>
      <c r="O172" s="31">
        <v>1496880.0000000002</v>
      </c>
      <c r="P172" s="403"/>
      <c r="Q172" s="41"/>
      <c r="R172" s="126"/>
    </row>
    <row r="173" spans="1:18" ht="23.25" customHeight="1" x14ac:dyDescent="0.25">
      <c r="A173" s="10"/>
      <c r="B173" s="102"/>
      <c r="C173" s="21" t="s">
        <v>948</v>
      </c>
      <c r="D173" s="126" t="s">
        <v>6552</v>
      </c>
      <c r="E173" s="120">
        <v>2</v>
      </c>
      <c r="F173" s="121">
        <v>0.9</v>
      </c>
      <c r="G173" s="122"/>
      <c r="H173" s="78">
        <v>2268000</v>
      </c>
      <c r="I173" s="78">
        <v>1134000</v>
      </c>
      <c r="J173" s="78">
        <v>680400</v>
      </c>
      <c r="K173" s="123"/>
      <c r="L173" s="123"/>
      <c r="M173" s="31">
        <v>2494800</v>
      </c>
      <c r="N173" s="31">
        <v>1247400</v>
      </c>
      <c r="O173" s="31">
        <v>748440.00000000012</v>
      </c>
      <c r="P173" s="403"/>
      <c r="Q173" s="41"/>
      <c r="R173" s="126"/>
    </row>
    <row r="174" spans="1:18" s="534" customFormat="1" ht="23.25" customHeight="1" x14ac:dyDescent="0.25">
      <c r="A174" s="433">
        <v>74</v>
      </c>
      <c r="B174" s="627" t="s">
        <v>949</v>
      </c>
      <c r="C174" s="628"/>
      <c r="D174" s="629"/>
      <c r="E174" s="529"/>
      <c r="F174" s="530"/>
      <c r="G174" s="531"/>
      <c r="H174" s="78">
        <v>5292000</v>
      </c>
      <c r="I174" s="78">
        <v>2646000</v>
      </c>
      <c r="J174" s="78">
        <v>1587600</v>
      </c>
      <c r="K174" s="123"/>
      <c r="L174" s="123"/>
      <c r="M174" s="31">
        <v>5821200.0000000009</v>
      </c>
      <c r="N174" s="31">
        <v>2910600.0000000005</v>
      </c>
      <c r="O174" s="31">
        <v>1746360.0000000002</v>
      </c>
      <c r="P174" s="463"/>
      <c r="Q174" s="532"/>
      <c r="R174" s="533"/>
    </row>
    <row r="175" spans="1:18" s="491" customFormat="1" ht="23.25" customHeight="1" x14ac:dyDescent="0.25">
      <c r="A175" s="433">
        <v>75</v>
      </c>
      <c r="B175" s="627" t="s">
        <v>951</v>
      </c>
      <c r="C175" s="628"/>
      <c r="D175" s="629"/>
      <c r="E175" s="495">
        <v>1</v>
      </c>
      <c r="F175" s="434">
        <v>1.05</v>
      </c>
      <c r="G175" s="515"/>
      <c r="P175" s="457"/>
      <c r="Q175" s="446"/>
      <c r="R175" s="513"/>
    </row>
    <row r="176" spans="1:18" ht="41.25" customHeight="1" x14ac:dyDescent="0.25">
      <c r="A176" s="10"/>
      <c r="B176" s="102"/>
      <c r="C176" s="21" t="s">
        <v>952</v>
      </c>
      <c r="D176" s="126" t="s">
        <v>953</v>
      </c>
      <c r="E176" s="109"/>
      <c r="F176" s="121"/>
      <c r="G176" s="122"/>
      <c r="H176" s="130"/>
      <c r="I176" s="130"/>
      <c r="J176" s="130"/>
      <c r="K176" s="123"/>
      <c r="L176" s="123"/>
      <c r="M176" s="403">
        <v>5821200.0000000009</v>
      </c>
      <c r="N176" s="403">
        <v>2910600.0000000005</v>
      </c>
      <c r="O176" s="403">
        <v>1746360.0000000002</v>
      </c>
      <c r="P176" s="403"/>
      <c r="Q176" s="41"/>
      <c r="R176" s="21" t="s">
        <v>462</v>
      </c>
    </row>
    <row r="177" spans="1:18" ht="41.25" customHeight="1" x14ac:dyDescent="0.25">
      <c r="A177" s="10"/>
      <c r="B177" s="102"/>
      <c r="C177" s="21" t="s">
        <v>954</v>
      </c>
      <c r="D177" s="126" t="s">
        <v>955</v>
      </c>
      <c r="E177" s="120">
        <v>1</v>
      </c>
      <c r="F177" s="121">
        <v>0.9</v>
      </c>
      <c r="G177" s="122"/>
      <c r="H177" s="130">
        <v>4536000</v>
      </c>
      <c r="I177" s="130">
        <v>2268000</v>
      </c>
      <c r="J177" s="130">
        <v>1360800</v>
      </c>
      <c r="K177" s="123"/>
      <c r="L177" s="123"/>
      <c r="M177" s="31">
        <v>4989600</v>
      </c>
      <c r="N177" s="31">
        <v>2494800</v>
      </c>
      <c r="O177" s="31">
        <v>1496880.0000000002</v>
      </c>
      <c r="P177" s="403"/>
      <c r="Q177" s="41"/>
      <c r="R177" s="126"/>
    </row>
    <row r="178" spans="1:18" ht="41.25" customHeight="1" x14ac:dyDescent="0.25">
      <c r="A178" s="10"/>
      <c r="B178" s="102"/>
      <c r="C178" s="21" t="s">
        <v>956</v>
      </c>
      <c r="D178" s="126" t="s">
        <v>953</v>
      </c>
      <c r="E178" s="120">
        <v>1</v>
      </c>
      <c r="F178" s="121">
        <v>1</v>
      </c>
      <c r="G178" s="122"/>
      <c r="H178" s="78">
        <v>5040000</v>
      </c>
      <c r="I178" s="78">
        <v>2520000</v>
      </c>
      <c r="J178" s="78">
        <v>1512000</v>
      </c>
      <c r="K178" s="123"/>
      <c r="L178" s="123"/>
      <c r="M178" s="31">
        <v>5544000</v>
      </c>
      <c r="N178" s="31">
        <v>2772000</v>
      </c>
      <c r="O178" s="31">
        <v>1663200.0000000002</v>
      </c>
      <c r="P178" s="403"/>
      <c r="Q178" s="41"/>
      <c r="R178" s="126"/>
    </row>
    <row r="179" spans="1:18" s="512" customFormat="1" ht="29.25" customHeight="1" x14ac:dyDescent="0.25">
      <c r="A179" s="10">
        <v>76</v>
      </c>
      <c r="B179" s="601" t="s">
        <v>957</v>
      </c>
      <c r="C179" s="602"/>
      <c r="D179" s="603"/>
      <c r="E179" s="145"/>
      <c r="F179" s="143"/>
      <c r="G179" s="509"/>
      <c r="H179" s="79"/>
      <c r="I179" s="79"/>
      <c r="J179" s="79"/>
      <c r="K179" s="510"/>
      <c r="L179" s="510"/>
      <c r="M179" s="524"/>
      <c r="N179" s="525"/>
      <c r="O179" s="525"/>
      <c r="P179" s="525"/>
      <c r="Q179" s="511"/>
      <c r="R179" s="24"/>
    </row>
    <row r="180" spans="1:18" ht="27" customHeight="1" x14ac:dyDescent="0.25">
      <c r="A180" s="10"/>
      <c r="B180" s="21"/>
      <c r="C180" s="21" t="s">
        <v>958</v>
      </c>
      <c r="D180" s="126" t="s">
        <v>959</v>
      </c>
      <c r="E180" s="120">
        <v>1</v>
      </c>
      <c r="F180" s="121">
        <v>1</v>
      </c>
      <c r="G180" s="122"/>
      <c r="H180" s="130">
        <v>5040000</v>
      </c>
      <c r="I180" s="130">
        <v>2520000</v>
      </c>
      <c r="J180" s="130">
        <v>1512000</v>
      </c>
      <c r="K180" s="123"/>
      <c r="L180" s="123"/>
      <c r="M180" s="31">
        <v>5544000</v>
      </c>
      <c r="N180" s="31">
        <v>2772000</v>
      </c>
      <c r="O180" s="31">
        <v>1663200.0000000002</v>
      </c>
      <c r="P180" s="403"/>
      <c r="Q180" s="41"/>
      <c r="R180" s="126"/>
    </row>
    <row r="181" spans="1:18" ht="30" customHeight="1" x14ac:dyDescent="0.25">
      <c r="A181" s="10"/>
      <c r="B181" s="24" t="s">
        <v>5948</v>
      </c>
      <c r="C181" s="21"/>
      <c r="D181" s="21"/>
      <c r="E181" s="127"/>
      <c r="F181" s="128"/>
      <c r="G181" s="129"/>
      <c r="H181" s="130"/>
      <c r="I181" s="131"/>
      <c r="J181" s="131"/>
      <c r="K181" s="123"/>
      <c r="L181" s="123"/>
      <c r="M181" s="404"/>
      <c r="N181" s="403"/>
      <c r="O181" s="403"/>
      <c r="P181" s="403"/>
      <c r="Q181" s="41"/>
      <c r="R181" s="21"/>
    </row>
    <row r="182" spans="1:18" ht="43.5" customHeight="1" x14ac:dyDescent="0.25">
      <c r="A182" s="10">
        <v>77</v>
      </c>
      <c r="B182" s="21" t="s">
        <v>960</v>
      </c>
      <c r="C182" s="126" t="s">
        <v>961</v>
      </c>
      <c r="D182" s="126" t="s">
        <v>962</v>
      </c>
      <c r="E182" s="114">
        <v>1</v>
      </c>
      <c r="F182" s="57">
        <v>1.4850000000000003</v>
      </c>
      <c r="G182" s="115"/>
      <c r="H182" s="78">
        <v>4900500.0000000019</v>
      </c>
      <c r="I182" s="78">
        <v>2450250.0000000009</v>
      </c>
      <c r="J182" s="78">
        <v>1225125.0000000005</v>
      </c>
      <c r="K182" s="123"/>
      <c r="L182" s="123"/>
      <c r="M182" s="31">
        <v>5390550.0000000028</v>
      </c>
      <c r="N182" s="31">
        <v>2695275.0000000014</v>
      </c>
      <c r="O182" s="31">
        <v>1347637.5000000007</v>
      </c>
      <c r="P182" s="403"/>
      <c r="Q182" s="41"/>
      <c r="R182" s="126"/>
    </row>
    <row r="183" spans="1:18" ht="27" customHeight="1" x14ac:dyDescent="0.25">
      <c r="A183" s="10"/>
      <c r="B183" s="21"/>
      <c r="C183" s="126" t="s">
        <v>618</v>
      </c>
      <c r="D183" s="126" t="s">
        <v>963</v>
      </c>
      <c r="E183" s="114">
        <v>2</v>
      </c>
      <c r="F183" s="57">
        <v>1.4850000000000003</v>
      </c>
      <c r="G183" s="115"/>
      <c r="H183" s="78">
        <v>2940300.0000000009</v>
      </c>
      <c r="I183" s="78">
        <v>1470150.0000000005</v>
      </c>
      <c r="J183" s="78">
        <v>980100.00000000023</v>
      </c>
      <c r="K183" s="123"/>
      <c r="L183" s="123"/>
      <c r="M183" s="31">
        <v>3234330.0000000014</v>
      </c>
      <c r="N183" s="31">
        <v>1617165.0000000007</v>
      </c>
      <c r="O183" s="31">
        <v>1078110.0000000002</v>
      </c>
      <c r="P183" s="403"/>
      <c r="Q183" s="41"/>
      <c r="R183" s="126"/>
    </row>
    <row r="184" spans="1:18" ht="56.25" customHeight="1" x14ac:dyDescent="0.25">
      <c r="A184" s="10">
        <v>78</v>
      </c>
      <c r="B184" s="21" t="s">
        <v>964</v>
      </c>
      <c r="C184" s="126" t="s">
        <v>958</v>
      </c>
      <c r="D184" s="126" t="s">
        <v>965</v>
      </c>
      <c r="E184" s="114">
        <v>2</v>
      </c>
      <c r="F184" s="57">
        <v>1.35</v>
      </c>
      <c r="G184" s="115"/>
      <c r="H184" s="78">
        <v>2673000.0000000005</v>
      </c>
      <c r="I184" s="78">
        <v>1336500.0000000002</v>
      </c>
      <c r="J184" s="78">
        <v>891000.00000000012</v>
      </c>
      <c r="K184" s="123"/>
      <c r="L184" s="123"/>
      <c r="M184" s="31">
        <v>2940300.0000000009</v>
      </c>
      <c r="N184" s="31">
        <v>1470150.0000000005</v>
      </c>
      <c r="O184" s="31">
        <v>980100.00000000023</v>
      </c>
      <c r="P184" s="403"/>
      <c r="Q184" s="41"/>
      <c r="R184" s="126"/>
    </row>
    <row r="185" spans="1:18" ht="24" customHeight="1" x14ac:dyDescent="0.25">
      <c r="A185" s="10">
        <v>79</v>
      </c>
      <c r="B185" s="21" t="s">
        <v>966</v>
      </c>
      <c r="C185" s="126" t="s">
        <v>958</v>
      </c>
      <c r="D185" s="126" t="s">
        <v>967</v>
      </c>
      <c r="E185" s="114">
        <v>2</v>
      </c>
      <c r="F185" s="57">
        <v>1.35</v>
      </c>
      <c r="G185" s="115"/>
      <c r="H185" s="78">
        <v>2673000.0000000005</v>
      </c>
      <c r="I185" s="78">
        <v>1336500.0000000002</v>
      </c>
      <c r="J185" s="78">
        <v>891000.00000000012</v>
      </c>
      <c r="K185" s="123"/>
      <c r="L185" s="123"/>
      <c r="M185" s="31">
        <v>2940300.0000000009</v>
      </c>
      <c r="N185" s="31">
        <v>1470150.0000000005</v>
      </c>
      <c r="O185" s="31">
        <v>980100.00000000023</v>
      </c>
      <c r="P185" s="403"/>
      <c r="Q185" s="41"/>
      <c r="R185" s="126"/>
    </row>
    <row r="186" spans="1:18" ht="40.5" customHeight="1" x14ac:dyDescent="0.25">
      <c r="A186" s="10">
        <v>80</v>
      </c>
      <c r="B186" s="21" t="s">
        <v>968</v>
      </c>
      <c r="C186" s="126" t="s">
        <v>958</v>
      </c>
      <c r="D186" s="126" t="s">
        <v>963</v>
      </c>
      <c r="E186" s="114">
        <v>1</v>
      </c>
      <c r="F186" s="57">
        <v>1.4850000000000003</v>
      </c>
      <c r="G186" s="115"/>
      <c r="H186" s="78">
        <v>4900500.0000000019</v>
      </c>
      <c r="I186" s="78">
        <v>2450250.0000000009</v>
      </c>
      <c r="J186" s="78">
        <v>1225125.0000000005</v>
      </c>
      <c r="K186" s="123"/>
      <c r="L186" s="123"/>
      <c r="M186" s="31">
        <v>5390550.0000000028</v>
      </c>
      <c r="N186" s="31">
        <v>2695275.0000000014</v>
      </c>
      <c r="O186" s="31">
        <v>1347637.5000000007</v>
      </c>
      <c r="P186" s="403"/>
      <c r="Q186" s="41"/>
      <c r="R186" s="126"/>
    </row>
    <row r="187" spans="1:18" ht="45" customHeight="1" x14ac:dyDescent="0.25">
      <c r="A187" s="10">
        <v>81</v>
      </c>
      <c r="B187" s="21" t="s">
        <v>969</v>
      </c>
      <c r="C187" s="126" t="s">
        <v>970</v>
      </c>
      <c r="D187" s="126" t="s">
        <v>971</v>
      </c>
      <c r="E187" s="114">
        <v>1</v>
      </c>
      <c r="F187" s="57">
        <v>1.35</v>
      </c>
      <c r="G187" s="115"/>
      <c r="H187" s="78">
        <v>4455000.0000000009</v>
      </c>
      <c r="I187" s="78">
        <v>2227500.0000000005</v>
      </c>
      <c r="J187" s="78">
        <v>1113750.0000000002</v>
      </c>
      <c r="K187" s="123"/>
      <c r="L187" s="123"/>
      <c r="M187" s="31">
        <v>4900500.0000000019</v>
      </c>
      <c r="N187" s="31">
        <v>2450250.0000000009</v>
      </c>
      <c r="O187" s="31">
        <v>1225125.0000000005</v>
      </c>
      <c r="P187" s="403"/>
      <c r="Q187" s="41"/>
      <c r="R187" s="126"/>
    </row>
    <row r="188" spans="1:18" ht="45.75" customHeight="1" x14ac:dyDescent="0.25">
      <c r="A188" s="10"/>
      <c r="B188" s="21"/>
      <c r="C188" s="126" t="s">
        <v>972</v>
      </c>
      <c r="D188" s="126" t="s">
        <v>973</v>
      </c>
      <c r="E188" s="114">
        <v>2</v>
      </c>
      <c r="F188" s="57">
        <v>1.35</v>
      </c>
      <c r="G188" s="115"/>
      <c r="H188" s="78">
        <v>2673000.0000000005</v>
      </c>
      <c r="I188" s="78">
        <v>1336500.0000000002</v>
      </c>
      <c r="J188" s="78">
        <v>891000.00000000012</v>
      </c>
      <c r="K188" s="123"/>
      <c r="L188" s="123"/>
      <c r="M188" s="31">
        <v>2940300.0000000009</v>
      </c>
      <c r="N188" s="31">
        <v>1470150.0000000005</v>
      </c>
      <c r="O188" s="31">
        <v>980100.00000000023</v>
      </c>
      <c r="P188" s="403"/>
      <c r="Q188" s="41"/>
      <c r="R188" s="126"/>
    </row>
    <row r="189" spans="1:18" ht="40.5" customHeight="1" x14ac:dyDescent="0.25">
      <c r="A189" s="10">
        <v>82</v>
      </c>
      <c r="B189" s="21" t="s">
        <v>974</v>
      </c>
      <c r="C189" s="126" t="s">
        <v>952</v>
      </c>
      <c r="D189" s="126" t="s">
        <v>975</v>
      </c>
      <c r="E189" s="114">
        <v>1</v>
      </c>
      <c r="F189" s="57">
        <v>1.35</v>
      </c>
      <c r="G189" s="115"/>
      <c r="H189" s="78">
        <v>4455000.0000000009</v>
      </c>
      <c r="I189" s="78">
        <v>2227500.0000000005</v>
      </c>
      <c r="J189" s="78">
        <v>1113750.0000000002</v>
      </c>
      <c r="K189" s="123"/>
      <c r="L189" s="123"/>
      <c r="M189" s="31">
        <v>4900500.0000000019</v>
      </c>
      <c r="N189" s="31">
        <v>2450250.0000000009</v>
      </c>
      <c r="O189" s="31">
        <v>1225125.0000000005</v>
      </c>
      <c r="P189" s="403"/>
      <c r="Q189" s="41"/>
      <c r="R189" s="126"/>
    </row>
    <row r="190" spans="1:18" ht="56.25" customHeight="1" x14ac:dyDescent="0.25">
      <c r="A190" s="10">
        <v>83</v>
      </c>
      <c r="B190" s="21" t="s">
        <v>976</v>
      </c>
      <c r="C190" s="126" t="s">
        <v>977</v>
      </c>
      <c r="D190" s="126" t="s">
        <v>978</v>
      </c>
      <c r="E190" s="114">
        <v>2</v>
      </c>
      <c r="F190" s="57">
        <v>1.2150000000000001</v>
      </c>
      <c r="G190" s="115"/>
      <c r="H190" s="78">
        <v>2405700.0000000005</v>
      </c>
      <c r="I190" s="78">
        <v>1202850.0000000002</v>
      </c>
      <c r="J190" s="78">
        <v>801900</v>
      </c>
      <c r="K190" s="123"/>
      <c r="L190" s="123"/>
      <c r="M190" s="31">
        <v>2646270.0000000009</v>
      </c>
      <c r="N190" s="31">
        <v>1323135.0000000005</v>
      </c>
      <c r="O190" s="31">
        <v>882090.00000000012</v>
      </c>
      <c r="P190" s="403"/>
      <c r="Q190" s="41"/>
      <c r="R190" s="126"/>
    </row>
    <row r="191" spans="1:18" ht="27.75" customHeight="1" x14ac:dyDescent="0.25">
      <c r="A191" s="10">
        <v>84</v>
      </c>
      <c r="B191" s="21" t="s">
        <v>979</v>
      </c>
      <c r="C191" s="126" t="s">
        <v>980</v>
      </c>
      <c r="D191" s="126" t="s">
        <v>981</v>
      </c>
      <c r="E191" s="114">
        <v>2</v>
      </c>
      <c r="F191" s="57">
        <v>1.35</v>
      </c>
      <c r="G191" s="115"/>
      <c r="H191" s="78">
        <v>2673000.0000000005</v>
      </c>
      <c r="I191" s="78">
        <v>1336500.0000000002</v>
      </c>
      <c r="J191" s="78">
        <v>891000.00000000012</v>
      </c>
      <c r="K191" s="123"/>
      <c r="L191" s="123"/>
      <c r="M191" s="31">
        <v>2940300.0000000009</v>
      </c>
      <c r="N191" s="31">
        <v>1470150.0000000005</v>
      </c>
      <c r="O191" s="31">
        <v>980100.00000000023</v>
      </c>
      <c r="P191" s="403"/>
      <c r="Q191" s="41"/>
      <c r="R191" s="126"/>
    </row>
    <row r="192" spans="1:18" ht="73.5" customHeight="1" x14ac:dyDescent="0.25">
      <c r="A192" s="10">
        <v>85</v>
      </c>
      <c r="B192" s="1" t="s">
        <v>982</v>
      </c>
      <c r="C192" s="126" t="s">
        <v>983</v>
      </c>
      <c r="D192" s="126" t="s">
        <v>60</v>
      </c>
      <c r="E192" s="114">
        <v>2</v>
      </c>
      <c r="F192" s="57">
        <v>1.08</v>
      </c>
      <c r="G192" s="115"/>
      <c r="H192" s="78">
        <v>2138400.0000000005</v>
      </c>
      <c r="I192" s="78">
        <v>1069200.0000000002</v>
      </c>
      <c r="J192" s="78">
        <v>712800</v>
      </c>
      <c r="K192" s="123"/>
      <c r="L192" s="123"/>
      <c r="M192" s="31">
        <v>2352240.0000000009</v>
      </c>
      <c r="N192" s="31">
        <v>1176120.0000000005</v>
      </c>
      <c r="O192" s="31">
        <v>784080.00000000012</v>
      </c>
      <c r="P192" s="403"/>
      <c r="Q192" s="41"/>
      <c r="R192" s="126"/>
    </row>
    <row r="193" spans="1:18" ht="59.25" customHeight="1" x14ac:dyDescent="0.25">
      <c r="A193" s="10">
        <v>86</v>
      </c>
      <c r="B193" s="1" t="s">
        <v>984</v>
      </c>
      <c r="C193" s="126" t="s">
        <v>958</v>
      </c>
      <c r="D193" s="126" t="s">
        <v>985</v>
      </c>
      <c r="E193" s="114">
        <v>2</v>
      </c>
      <c r="F193" s="57">
        <v>1.08</v>
      </c>
      <c r="G193" s="115"/>
      <c r="H193" s="78">
        <v>2138400.0000000005</v>
      </c>
      <c r="I193" s="78">
        <v>1069200.0000000002</v>
      </c>
      <c r="J193" s="78">
        <v>712800</v>
      </c>
      <c r="K193" s="123"/>
      <c r="L193" s="123"/>
      <c r="M193" s="31">
        <v>2352240.0000000009</v>
      </c>
      <c r="N193" s="31">
        <v>1176120.0000000005</v>
      </c>
      <c r="O193" s="31">
        <v>784080.00000000012</v>
      </c>
      <c r="P193" s="403"/>
      <c r="Q193" s="41"/>
      <c r="R193" s="126"/>
    </row>
    <row r="194" spans="1:18" ht="42.75" customHeight="1" x14ac:dyDescent="0.25">
      <c r="A194" s="10">
        <v>87</v>
      </c>
      <c r="B194" s="1" t="s">
        <v>986</v>
      </c>
      <c r="C194" s="126" t="s">
        <v>980</v>
      </c>
      <c r="D194" s="126" t="s">
        <v>987</v>
      </c>
      <c r="E194" s="114">
        <v>1</v>
      </c>
      <c r="F194" s="57">
        <v>1.08</v>
      </c>
      <c r="G194" s="115"/>
      <c r="H194" s="78">
        <v>3564000.0000000009</v>
      </c>
      <c r="I194" s="78">
        <v>1782000.0000000005</v>
      </c>
      <c r="J194" s="78">
        <v>891000.00000000023</v>
      </c>
      <c r="K194" s="123"/>
      <c r="L194" s="123"/>
      <c r="M194" s="31">
        <v>3920400.0000000014</v>
      </c>
      <c r="N194" s="31">
        <v>1960200.0000000007</v>
      </c>
      <c r="O194" s="31">
        <v>980100.00000000035</v>
      </c>
      <c r="P194" s="403"/>
      <c r="Q194" s="41"/>
      <c r="R194" s="126"/>
    </row>
    <row r="195" spans="1:18" ht="30" customHeight="1" x14ac:dyDescent="0.25">
      <c r="A195" s="10">
        <v>88</v>
      </c>
      <c r="B195" s="1" t="s">
        <v>988</v>
      </c>
      <c r="C195" s="126"/>
      <c r="D195" s="126"/>
      <c r="E195" s="114">
        <v>3</v>
      </c>
      <c r="F195" s="57">
        <v>1.35</v>
      </c>
      <c r="G195" s="116"/>
      <c r="H195" s="78">
        <v>1336500.0000000002</v>
      </c>
      <c r="I195" s="78">
        <v>891000.00000000012</v>
      </c>
      <c r="J195" s="78">
        <v>668250.00000000012</v>
      </c>
      <c r="K195" s="123"/>
      <c r="L195" s="123"/>
      <c r="M195" s="31">
        <v>1470150.0000000005</v>
      </c>
      <c r="N195" s="31">
        <v>980100.00000000023</v>
      </c>
      <c r="O195" s="31">
        <v>735075.00000000023</v>
      </c>
      <c r="P195" s="403"/>
      <c r="Q195" s="41"/>
      <c r="R195" s="126"/>
    </row>
    <row r="196" spans="1:18" ht="31.5" customHeight="1" x14ac:dyDescent="0.25">
      <c r="A196" s="10"/>
      <c r="B196" s="24" t="s">
        <v>5949</v>
      </c>
      <c r="C196" s="21"/>
      <c r="D196" s="21"/>
      <c r="E196" s="127"/>
      <c r="F196" s="128"/>
      <c r="G196" s="129"/>
      <c r="H196" s="130"/>
      <c r="I196" s="131"/>
      <c r="J196" s="131"/>
      <c r="K196" s="123"/>
      <c r="L196" s="123"/>
      <c r="M196" s="31"/>
      <c r="N196" s="31"/>
      <c r="O196" s="31"/>
      <c r="P196" s="403"/>
      <c r="Q196" s="41"/>
      <c r="R196" s="21"/>
    </row>
    <row r="197" spans="1:18" ht="56.25" customHeight="1" x14ac:dyDescent="0.25">
      <c r="A197" s="10">
        <v>89</v>
      </c>
      <c r="B197" s="1" t="s">
        <v>989</v>
      </c>
      <c r="C197" s="126" t="s">
        <v>990</v>
      </c>
      <c r="D197" s="126" t="s">
        <v>991</v>
      </c>
      <c r="E197" s="114">
        <v>1</v>
      </c>
      <c r="F197" s="57">
        <v>1.2</v>
      </c>
      <c r="G197" s="115"/>
      <c r="H197" s="78">
        <v>3960000.0000000005</v>
      </c>
      <c r="I197" s="78">
        <v>1980000.0000000002</v>
      </c>
      <c r="J197" s="78">
        <v>990000.00000000012</v>
      </c>
      <c r="K197" s="123"/>
      <c r="L197" s="123"/>
      <c r="M197" s="31">
        <v>4356000.0000000009</v>
      </c>
      <c r="N197" s="31">
        <v>2178000.0000000005</v>
      </c>
      <c r="O197" s="31">
        <v>1089000.0000000002</v>
      </c>
      <c r="P197" s="403"/>
      <c r="Q197" s="41"/>
      <c r="R197" s="126"/>
    </row>
    <row r="198" spans="1:18" ht="29.25" customHeight="1" x14ac:dyDescent="0.25">
      <c r="A198" s="10">
        <v>90</v>
      </c>
      <c r="B198" s="21" t="s">
        <v>992</v>
      </c>
      <c r="C198" s="126" t="s">
        <v>990</v>
      </c>
      <c r="D198" s="126" t="s">
        <v>993</v>
      </c>
      <c r="E198" s="114">
        <v>2</v>
      </c>
      <c r="F198" s="57">
        <v>0.96</v>
      </c>
      <c r="G198" s="115"/>
      <c r="H198" s="78">
        <v>1900800.0000000002</v>
      </c>
      <c r="I198" s="78">
        <v>950400.00000000012</v>
      </c>
      <c r="J198" s="78">
        <v>633600</v>
      </c>
      <c r="K198" s="123"/>
      <c r="L198" s="123"/>
      <c r="M198" s="31">
        <v>2090880.0000000005</v>
      </c>
      <c r="N198" s="31">
        <v>1045440.0000000002</v>
      </c>
      <c r="O198" s="31">
        <v>696960</v>
      </c>
      <c r="P198" s="403"/>
      <c r="Q198" s="41"/>
      <c r="R198" s="126"/>
    </row>
    <row r="199" spans="1:18" ht="29.25" customHeight="1" x14ac:dyDescent="0.25">
      <c r="A199" s="10">
        <v>91</v>
      </c>
      <c r="B199" s="21" t="s">
        <v>994</v>
      </c>
      <c r="C199" s="126" t="s">
        <v>995</v>
      </c>
      <c r="D199" s="126" t="s">
        <v>996</v>
      </c>
      <c r="E199" s="114">
        <v>1</v>
      </c>
      <c r="F199" s="57">
        <v>0.96</v>
      </c>
      <c r="G199" s="115"/>
      <c r="H199" s="78">
        <v>3168000.0000000005</v>
      </c>
      <c r="I199" s="78">
        <v>1584000.0000000002</v>
      </c>
      <c r="J199" s="78">
        <v>792000.00000000012</v>
      </c>
      <c r="K199" s="123"/>
      <c r="L199" s="123"/>
      <c r="M199" s="31">
        <v>3484800.0000000009</v>
      </c>
      <c r="N199" s="31">
        <v>1742400.0000000005</v>
      </c>
      <c r="O199" s="31">
        <v>871200.00000000023</v>
      </c>
      <c r="P199" s="403"/>
      <c r="Q199" s="41"/>
      <c r="R199" s="126"/>
    </row>
    <row r="200" spans="1:18" ht="37.5" customHeight="1" x14ac:dyDescent="0.25">
      <c r="A200" s="10">
        <v>92</v>
      </c>
      <c r="B200" s="21" t="s">
        <v>997</v>
      </c>
      <c r="C200" s="126" t="s">
        <v>998</v>
      </c>
      <c r="D200" s="126" t="s">
        <v>999</v>
      </c>
      <c r="E200" s="114">
        <v>1</v>
      </c>
      <c r="F200" s="57">
        <v>0.96</v>
      </c>
      <c r="G200" s="115"/>
      <c r="H200" s="78">
        <v>3168000.0000000005</v>
      </c>
      <c r="I200" s="78">
        <v>1584000.0000000002</v>
      </c>
      <c r="J200" s="78">
        <v>792000.00000000012</v>
      </c>
      <c r="K200" s="123"/>
      <c r="L200" s="123"/>
      <c r="M200" s="31">
        <v>3484800.0000000009</v>
      </c>
      <c r="N200" s="31">
        <v>1742400.0000000005</v>
      </c>
      <c r="O200" s="31">
        <v>871200.00000000023</v>
      </c>
      <c r="P200" s="403"/>
      <c r="Q200" s="41"/>
      <c r="R200" s="126"/>
    </row>
    <row r="201" spans="1:18" ht="37.5" customHeight="1" x14ac:dyDescent="0.25">
      <c r="A201" s="10">
        <v>93</v>
      </c>
      <c r="B201" s="21" t="s">
        <v>1000</v>
      </c>
      <c r="C201" s="126" t="s">
        <v>998</v>
      </c>
      <c r="D201" s="126" t="s">
        <v>999</v>
      </c>
      <c r="E201" s="114">
        <v>1</v>
      </c>
      <c r="F201" s="57">
        <v>0.96</v>
      </c>
      <c r="G201" s="115"/>
      <c r="H201" s="78">
        <v>3168000.0000000005</v>
      </c>
      <c r="I201" s="78">
        <v>1584000.0000000002</v>
      </c>
      <c r="J201" s="78">
        <v>792000.00000000012</v>
      </c>
      <c r="K201" s="123"/>
      <c r="L201" s="123"/>
      <c r="M201" s="31">
        <v>3484800.0000000009</v>
      </c>
      <c r="N201" s="31">
        <v>1742400.0000000005</v>
      </c>
      <c r="O201" s="31">
        <v>871200.00000000023</v>
      </c>
      <c r="P201" s="403"/>
      <c r="Q201" s="41"/>
      <c r="R201" s="126"/>
    </row>
    <row r="202" spans="1:18" ht="37.5" customHeight="1" x14ac:dyDescent="0.25">
      <c r="A202" s="10">
        <v>94</v>
      </c>
      <c r="B202" s="21" t="s">
        <v>1001</v>
      </c>
      <c r="C202" s="126" t="s">
        <v>998</v>
      </c>
      <c r="D202" s="126" t="s">
        <v>1002</v>
      </c>
      <c r="E202" s="114">
        <v>1</v>
      </c>
      <c r="F202" s="57">
        <v>0.96</v>
      </c>
      <c r="G202" s="115"/>
      <c r="H202" s="78">
        <v>3168000.0000000005</v>
      </c>
      <c r="I202" s="78">
        <v>1584000.0000000002</v>
      </c>
      <c r="J202" s="78">
        <v>792000.00000000012</v>
      </c>
      <c r="K202" s="123"/>
      <c r="L202" s="123"/>
      <c r="M202" s="31">
        <v>3484800.0000000009</v>
      </c>
      <c r="N202" s="31">
        <v>1742400.0000000005</v>
      </c>
      <c r="O202" s="31">
        <v>871200.00000000023</v>
      </c>
      <c r="P202" s="403"/>
      <c r="Q202" s="41"/>
      <c r="R202" s="126"/>
    </row>
    <row r="203" spans="1:18" ht="29.25" customHeight="1" x14ac:dyDescent="0.25">
      <c r="A203" s="10">
        <v>95</v>
      </c>
      <c r="B203" s="21" t="s">
        <v>1003</v>
      </c>
      <c r="C203" s="126" t="s">
        <v>1004</v>
      </c>
      <c r="D203" s="126" t="s">
        <v>992</v>
      </c>
      <c r="E203" s="114">
        <v>2</v>
      </c>
      <c r="F203" s="57">
        <v>0.96</v>
      </c>
      <c r="G203" s="115"/>
      <c r="H203" s="78">
        <v>1900800.0000000002</v>
      </c>
      <c r="I203" s="78">
        <v>950400.00000000012</v>
      </c>
      <c r="J203" s="78">
        <v>633600</v>
      </c>
      <c r="K203" s="123"/>
      <c r="L203" s="123"/>
      <c r="M203" s="31">
        <v>2090880.0000000005</v>
      </c>
      <c r="N203" s="31">
        <v>1045440.0000000002</v>
      </c>
      <c r="O203" s="31">
        <v>696960</v>
      </c>
      <c r="P203" s="403"/>
      <c r="Q203" s="41"/>
      <c r="R203" s="126"/>
    </row>
    <row r="204" spans="1:18" ht="42.75" customHeight="1" x14ac:dyDescent="0.25">
      <c r="A204" s="10">
        <v>96</v>
      </c>
      <c r="B204" s="21" t="s">
        <v>1005</v>
      </c>
      <c r="C204" s="126" t="s">
        <v>1006</v>
      </c>
      <c r="D204" s="126" t="s">
        <v>1007</v>
      </c>
      <c r="E204" s="114">
        <v>2</v>
      </c>
      <c r="F204" s="57">
        <v>0.96</v>
      </c>
      <c r="G204" s="115"/>
      <c r="H204" s="78">
        <v>1900800.0000000002</v>
      </c>
      <c r="I204" s="78">
        <v>950400.00000000012</v>
      </c>
      <c r="J204" s="78">
        <v>633600</v>
      </c>
      <c r="K204" s="123"/>
      <c r="L204" s="123"/>
      <c r="M204" s="31">
        <v>2090880.0000000005</v>
      </c>
      <c r="N204" s="31">
        <v>1045440.0000000002</v>
      </c>
      <c r="O204" s="31">
        <v>696960</v>
      </c>
      <c r="P204" s="403"/>
      <c r="Q204" s="41"/>
      <c r="R204" s="126"/>
    </row>
    <row r="205" spans="1:18" ht="57.75" customHeight="1" x14ac:dyDescent="0.25">
      <c r="A205" s="10">
        <v>97</v>
      </c>
      <c r="B205" s="21" t="s">
        <v>1008</v>
      </c>
      <c r="C205" s="126" t="s">
        <v>1009</v>
      </c>
      <c r="D205" s="126" t="s">
        <v>1007</v>
      </c>
      <c r="E205" s="114">
        <v>2</v>
      </c>
      <c r="F205" s="57">
        <v>0.96</v>
      </c>
      <c r="G205" s="115"/>
      <c r="H205" s="78">
        <v>1900800.0000000002</v>
      </c>
      <c r="I205" s="78">
        <v>950400.00000000012</v>
      </c>
      <c r="J205" s="78">
        <v>633600</v>
      </c>
      <c r="K205" s="123"/>
      <c r="L205" s="123"/>
      <c r="M205" s="31">
        <v>2090880.0000000005</v>
      </c>
      <c r="N205" s="31">
        <v>1045440.0000000002</v>
      </c>
      <c r="O205" s="31">
        <v>696960</v>
      </c>
      <c r="P205" s="403"/>
      <c r="Q205" s="41"/>
      <c r="R205" s="126"/>
    </row>
    <row r="206" spans="1:18" ht="29.25" customHeight="1" x14ac:dyDescent="0.25">
      <c r="A206" s="10">
        <v>98</v>
      </c>
      <c r="B206" s="21" t="s">
        <v>1010</v>
      </c>
      <c r="C206" s="126" t="s">
        <v>1011</v>
      </c>
      <c r="D206" s="126" t="s">
        <v>991</v>
      </c>
      <c r="E206" s="114">
        <v>2</v>
      </c>
      <c r="F206" s="57">
        <v>0.96</v>
      </c>
      <c r="G206" s="115"/>
      <c r="H206" s="78">
        <v>1900800.0000000002</v>
      </c>
      <c r="I206" s="78">
        <v>950400.00000000012</v>
      </c>
      <c r="J206" s="78">
        <v>633600</v>
      </c>
      <c r="K206" s="123"/>
      <c r="L206" s="123"/>
      <c r="M206" s="31">
        <v>2090880.0000000005</v>
      </c>
      <c r="N206" s="31">
        <v>1045440.0000000002</v>
      </c>
      <c r="O206" s="31">
        <v>696960</v>
      </c>
      <c r="P206" s="403"/>
      <c r="Q206" s="41"/>
      <c r="R206" s="126"/>
    </row>
    <row r="207" spans="1:18" ht="41.25" customHeight="1" x14ac:dyDescent="0.25">
      <c r="A207" s="10">
        <v>99</v>
      </c>
      <c r="B207" s="21" t="s">
        <v>1012</v>
      </c>
      <c r="C207" s="126" t="s">
        <v>998</v>
      </c>
      <c r="D207" s="126" t="s">
        <v>1001</v>
      </c>
      <c r="E207" s="114">
        <v>2</v>
      </c>
      <c r="F207" s="57">
        <v>0.96</v>
      </c>
      <c r="G207" s="115"/>
      <c r="H207" s="78">
        <v>1900800.0000000002</v>
      </c>
      <c r="I207" s="78">
        <v>950400.00000000012</v>
      </c>
      <c r="J207" s="78">
        <v>633600</v>
      </c>
      <c r="K207" s="123"/>
      <c r="L207" s="123"/>
      <c r="M207" s="31">
        <v>2090880.0000000005</v>
      </c>
      <c r="N207" s="31">
        <v>1045440.0000000002</v>
      </c>
      <c r="O207" s="31">
        <v>696960</v>
      </c>
      <c r="P207" s="403"/>
      <c r="Q207" s="41"/>
      <c r="R207" s="126"/>
    </row>
    <row r="208" spans="1:18" ht="26.25" customHeight="1" x14ac:dyDescent="0.25">
      <c r="A208" s="10">
        <v>100</v>
      </c>
      <c r="B208" s="21" t="s">
        <v>1013</v>
      </c>
      <c r="C208" s="126"/>
      <c r="D208" s="126"/>
      <c r="E208" s="114">
        <v>2</v>
      </c>
      <c r="F208" s="57">
        <v>0.96</v>
      </c>
      <c r="G208" s="115"/>
      <c r="H208" s="78">
        <v>1900800.0000000002</v>
      </c>
      <c r="I208" s="78">
        <v>950400.00000000012</v>
      </c>
      <c r="J208" s="78">
        <v>633600</v>
      </c>
      <c r="K208" s="123"/>
      <c r="L208" s="123"/>
      <c r="M208" s="31">
        <v>2090880.0000000005</v>
      </c>
      <c r="N208" s="31">
        <v>1045440.0000000002</v>
      </c>
      <c r="O208" s="31">
        <v>696960</v>
      </c>
      <c r="P208" s="403"/>
      <c r="Q208" s="41"/>
      <c r="R208" s="126"/>
    </row>
    <row r="209" spans="1:18" ht="33" customHeight="1" x14ac:dyDescent="0.25">
      <c r="A209" s="10">
        <v>101</v>
      </c>
      <c r="B209" s="607" t="s">
        <v>1014</v>
      </c>
      <c r="C209" s="615"/>
      <c r="D209" s="608"/>
      <c r="E209" s="114">
        <v>2</v>
      </c>
      <c r="F209" s="57">
        <v>0.96</v>
      </c>
      <c r="G209" s="115"/>
      <c r="H209" s="78">
        <v>1900800.0000000002</v>
      </c>
      <c r="I209" s="78">
        <v>950400.00000000012</v>
      </c>
      <c r="J209" s="78">
        <v>633600</v>
      </c>
      <c r="K209" s="123"/>
      <c r="L209" s="123"/>
      <c r="M209" s="31">
        <v>2090880.0000000005</v>
      </c>
      <c r="N209" s="31">
        <v>1045440.0000000002</v>
      </c>
      <c r="O209" s="31">
        <v>696960</v>
      </c>
      <c r="P209" s="403"/>
      <c r="Q209" s="41"/>
      <c r="R209" s="126"/>
    </row>
    <row r="210" spans="1:18" ht="28.5" customHeight="1" x14ac:dyDescent="0.25">
      <c r="A210" s="10">
        <v>102</v>
      </c>
      <c r="B210" s="21" t="s">
        <v>1015</v>
      </c>
      <c r="C210" s="126"/>
      <c r="D210" s="126"/>
      <c r="E210" s="114">
        <v>1</v>
      </c>
      <c r="F210" s="57">
        <v>1.2</v>
      </c>
      <c r="G210" s="115"/>
      <c r="H210" s="78">
        <v>3960000.0000000005</v>
      </c>
      <c r="I210" s="78">
        <v>1980000.0000000002</v>
      </c>
      <c r="J210" s="78">
        <v>990000.00000000012</v>
      </c>
      <c r="K210" s="123"/>
      <c r="L210" s="123"/>
      <c r="M210" s="31">
        <v>4356000.0000000009</v>
      </c>
      <c r="N210" s="31">
        <v>2178000.0000000005</v>
      </c>
      <c r="O210" s="31">
        <v>1089000.0000000002</v>
      </c>
      <c r="P210" s="403"/>
      <c r="Q210" s="41"/>
      <c r="R210" s="126"/>
    </row>
    <row r="211" spans="1:18" ht="28.5" customHeight="1" x14ac:dyDescent="0.25">
      <c r="A211" s="10">
        <v>103</v>
      </c>
      <c r="B211" s="21" t="s">
        <v>1016</v>
      </c>
      <c r="C211" s="126"/>
      <c r="D211" s="126"/>
      <c r="E211" s="114">
        <v>1</v>
      </c>
      <c r="F211" s="57">
        <v>1.2</v>
      </c>
      <c r="G211" s="115"/>
      <c r="H211" s="78">
        <v>3960000.0000000005</v>
      </c>
      <c r="I211" s="78">
        <v>1980000.0000000002</v>
      </c>
      <c r="J211" s="78">
        <v>990000.00000000012</v>
      </c>
      <c r="K211" s="123"/>
      <c r="L211" s="123"/>
      <c r="M211" s="31">
        <v>4356000.0000000009</v>
      </c>
      <c r="N211" s="31">
        <v>2178000.0000000005</v>
      </c>
      <c r="O211" s="31">
        <v>1089000.0000000002</v>
      </c>
      <c r="P211" s="403"/>
      <c r="Q211" s="41"/>
      <c r="R211" s="126"/>
    </row>
    <row r="212" spans="1:18" ht="28.5" customHeight="1" x14ac:dyDescent="0.25">
      <c r="A212" s="10">
        <v>104</v>
      </c>
      <c r="B212" s="21" t="s">
        <v>1017</v>
      </c>
      <c r="C212" s="126"/>
      <c r="D212" s="126"/>
      <c r="E212" s="114">
        <v>2</v>
      </c>
      <c r="F212" s="57">
        <v>1.44</v>
      </c>
      <c r="G212" s="115"/>
      <c r="H212" s="78">
        <v>2851200</v>
      </c>
      <c r="I212" s="78">
        <v>1425600</v>
      </c>
      <c r="J212" s="78">
        <v>950400</v>
      </c>
      <c r="K212" s="123"/>
      <c r="L212" s="123"/>
      <c r="M212" s="31">
        <v>3136320.0000000005</v>
      </c>
      <c r="N212" s="31">
        <v>1568160.0000000002</v>
      </c>
      <c r="O212" s="31">
        <v>1045440.0000000001</v>
      </c>
      <c r="P212" s="403"/>
      <c r="Q212" s="41"/>
      <c r="R212" s="126"/>
    </row>
    <row r="213" spans="1:18" ht="28.5" customHeight="1" x14ac:dyDescent="0.25">
      <c r="A213" s="10">
        <v>105</v>
      </c>
      <c r="B213" s="21" t="s">
        <v>1018</v>
      </c>
      <c r="C213" s="126" t="s">
        <v>1004</v>
      </c>
      <c r="D213" s="126" t="s">
        <v>992</v>
      </c>
      <c r="E213" s="114">
        <v>2</v>
      </c>
      <c r="F213" s="57">
        <v>0.96</v>
      </c>
      <c r="G213" s="115"/>
      <c r="H213" s="78">
        <v>1900800.0000000002</v>
      </c>
      <c r="I213" s="78">
        <v>950400.00000000012</v>
      </c>
      <c r="J213" s="78">
        <v>633600</v>
      </c>
      <c r="K213" s="123"/>
      <c r="L213" s="123"/>
      <c r="M213" s="31">
        <v>2090880.0000000005</v>
      </c>
      <c r="N213" s="31">
        <v>1045440.0000000002</v>
      </c>
      <c r="O213" s="31">
        <v>696960</v>
      </c>
      <c r="P213" s="403"/>
      <c r="Q213" s="41"/>
      <c r="R213" s="126"/>
    </row>
    <row r="214" spans="1:18" ht="28.5" customHeight="1" x14ac:dyDescent="0.25">
      <c r="A214" s="10">
        <v>106</v>
      </c>
      <c r="B214" s="21" t="s">
        <v>1019</v>
      </c>
      <c r="C214" s="126" t="s">
        <v>1004</v>
      </c>
      <c r="D214" s="126" t="s">
        <v>992</v>
      </c>
      <c r="E214" s="114">
        <v>2</v>
      </c>
      <c r="F214" s="57">
        <v>0.96</v>
      </c>
      <c r="G214" s="115"/>
      <c r="H214" s="78">
        <v>1900800.0000000002</v>
      </c>
      <c r="I214" s="78">
        <v>950400.00000000012</v>
      </c>
      <c r="J214" s="78">
        <v>633600</v>
      </c>
      <c r="K214" s="123"/>
      <c r="L214" s="123"/>
      <c r="M214" s="31">
        <v>2090880.0000000005</v>
      </c>
      <c r="N214" s="31">
        <v>1045440.0000000002</v>
      </c>
      <c r="O214" s="31">
        <v>696960</v>
      </c>
      <c r="P214" s="403"/>
      <c r="Q214" s="41"/>
      <c r="R214" s="126"/>
    </row>
    <row r="215" spans="1:18" ht="41.25" customHeight="1" x14ac:dyDescent="0.25">
      <c r="A215" s="10">
        <v>107</v>
      </c>
      <c r="B215" s="21" t="s">
        <v>1020</v>
      </c>
      <c r="C215" s="126" t="s">
        <v>1021</v>
      </c>
      <c r="D215" s="126" t="s">
        <v>1022</v>
      </c>
      <c r="E215" s="114">
        <v>2</v>
      </c>
      <c r="F215" s="57">
        <v>0.96</v>
      </c>
      <c r="G215" s="115"/>
      <c r="H215" s="78">
        <v>1900800.0000000002</v>
      </c>
      <c r="I215" s="78">
        <v>950400.00000000012</v>
      </c>
      <c r="J215" s="78">
        <v>633600</v>
      </c>
      <c r="K215" s="123"/>
      <c r="L215" s="123"/>
      <c r="M215" s="31">
        <v>2090880.0000000005</v>
      </c>
      <c r="N215" s="31">
        <v>1045440.0000000002</v>
      </c>
      <c r="O215" s="31">
        <v>696960</v>
      </c>
      <c r="P215" s="403"/>
      <c r="Q215" s="41"/>
      <c r="R215" s="126"/>
    </row>
    <row r="216" spans="1:18" ht="72.75" customHeight="1" x14ac:dyDescent="0.25">
      <c r="A216" s="10">
        <v>108</v>
      </c>
      <c r="B216" s="21" t="s">
        <v>1023</v>
      </c>
      <c r="C216" s="126" t="s">
        <v>1021</v>
      </c>
      <c r="D216" s="126" t="s">
        <v>1024</v>
      </c>
      <c r="E216" s="114">
        <v>2</v>
      </c>
      <c r="F216" s="57">
        <v>0.96</v>
      </c>
      <c r="G216" s="115"/>
      <c r="H216" s="78">
        <v>1900800.0000000002</v>
      </c>
      <c r="I216" s="78">
        <v>950400.00000000012</v>
      </c>
      <c r="J216" s="78">
        <v>633600</v>
      </c>
      <c r="K216" s="123"/>
      <c r="L216" s="123"/>
      <c r="M216" s="31">
        <v>2090880.0000000005</v>
      </c>
      <c r="N216" s="31">
        <v>1045440.0000000002</v>
      </c>
      <c r="O216" s="31">
        <v>696960</v>
      </c>
      <c r="P216" s="403"/>
      <c r="Q216" s="41"/>
      <c r="R216" s="126"/>
    </row>
    <row r="217" spans="1:18" ht="43.5" customHeight="1" x14ac:dyDescent="0.25">
      <c r="A217" s="10">
        <v>109</v>
      </c>
      <c r="B217" s="21" t="s">
        <v>1025</v>
      </c>
      <c r="C217" s="126" t="s">
        <v>1026</v>
      </c>
      <c r="D217" s="126" t="s">
        <v>1008</v>
      </c>
      <c r="E217" s="114">
        <v>2</v>
      </c>
      <c r="F217" s="57">
        <v>0.96</v>
      </c>
      <c r="G217" s="115"/>
      <c r="H217" s="78">
        <v>1900800.0000000002</v>
      </c>
      <c r="I217" s="78">
        <v>950400.00000000012</v>
      </c>
      <c r="J217" s="78">
        <v>633600</v>
      </c>
      <c r="K217" s="123"/>
      <c r="L217" s="123"/>
      <c r="M217" s="31">
        <v>2090880.0000000005</v>
      </c>
      <c r="N217" s="31">
        <v>1045440.0000000002</v>
      </c>
      <c r="O217" s="31">
        <v>696960</v>
      </c>
      <c r="P217" s="403"/>
      <c r="Q217" s="41"/>
      <c r="R217" s="126"/>
    </row>
    <row r="218" spans="1:18" ht="43.5" customHeight="1" x14ac:dyDescent="0.25">
      <c r="A218" s="10">
        <v>110</v>
      </c>
      <c r="B218" s="21" t="s">
        <v>1027</v>
      </c>
      <c r="C218" s="126" t="s">
        <v>1004</v>
      </c>
      <c r="D218" s="126" t="s">
        <v>1028</v>
      </c>
      <c r="E218" s="114">
        <v>2</v>
      </c>
      <c r="F218" s="57">
        <v>0.96</v>
      </c>
      <c r="G218" s="115"/>
      <c r="H218" s="78">
        <v>1900800.0000000002</v>
      </c>
      <c r="I218" s="78">
        <v>950400.00000000012</v>
      </c>
      <c r="J218" s="78">
        <v>633600</v>
      </c>
      <c r="K218" s="123"/>
      <c r="L218" s="123"/>
      <c r="M218" s="31">
        <v>2090880.0000000005</v>
      </c>
      <c r="N218" s="31">
        <v>1045440.0000000002</v>
      </c>
      <c r="O218" s="31">
        <v>696960</v>
      </c>
      <c r="P218" s="403"/>
      <c r="Q218" s="41"/>
      <c r="R218" s="126"/>
    </row>
    <row r="219" spans="1:18" ht="43.5" customHeight="1" x14ac:dyDescent="0.25">
      <c r="A219" s="10">
        <v>111</v>
      </c>
      <c r="B219" s="21" t="s">
        <v>1029</v>
      </c>
      <c r="C219" s="126" t="s">
        <v>958</v>
      </c>
      <c r="D219" s="126" t="s">
        <v>60</v>
      </c>
      <c r="E219" s="114">
        <v>3</v>
      </c>
      <c r="F219" s="57">
        <v>1.32</v>
      </c>
      <c r="G219" s="116"/>
      <c r="H219" s="78">
        <v>1306800.0000000002</v>
      </c>
      <c r="I219" s="78">
        <v>871200</v>
      </c>
      <c r="J219" s="78">
        <v>653400.00000000012</v>
      </c>
      <c r="K219" s="123"/>
      <c r="L219" s="123"/>
      <c r="M219" s="31">
        <v>1437480.0000000005</v>
      </c>
      <c r="N219" s="31">
        <v>958320.00000000012</v>
      </c>
      <c r="O219" s="31">
        <v>718740.00000000023</v>
      </c>
      <c r="P219" s="403"/>
      <c r="Q219" s="41"/>
      <c r="R219" s="126"/>
    </row>
    <row r="220" spans="1:18" ht="43.5" customHeight="1" x14ac:dyDescent="0.25">
      <c r="A220" s="10">
        <v>112</v>
      </c>
      <c r="B220" s="21" t="s">
        <v>1030</v>
      </c>
      <c r="C220" s="126" t="s">
        <v>958</v>
      </c>
      <c r="D220" s="126" t="s">
        <v>60</v>
      </c>
      <c r="E220" s="114">
        <v>3</v>
      </c>
      <c r="F220" s="57">
        <v>1.32</v>
      </c>
      <c r="G220" s="116"/>
      <c r="H220" s="78">
        <v>1306800.0000000002</v>
      </c>
      <c r="I220" s="78">
        <v>871200</v>
      </c>
      <c r="J220" s="78">
        <v>653400.00000000012</v>
      </c>
      <c r="K220" s="123"/>
      <c r="L220" s="123"/>
      <c r="M220" s="31">
        <v>1437480.0000000005</v>
      </c>
      <c r="N220" s="31">
        <v>958320.00000000012</v>
      </c>
      <c r="O220" s="31">
        <v>718740.00000000023</v>
      </c>
      <c r="P220" s="403"/>
      <c r="Q220" s="41"/>
      <c r="R220" s="126"/>
    </row>
    <row r="221" spans="1:18" ht="43.5" customHeight="1" x14ac:dyDescent="0.25">
      <c r="A221" s="10">
        <v>113</v>
      </c>
      <c r="B221" s="21" t="s">
        <v>1031</v>
      </c>
      <c r="C221" s="126" t="s">
        <v>1032</v>
      </c>
      <c r="D221" s="126" t="s">
        <v>60</v>
      </c>
      <c r="E221" s="114">
        <v>3</v>
      </c>
      <c r="F221" s="57">
        <v>1.32</v>
      </c>
      <c r="G221" s="116"/>
      <c r="H221" s="78">
        <v>1306800.0000000002</v>
      </c>
      <c r="I221" s="78">
        <v>871200</v>
      </c>
      <c r="J221" s="78">
        <v>653400.00000000012</v>
      </c>
      <c r="K221" s="123"/>
      <c r="L221" s="123"/>
      <c r="M221" s="31">
        <v>1437480.0000000005</v>
      </c>
      <c r="N221" s="31">
        <v>958320.00000000012</v>
      </c>
      <c r="O221" s="31">
        <v>718740.00000000023</v>
      </c>
      <c r="P221" s="403"/>
      <c r="Q221" s="41"/>
      <c r="R221" s="126"/>
    </row>
    <row r="222" spans="1:18" ht="43.5" customHeight="1" x14ac:dyDescent="0.25">
      <c r="A222" s="10">
        <v>114</v>
      </c>
      <c r="B222" s="21" t="s">
        <v>1033</v>
      </c>
      <c r="C222" s="126" t="s">
        <v>958</v>
      </c>
      <c r="D222" s="126" t="s">
        <v>60</v>
      </c>
      <c r="E222" s="114">
        <v>3</v>
      </c>
      <c r="F222" s="57">
        <v>1.32</v>
      </c>
      <c r="G222" s="116"/>
      <c r="H222" s="78">
        <v>1306800.0000000002</v>
      </c>
      <c r="I222" s="78">
        <v>871200</v>
      </c>
      <c r="J222" s="78">
        <v>653400.00000000012</v>
      </c>
      <c r="K222" s="123"/>
      <c r="L222" s="123"/>
      <c r="M222" s="31">
        <v>1437480.0000000005</v>
      </c>
      <c r="N222" s="31">
        <v>958320.00000000012</v>
      </c>
      <c r="O222" s="31">
        <v>718740.00000000023</v>
      </c>
      <c r="P222" s="403"/>
      <c r="Q222" s="41"/>
      <c r="R222" s="126"/>
    </row>
    <row r="223" spans="1:18" ht="43.5" customHeight="1" x14ac:dyDescent="0.25">
      <c r="A223" s="10">
        <v>115</v>
      </c>
      <c r="B223" s="21" t="s">
        <v>1034</v>
      </c>
      <c r="C223" s="126" t="s">
        <v>958</v>
      </c>
      <c r="D223" s="126" t="s">
        <v>60</v>
      </c>
      <c r="E223" s="114">
        <v>3</v>
      </c>
      <c r="F223" s="57">
        <v>1.32</v>
      </c>
      <c r="G223" s="116"/>
      <c r="H223" s="78">
        <v>1306800.0000000002</v>
      </c>
      <c r="I223" s="78">
        <v>871200</v>
      </c>
      <c r="J223" s="78">
        <v>653400.00000000012</v>
      </c>
      <c r="K223" s="123"/>
      <c r="L223" s="123"/>
      <c r="M223" s="31">
        <v>1437480.0000000005</v>
      </c>
      <c r="N223" s="31">
        <v>958320.00000000012</v>
      </c>
      <c r="O223" s="31">
        <v>718740.00000000023</v>
      </c>
      <c r="P223" s="403"/>
      <c r="Q223" s="41"/>
      <c r="R223" s="126"/>
    </row>
    <row r="224" spans="1:18" ht="43.5" customHeight="1" x14ac:dyDescent="0.25">
      <c r="A224" s="10">
        <v>116</v>
      </c>
      <c r="B224" s="21" t="s">
        <v>1035</v>
      </c>
      <c r="C224" s="126" t="s">
        <v>958</v>
      </c>
      <c r="D224" s="126" t="s">
        <v>60</v>
      </c>
      <c r="E224" s="114">
        <v>3</v>
      </c>
      <c r="F224" s="57">
        <v>1.32</v>
      </c>
      <c r="G224" s="116"/>
      <c r="H224" s="78">
        <v>1306800.0000000002</v>
      </c>
      <c r="I224" s="78">
        <v>871200</v>
      </c>
      <c r="J224" s="78">
        <v>653400.00000000012</v>
      </c>
      <c r="K224" s="123"/>
      <c r="L224" s="123"/>
      <c r="M224" s="31">
        <v>1437480.0000000005</v>
      </c>
      <c r="N224" s="31">
        <v>958320.00000000012</v>
      </c>
      <c r="O224" s="31">
        <v>718740.00000000023</v>
      </c>
      <c r="P224" s="403"/>
      <c r="Q224" s="41"/>
      <c r="R224" s="126"/>
    </row>
    <row r="225" spans="1:18" ht="43.5" customHeight="1" x14ac:dyDescent="0.25">
      <c r="A225" s="10">
        <v>117</v>
      </c>
      <c r="B225" s="21" t="s">
        <v>1036</v>
      </c>
      <c r="C225" s="126" t="s">
        <v>1004</v>
      </c>
      <c r="D225" s="126" t="s">
        <v>60</v>
      </c>
      <c r="E225" s="114">
        <v>3</v>
      </c>
      <c r="F225" s="57">
        <v>1.32</v>
      </c>
      <c r="G225" s="116"/>
      <c r="H225" s="78">
        <v>1306800.0000000002</v>
      </c>
      <c r="I225" s="78">
        <v>871200</v>
      </c>
      <c r="J225" s="78">
        <v>653400.00000000012</v>
      </c>
      <c r="K225" s="123"/>
      <c r="L225" s="123"/>
      <c r="M225" s="31">
        <v>1437480.0000000005</v>
      </c>
      <c r="N225" s="31">
        <v>958320.00000000012</v>
      </c>
      <c r="O225" s="31">
        <v>718740.00000000023</v>
      </c>
      <c r="P225" s="403"/>
      <c r="Q225" s="41"/>
      <c r="R225" s="126"/>
    </row>
    <row r="226" spans="1:18" ht="29.25" customHeight="1" x14ac:dyDescent="0.25">
      <c r="A226" s="10">
        <v>118</v>
      </c>
      <c r="B226" s="21" t="s">
        <v>1037</v>
      </c>
      <c r="C226" s="126" t="s">
        <v>1038</v>
      </c>
      <c r="D226" s="126" t="s">
        <v>60</v>
      </c>
      <c r="E226" s="114">
        <v>3</v>
      </c>
      <c r="F226" s="57">
        <v>1.32</v>
      </c>
      <c r="G226" s="116"/>
      <c r="H226" s="78">
        <v>1306800.0000000002</v>
      </c>
      <c r="I226" s="78">
        <v>871200</v>
      </c>
      <c r="J226" s="78">
        <v>653400.00000000012</v>
      </c>
      <c r="K226" s="123"/>
      <c r="L226" s="123"/>
      <c r="M226" s="31">
        <v>1437480.0000000005</v>
      </c>
      <c r="N226" s="31">
        <v>958320.00000000012</v>
      </c>
      <c r="O226" s="31">
        <v>718740.00000000023</v>
      </c>
      <c r="P226" s="403"/>
      <c r="Q226" s="41"/>
      <c r="R226" s="126"/>
    </row>
    <row r="227" spans="1:18" ht="29.25" customHeight="1" x14ac:dyDescent="0.25">
      <c r="A227" s="10">
        <v>119</v>
      </c>
      <c r="B227" s="21" t="s">
        <v>1039</v>
      </c>
      <c r="C227" s="126" t="s">
        <v>1021</v>
      </c>
      <c r="D227" s="126" t="s">
        <v>60</v>
      </c>
      <c r="E227" s="114">
        <v>3</v>
      </c>
      <c r="F227" s="57">
        <v>1.32</v>
      </c>
      <c r="G227" s="116"/>
      <c r="H227" s="78">
        <v>1306800.0000000002</v>
      </c>
      <c r="I227" s="78">
        <v>871200</v>
      </c>
      <c r="J227" s="78">
        <v>653400.00000000012</v>
      </c>
      <c r="K227" s="123"/>
      <c r="L227" s="123"/>
      <c r="M227" s="31">
        <v>1437480.0000000005</v>
      </c>
      <c r="N227" s="31">
        <v>958320.00000000012</v>
      </c>
      <c r="O227" s="31">
        <v>718740.00000000023</v>
      </c>
      <c r="P227" s="403"/>
      <c r="Q227" s="41"/>
      <c r="R227" s="126"/>
    </row>
    <row r="228" spans="1:18" ht="43.5" customHeight="1" x14ac:dyDescent="0.25">
      <c r="A228" s="10">
        <v>120</v>
      </c>
      <c r="B228" s="21" t="s">
        <v>1040</v>
      </c>
      <c r="C228" s="126" t="s">
        <v>958</v>
      </c>
      <c r="D228" s="126" t="s">
        <v>60</v>
      </c>
      <c r="E228" s="114">
        <v>3</v>
      </c>
      <c r="F228" s="57">
        <v>1.32</v>
      </c>
      <c r="G228" s="116"/>
      <c r="H228" s="78">
        <v>1306800.0000000002</v>
      </c>
      <c r="I228" s="78">
        <v>871200</v>
      </c>
      <c r="J228" s="78">
        <v>653400.00000000012</v>
      </c>
      <c r="K228" s="123"/>
      <c r="L228" s="123"/>
      <c r="M228" s="31">
        <v>1437480.0000000005</v>
      </c>
      <c r="N228" s="31">
        <v>958320.00000000012</v>
      </c>
      <c r="O228" s="31">
        <v>718740.00000000023</v>
      </c>
      <c r="P228" s="403"/>
      <c r="Q228" s="41"/>
      <c r="R228" s="126"/>
    </row>
    <row r="229" spans="1:18" ht="24" customHeight="1" x14ac:dyDescent="0.25">
      <c r="A229" s="10">
        <v>121</v>
      </c>
      <c r="B229" s="21" t="s">
        <v>1041</v>
      </c>
      <c r="C229" s="126" t="s">
        <v>958</v>
      </c>
      <c r="D229" s="126" t="s">
        <v>1042</v>
      </c>
      <c r="E229" s="114">
        <v>3</v>
      </c>
      <c r="F229" s="57">
        <v>1.32</v>
      </c>
      <c r="G229" s="116"/>
      <c r="H229" s="78">
        <v>1306800.0000000002</v>
      </c>
      <c r="I229" s="78">
        <v>871200</v>
      </c>
      <c r="J229" s="78">
        <v>653400.00000000012</v>
      </c>
      <c r="K229" s="123"/>
      <c r="L229" s="123"/>
      <c r="M229" s="31">
        <v>1437480.0000000005</v>
      </c>
      <c r="N229" s="31">
        <v>958320.00000000012</v>
      </c>
      <c r="O229" s="31">
        <v>718740.00000000023</v>
      </c>
      <c r="P229" s="403"/>
      <c r="Q229" s="41"/>
      <c r="R229" s="126"/>
    </row>
    <row r="230" spans="1:18" ht="33" x14ac:dyDescent="0.25">
      <c r="A230" s="10">
        <v>122</v>
      </c>
      <c r="B230" s="21" t="s">
        <v>1043</v>
      </c>
      <c r="C230" s="126" t="s">
        <v>998</v>
      </c>
      <c r="D230" s="126" t="s">
        <v>1012</v>
      </c>
      <c r="E230" s="114">
        <v>2</v>
      </c>
      <c r="F230" s="57">
        <v>0.96</v>
      </c>
      <c r="G230" s="115"/>
      <c r="H230" s="78">
        <v>1900800.0000000002</v>
      </c>
      <c r="I230" s="78">
        <v>950400.00000000012</v>
      </c>
      <c r="J230" s="78">
        <v>633600</v>
      </c>
      <c r="K230" s="123"/>
      <c r="L230" s="123"/>
      <c r="M230" s="31">
        <v>2090880.0000000005</v>
      </c>
      <c r="N230" s="31">
        <v>1045440.0000000002</v>
      </c>
      <c r="O230" s="31">
        <v>696960</v>
      </c>
      <c r="P230" s="403"/>
      <c r="Q230" s="41"/>
      <c r="R230" s="126"/>
    </row>
    <row r="231" spans="1:18" ht="27" customHeight="1" x14ac:dyDescent="0.25">
      <c r="A231" s="10">
        <v>123</v>
      </c>
      <c r="B231" s="1" t="s">
        <v>1044</v>
      </c>
      <c r="C231" s="126" t="s">
        <v>995</v>
      </c>
      <c r="D231" s="126" t="s">
        <v>60</v>
      </c>
      <c r="E231" s="114">
        <v>3</v>
      </c>
      <c r="F231" s="57">
        <v>1.32</v>
      </c>
      <c r="G231" s="116"/>
      <c r="H231" s="78">
        <v>1306800.0000000002</v>
      </c>
      <c r="I231" s="78">
        <v>871200</v>
      </c>
      <c r="J231" s="78">
        <v>653400.00000000012</v>
      </c>
      <c r="K231" s="123"/>
      <c r="L231" s="123"/>
      <c r="M231" s="31">
        <v>1437480.0000000005</v>
      </c>
      <c r="N231" s="31">
        <v>958320.00000000012</v>
      </c>
      <c r="O231" s="31">
        <v>718740.00000000023</v>
      </c>
      <c r="P231" s="403"/>
      <c r="Q231" s="41"/>
      <c r="R231" s="126"/>
    </row>
    <row r="232" spans="1:18" ht="27" customHeight="1" x14ac:dyDescent="0.25">
      <c r="A232" s="10">
        <v>124</v>
      </c>
      <c r="B232" s="1" t="s">
        <v>1045</v>
      </c>
      <c r="C232" s="126" t="s">
        <v>1046</v>
      </c>
      <c r="D232" s="126" t="s">
        <v>60</v>
      </c>
      <c r="E232" s="114">
        <v>3</v>
      </c>
      <c r="F232" s="57">
        <v>1.32</v>
      </c>
      <c r="G232" s="116"/>
      <c r="H232" s="78">
        <v>1306800.0000000002</v>
      </c>
      <c r="I232" s="78">
        <v>871200</v>
      </c>
      <c r="J232" s="78">
        <v>653400.00000000012</v>
      </c>
      <c r="K232" s="123"/>
      <c r="L232" s="123"/>
      <c r="M232" s="31">
        <v>1437480.0000000005</v>
      </c>
      <c r="N232" s="31">
        <v>958320.00000000012</v>
      </c>
      <c r="O232" s="31">
        <v>718740.00000000023</v>
      </c>
      <c r="P232" s="403"/>
      <c r="Q232" s="41"/>
      <c r="R232" s="126"/>
    </row>
    <row r="233" spans="1:18" ht="27" customHeight="1" x14ac:dyDescent="0.25">
      <c r="A233" s="10">
        <v>125</v>
      </c>
      <c r="B233" s="1" t="s">
        <v>1047</v>
      </c>
      <c r="C233" s="126" t="s">
        <v>995</v>
      </c>
      <c r="D233" s="126" t="s">
        <v>60</v>
      </c>
      <c r="E233" s="114">
        <v>3</v>
      </c>
      <c r="F233" s="57">
        <v>1.32</v>
      </c>
      <c r="G233" s="116"/>
      <c r="H233" s="78">
        <v>1306800.0000000002</v>
      </c>
      <c r="I233" s="78">
        <v>871200</v>
      </c>
      <c r="J233" s="78">
        <v>653400.00000000012</v>
      </c>
      <c r="K233" s="123"/>
      <c r="L233" s="123"/>
      <c r="M233" s="31">
        <v>1437480.0000000005</v>
      </c>
      <c r="N233" s="31">
        <v>958320.00000000012</v>
      </c>
      <c r="O233" s="31">
        <v>718740.00000000023</v>
      </c>
      <c r="P233" s="403"/>
      <c r="Q233" s="41"/>
      <c r="R233" s="126"/>
    </row>
    <row r="234" spans="1:18" ht="54" customHeight="1" x14ac:dyDescent="0.25">
      <c r="A234" s="10">
        <v>126</v>
      </c>
      <c r="B234" s="1" t="s">
        <v>1048</v>
      </c>
      <c r="C234" s="126" t="s">
        <v>1049</v>
      </c>
      <c r="D234" s="126" t="s">
        <v>1050</v>
      </c>
      <c r="E234" s="114">
        <v>3</v>
      </c>
      <c r="F234" s="57">
        <v>1.32</v>
      </c>
      <c r="G234" s="116"/>
      <c r="H234" s="78">
        <v>1306800.0000000002</v>
      </c>
      <c r="I234" s="78">
        <v>871200</v>
      </c>
      <c r="J234" s="78">
        <v>653400.00000000012</v>
      </c>
      <c r="K234" s="123"/>
      <c r="L234" s="123"/>
      <c r="M234" s="31">
        <v>1437480.0000000005</v>
      </c>
      <c r="N234" s="31">
        <v>958320.00000000012</v>
      </c>
      <c r="O234" s="31">
        <v>718740.00000000023</v>
      </c>
      <c r="P234" s="403"/>
      <c r="Q234" s="41"/>
      <c r="R234" s="126"/>
    </row>
    <row r="235" spans="1:18" ht="39.75" customHeight="1" x14ac:dyDescent="0.25">
      <c r="A235" s="10">
        <v>127</v>
      </c>
      <c r="B235" s="1" t="s">
        <v>1051</v>
      </c>
      <c r="C235" s="126" t="s">
        <v>995</v>
      </c>
      <c r="D235" s="126" t="s">
        <v>60</v>
      </c>
      <c r="E235" s="114">
        <v>3</v>
      </c>
      <c r="F235" s="57">
        <v>1.32</v>
      </c>
      <c r="G235" s="116"/>
      <c r="H235" s="78">
        <v>1306800.0000000002</v>
      </c>
      <c r="I235" s="78">
        <v>871200</v>
      </c>
      <c r="J235" s="78">
        <v>653400.00000000012</v>
      </c>
      <c r="K235" s="123"/>
      <c r="L235" s="123"/>
      <c r="M235" s="31">
        <v>1437480.0000000005</v>
      </c>
      <c r="N235" s="31">
        <v>958320.00000000012</v>
      </c>
      <c r="O235" s="31">
        <v>718740.00000000023</v>
      </c>
      <c r="P235" s="403"/>
      <c r="Q235" s="41"/>
      <c r="R235" s="126"/>
    </row>
    <row r="236" spans="1:18" ht="39.75" customHeight="1" x14ac:dyDescent="0.25">
      <c r="A236" s="10">
        <v>128</v>
      </c>
      <c r="B236" s="1" t="s">
        <v>1052</v>
      </c>
      <c r="C236" s="126" t="s">
        <v>995</v>
      </c>
      <c r="D236" s="126" t="s">
        <v>60</v>
      </c>
      <c r="E236" s="114">
        <v>3</v>
      </c>
      <c r="F236" s="57">
        <v>1.32</v>
      </c>
      <c r="G236" s="116"/>
      <c r="H236" s="78">
        <v>1306800.0000000002</v>
      </c>
      <c r="I236" s="78">
        <v>871200</v>
      </c>
      <c r="J236" s="78">
        <v>653400.00000000012</v>
      </c>
      <c r="K236" s="123"/>
      <c r="L236" s="123"/>
      <c r="M236" s="31">
        <v>1437480.0000000005</v>
      </c>
      <c r="N236" s="31">
        <v>958320.00000000012</v>
      </c>
      <c r="O236" s="31">
        <v>718740.00000000023</v>
      </c>
      <c r="P236" s="403"/>
      <c r="Q236" s="41"/>
      <c r="R236" s="126"/>
    </row>
    <row r="237" spans="1:18" ht="39.75" customHeight="1" x14ac:dyDescent="0.25">
      <c r="A237" s="10">
        <v>129</v>
      </c>
      <c r="B237" s="1" t="s">
        <v>1053</v>
      </c>
      <c r="C237" s="126" t="s">
        <v>1021</v>
      </c>
      <c r="D237" s="126" t="s">
        <v>1054</v>
      </c>
      <c r="E237" s="114">
        <v>3</v>
      </c>
      <c r="F237" s="57">
        <v>1.32</v>
      </c>
      <c r="G237" s="116"/>
      <c r="H237" s="78">
        <v>1306800.0000000002</v>
      </c>
      <c r="I237" s="78">
        <v>871200</v>
      </c>
      <c r="J237" s="78">
        <v>653400.00000000012</v>
      </c>
      <c r="K237" s="123"/>
      <c r="L237" s="123"/>
      <c r="M237" s="31">
        <v>1437480.0000000005</v>
      </c>
      <c r="N237" s="31">
        <v>958320.00000000012</v>
      </c>
      <c r="O237" s="31">
        <v>718740.00000000023</v>
      </c>
      <c r="P237" s="403"/>
      <c r="Q237" s="41"/>
      <c r="R237" s="126"/>
    </row>
    <row r="238" spans="1:18" ht="39.75" customHeight="1" x14ac:dyDescent="0.25">
      <c r="A238" s="10">
        <v>130</v>
      </c>
      <c r="B238" s="1" t="s">
        <v>1055</v>
      </c>
      <c r="C238" s="126" t="s">
        <v>1056</v>
      </c>
      <c r="D238" s="126" t="s">
        <v>997</v>
      </c>
      <c r="E238" s="114">
        <v>2</v>
      </c>
      <c r="F238" s="57">
        <v>0.96</v>
      </c>
      <c r="G238" s="115"/>
      <c r="H238" s="78">
        <v>1900800.0000000002</v>
      </c>
      <c r="I238" s="78">
        <v>950400.00000000012</v>
      </c>
      <c r="J238" s="78">
        <v>633600</v>
      </c>
      <c r="K238" s="123"/>
      <c r="L238" s="123"/>
      <c r="M238" s="31">
        <v>2090880.0000000005</v>
      </c>
      <c r="N238" s="31">
        <v>1045440.0000000002</v>
      </c>
      <c r="O238" s="31">
        <v>696960</v>
      </c>
      <c r="P238" s="403"/>
      <c r="Q238" s="41"/>
      <c r="R238" s="126"/>
    </row>
    <row r="239" spans="1:18" ht="26.25" customHeight="1" x14ac:dyDescent="0.25">
      <c r="A239" s="10">
        <v>131</v>
      </c>
      <c r="B239" s="607" t="s">
        <v>1057</v>
      </c>
      <c r="C239" s="608"/>
      <c r="D239" s="126"/>
      <c r="E239" s="114">
        <v>2</v>
      </c>
      <c r="F239" s="57">
        <v>0.84</v>
      </c>
      <c r="G239" s="115"/>
      <c r="H239" s="78">
        <v>1663200.0000000002</v>
      </c>
      <c r="I239" s="78">
        <v>831600.00000000012</v>
      </c>
      <c r="J239" s="78">
        <v>554400</v>
      </c>
      <c r="K239" s="123"/>
      <c r="L239" s="123"/>
      <c r="M239" s="31">
        <v>1829520.0000000005</v>
      </c>
      <c r="N239" s="31">
        <v>914760.00000000023</v>
      </c>
      <c r="O239" s="31">
        <v>609840</v>
      </c>
      <c r="P239" s="403"/>
      <c r="Q239" s="41"/>
      <c r="R239" s="126"/>
    </row>
    <row r="240" spans="1:18" ht="26.25" customHeight="1" x14ac:dyDescent="0.25">
      <c r="A240" s="10">
        <v>132</v>
      </c>
      <c r="B240" s="1" t="s">
        <v>1058</v>
      </c>
      <c r="C240" s="126"/>
      <c r="D240" s="126"/>
      <c r="E240" s="114">
        <v>1</v>
      </c>
      <c r="F240" s="57">
        <v>1.2</v>
      </c>
      <c r="G240" s="115"/>
      <c r="H240" s="78">
        <v>3960000.0000000005</v>
      </c>
      <c r="I240" s="78">
        <v>1980000.0000000002</v>
      </c>
      <c r="J240" s="78">
        <v>990000.00000000012</v>
      </c>
      <c r="K240" s="123"/>
      <c r="L240" s="123"/>
      <c r="M240" s="31">
        <v>4356000.0000000009</v>
      </c>
      <c r="N240" s="31">
        <v>2178000.0000000005</v>
      </c>
      <c r="O240" s="31">
        <v>1089000.0000000002</v>
      </c>
      <c r="P240" s="403"/>
      <c r="Q240" s="41"/>
      <c r="R240" s="126"/>
    </row>
    <row r="241" spans="1:18" ht="26.25" customHeight="1" x14ac:dyDescent="0.25">
      <c r="A241" s="10">
        <v>133</v>
      </c>
      <c r="B241" s="1" t="s">
        <v>1059</v>
      </c>
      <c r="C241" s="126"/>
      <c r="D241" s="126"/>
      <c r="E241" s="114">
        <v>2</v>
      </c>
      <c r="F241" s="57">
        <v>1.44</v>
      </c>
      <c r="G241" s="115"/>
      <c r="H241" s="78">
        <v>2851200</v>
      </c>
      <c r="I241" s="78">
        <v>1425600</v>
      </c>
      <c r="J241" s="78">
        <v>950400</v>
      </c>
      <c r="K241" s="123"/>
      <c r="L241" s="123"/>
      <c r="M241" s="31">
        <v>3136320.0000000005</v>
      </c>
      <c r="N241" s="31">
        <v>1568160.0000000002</v>
      </c>
      <c r="O241" s="31">
        <v>1045440.0000000001</v>
      </c>
      <c r="P241" s="403"/>
      <c r="Q241" s="41"/>
      <c r="R241" s="126"/>
    </row>
    <row r="242" spans="1:18" ht="26.25" customHeight="1" x14ac:dyDescent="0.25">
      <c r="A242" s="10">
        <v>134</v>
      </c>
      <c r="B242" s="1" t="s">
        <v>1060</v>
      </c>
      <c r="C242" s="126"/>
      <c r="D242" s="126"/>
      <c r="E242" s="114">
        <v>2</v>
      </c>
      <c r="F242" s="57">
        <v>1.44</v>
      </c>
      <c r="G242" s="115"/>
      <c r="H242" s="78">
        <v>2851200</v>
      </c>
      <c r="I242" s="78">
        <v>1425600</v>
      </c>
      <c r="J242" s="78">
        <v>950400</v>
      </c>
      <c r="K242" s="123"/>
      <c r="L242" s="123"/>
      <c r="M242" s="31">
        <v>3136320.0000000005</v>
      </c>
      <c r="N242" s="31">
        <v>1568160.0000000002</v>
      </c>
      <c r="O242" s="31">
        <v>1045440.0000000001</v>
      </c>
      <c r="P242" s="403"/>
      <c r="Q242" s="41"/>
      <c r="R242" s="126"/>
    </row>
    <row r="243" spans="1:18" ht="39.75" customHeight="1" x14ac:dyDescent="0.25">
      <c r="A243" s="10">
        <v>135</v>
      </c>
      <c r="B243" s="1" t="s">
        <v>1061</v>
      </c>
      <c r="C243" s="126" t="s">
        <v>1062</v>
      </c>
      <c r="D243" s="126" t="s">
        <v>1063</v>
      </c>
      <c r="E243" s="114">
        <v>2</v>
      </c>
      <c r="F243" s="57">
        <v>0.96</v>
      </c>
      <c r="G243" s="115"/>
      <c r="H243" s="78">
        <v>1900800.0000000002</v>
      </c>
      <c r="I243" s="78">
        <v>950400.00000000012</v>
      </c>
      <c r="J243" s="78">
        <v>633600</v>
      </c>
      <c r="K243" s="123"/>
      <c r="L243" s="123"/>
      <c r="M243" s="31">
        <v>2090880.0000000005</v>
      </c>
      <c r="N243" s="31">
        <v>1045440.0000000002</v>
      </c>
      <c r="O243" s="31">
        <v>696960</v>
      </c>
      <c r="P243" s="403"/>
      <c r="Q243" s="41"/>
      <c r="R243" s="126"/>
    </row>
    <row r="244" spans="1:18" ht="39.75" customHeight="1" x14ac:dyDescent="0.25">
      <c r="A244" s="10">
        <v>136</v>
      </c>
      <c r="B244" s="1" t="s">
        <v>1064</v>
      </c>
      <c r="C244" s="126" t="s">
        <v>1065</v>
      </c>
      <c r="D244" s="126" t="s">
        <v>1066</v>
      </c>
      <c r="E244" s="114">
        <v>2</v>
      </c>
      <c r="F244" s="57">
        <v>0.96</v>
      </c>
      <c r="G244" s="115"/>
      <c r="H244" s="78">
        <v>1900800.0000000002</v>
      </c>
      <c r="I244" s="78">
        <v>950400.00000000012</v>
      </c>
      <c r="J244" s="78">
        <v>633600</v>
      </c>
      <c r="K244" s="123"/>
      <c r="L244" s="123"/>
      <c r="M244" s="31">
        <v>2090880.0000000005</v>
      </c>
      <c r="N244" s="31">
        <v>1045440.0000000002</v>
      </c>
      <c r="O244" s="31">
        <v>696960</v>
      </c>
      <c r="P244" s="403"/>
      <c r="Q244" s="41"/>
      <c r="R244" s="126"/>
    </row>
    <row r="245" spans="1:18" ht="26.25" customHeight="1" x14ac:dyDescent="0.25">
      <c r="A245" s="10">
        <v>137</v>
      </c>
      <c r="B245" s="8" t="s">
        <v>1062</v>
      </c>
      <c r="C245" s="126"/>
      <c r="D245" s="126"/>
      <c r="E245" s="114"/>
      <c r="F245" s="57"/>
      <c r="G245" s="115"/>
      <c r="H245" s="78"/>
      <c r="I245" s="78"/>
      <c r="J245" s="78"/>
      <c r="K245" s="123"/>
      <c r="L245" s="123"/>
      <c r="M245" s="31"/>
      <c r="N245" s="31"/>
      <c r="O245" s="31"/>
      <c r="P245" s="403"/>
      <c r="Q245" s="41"/>
      <c r="R245" s="126"/>
    </row>
    <row r="246" spans="1:18" ht="26.25" customHeight="1" x14ac:dyDescent="0.25">
      <c r="A246" s="10"/>
      <c r="B246" s="1" t="s">
        <v>258</v>
      </c>
      <c r="C246" s="126"/>
      <c r="D246" s="126"/>
      <c r="E246" s="114">
        <v>1</v>
      </c>
      <c r="F246" s="57">
        <v>0.96</v>
      </c>
      <c r="G246" s="115"/>
      <c r="H246" s="78">
        <v>3168000.0000000005</v>
      </c>
      <c r="I246" s="78">
        <v>1584000.0000000002</v>
      </c>
      <c r="J246" s="78">
        <v>792000.00000000012</v>
      </c>
      <c r="K246" s="123"/>
      <c r="L246" s="123"/>
      <c r="M246" s="31">
        <v>3484800.0000000009</v>
      </c>
      <c r="N246" s="31">
        <v>1742400.0000000005</v>
      </c>
      <c r="O246" s="31">
        <v>871200.00000000023</v>
      </c>
      <c r="P246" s="403"/>
      <c r="Q246" s="41"/>
      <c r="R246" s="126"/>
    </row>
    <row r="247" spans="1:18" ht="26.25" customHeight="1" x14ac:dyDescent="0.25">
      <c r="A247" s="10"/>
      <c r="B247" s="1" t="s">
        <v>502</v>
      </c>
      <c r="C247" s="126"/>
      <c r="D247" s="126"/>
      <c r="E247" s="114">
        <v>2</v>
      </c>
      <c r="F247" s="57">
        <v>1.2</v>
      </c>
      <c r="G247" s="115"/>
      <c r="H247" s="78">
        <v>2376000</v>
      </c>
      <c r="I247" s="78">
        <v>1188000</v>
      </c>
      <c r="J247" s="78">
        <v>792000</v>
      </c>
      <c r="K247" s="123"/>
      <c r="L247" s="123"/>
      <c r="M247" s="31">
        <v>2613600</v>
      </c>
      <c r="N247" s="31">
        <v>1306800</v>
      </c>
      <c r="O247" s="31">
        <v>871200.00000000012</v>
      </c>
      <c r="P247" s="403"/>
      <c r="Q247" s="41"/>
      <c r="R247" s="126"/>
    </row>
    <row r="248" spans="1:18" ht="26.25" customHeight="1" x14ac:dyDescent="0.25">
      <c r="A248" s="10"/>
      <c r="B248" s="1" t="s">
        <v>561</v>
      </c>
      <c r="C248" s="126"/>
      <c r="D248" s="126"/>
      <c r="E248" s="114">
        <v>2</v>
      </c>
      <c r="F248" s="57">
        <v>0.96</v>
      </c>
      <c r="G248" s="115"/>
      <c r="H248" s="78">
        <v>1900800.0000000002</v>
      </c>
      <c r="I248" s="78">
        <v>950400.00000000012</v>
      </c>
      <c r="J248" s="78">
        <v>633600</v>
      </c>
      <c r="K248" s="123"/>
      <c r="L248" s="123"/>
      <c r="M248" s="31">
        <v>2090880.0000000005</v>
      </c>
      <c r="N248" s="31">
        <v>1045440.0000000002</v>
      </c>
      <c r="O248" s="31">
        <v>696960</v>
      </c>
      <c r="P248" s="403"/>
      <c r="Q248" s="41"/>
      <c r="R248" s="126"/>
    </row>
    <row r="249" spans="1:18" ht="26.25" customHeight="1" x14ac:dyDescent="0.25">
      <c r="A249" s="10">
        <v>138</v>
      </c>
      <c r="B249" s="8" t="s">
        <v>1067</v>
      </c>
      <c r="C249" s="126"/>
      <c r="D249" s="126"/>
      <c r="E249" s="114"/>
      <c r="F249" s="57"/>
      <c r="G249" s="115"/>
      <c r="H249" s="78"/>
      <c r="I249" s="78"/>
      <c r="J249" s="78"/>
      <c r="K249" s="123"/>
      <c r="L249" s="123"/>
      <c r="M249" s="31"/>
      <c r="N249" s="31"/>
      <c r="O249" s="31"/>
      <c r="P249" s="403"/>
      <c r="Q249" s="41"/>
      <c r="R249" s="126"/>
    </row>
    <row r="250" spans="1:18" ht="25.5" customHeight="1" x14ac:dyDescent="0.25">
      <c r="A250" s="10"/>
      <c r="B250" s="607" t="s">
        <v>1068</v>
      </c>
      <c r="C250" s="608"/>
      <c r="D250" s="126"/>
      <c r="E250" s="114">
        <v>2</v>
      </c>
      <c r="F250" s="57">
        <v>1.2</v>
      </c>
      <c r="G250" s="115"/>
      <c r="H250" s="78">
        <v>2376000</v>
      </c>
      <c r="I250" s="78">
        <v>1188000</v>
      </c>
      <c r="J250" s="78">
        <v>792000</v>
      </c>
      <c r="K250" s="123"/>
      <c r="L250" s="123"/>
      <c r="M250" s="31">
        <v>2613600</v>
      </c>
      <c r="N250" s="31">
        <v>1306800</v>
      </c>
      <c r="O250" s="31">
        <v>871200.00000000012</v>
      </c>
      <c r="P250" s="403"/>
      <c r="Q250" s="41"/>
      <c r="R250" s="126"/>
    </row>
    <row r="251" spans="1:18" ht="25.5" customHeight="1" x14ac:dyDescent="0.25">
      <c r="A251" s="10"/>
      <c r="B251" s="607" t="s">
        <v>1069</v>
      </c>
      <c r="C251" s="608"/>
      <c r="D251" s="126"/>
      <c r="E251" s="114">
        <v>2</v>
      </c>
      <c r="F251" s="57">
        <v>1.2</v>
      </c>
      <c r="G251" s="115"/>
      <c r="H251" s="78">
        <v>2376000</v>
      </c>
      <c r="I251" s="78">
        <v>1188000</v>
      </c>
      <c r="J251" s="78">
        <v>792000</v>
      </c>
      <c r="K251" s="123"/>
      <c r="L251" s="123"/>
      <c r="M251" s="31">
        <v>2613600</v>
      </c>
      <c r="N251" s="31">
        <v>1306800</v>
      </c>
      <c r="O251" s="31">
        <v>871200.00000000012</v>
      </c>
      <c r="P251" s="403"/>
      <c r="Q251" s="41"/>
      <c r="R251" s="126"/>
    </row>
    <row r="252" spans="1:18" ht="25.5" customHeight="1" x14ac:dyDescent="0.25">
      <c r="A252" s="10"/>
      <c r="B252" s="607" t="s">
        <v>1070</v>
      </c>
      <c r="C252" s="608"/>
      <c r="D252" s="126"/>
      <c r="E252" s="114">
        <v>2</v>
      </c>
      <c r="F252" s="57">
        <v>1.08</v>
      </c>
      <c r="G252" s="115"/>
      <c r="H252" s="78">
        <v>2138400.0000000005</v>
      </c>
      <c r="I252" s="78">
        <v>1069200.0000000002</v>
      </c>
      <c r="J252" s="78">
        <v>712800</v>
      </c>
      <c r="K252" s="123"/>
      <c r="L252" s="123"/>
      <c r="M252" s="31">
        <v>2352240.0000000009</v>
      </c>
      <c r="N252" s="31">
        <v>1176120.0000000005</v>
      </c>
      <c r="O252" s="31">
        <v>784080.00000000012</v>
      </c>
      <c r="P252" s="403"/>
      <c r="Q252" s="41"/>
      <c r="R252" s="126"/>
    </row>
    <row r="253" spans="1:18" ht="24" customHeight="1" x14ac:dyDescent="0.25">
      <c r="A253" s="10">
        <v>139</v>
      </c>
      <c r="B253" s="21" t="s">
        <v>700</v>
      </c>
      <c r="C253" s="126"/>
      <c r="D253" s="126"/>
      <c r="E253" s="114">
        <v>3</v>
      </c>
      <c r="F253" s="57">
        <v>1.2</v>
      </c>
      <c r="G253" s="116"/>
      <c r="H253" s="78">
        <v>1188000</v>
      </c>
      <c r="I253" s="78">
        <v>792000</v>
      </c>
      <c r="J253" s="78">
        <v>594000</v>
      </c>
      <c r="K253" s="123"/>
      <c r="L253" s="123"/>
      <c r="M253" s="31">
        <v>1306800</v>
      </c>
      <c r="N253" s="31">
        <v>871200.00000000012</v>
      </c>
      <c r="O253" s="31">
        <v>653400</v>
      </c>
      <c r="P253" s="403"/>
      <c r="Q253" s="41"/>
      <c r="R253" s="126"/>
    </row>
    <row r="255" spans="1:18" ht="26.25" customHeight="1" x14ac:dyDescent="0.25">
      <c r="B255" s="411" t="s">
        <v>6450</v>
      </c>
    </row>
    <row r="256" spans="1:18" ht="30.75" customHeight="1" x14ac:dyDescent="0.25">
      <c r="B256" s="593" t="s">
        <v>6451</v>
      </c>
      <c r="C256" s="593"/>
      <c r="D256" s="593"/>
      <c r="E256" s="593"/>
      <c r="F256" s="593"/>
      <c r="G256" s="593"/>
      <c r="H256" s="593"/>
      <c r="I256" s="593"/>
      <c r="J256" s="593"/>
      <c r="K256" s="593"/>
    </row>
    <row r="257" spans="2:12" ht="33.75" customHeight="1" x14ac:dyDescent="0.25">
      <c r="B257" s="593" t="s">
        <v>6452</v>
      </c>
      <c r="C257" s="593"/>
      <c r="D257" s="593"/>
      <c r="E257" s="593"/>
      <c r="F257" s="593"/>
      <c r="G257" s="593"/>
      <c r="H257" s="593"/>
      <c r="I257" s="593"/>
      <c r="J257" s="593"/>
      <c r="K257" s="593"/>
      <c r="L257" s="593"/>
    </row>
  </sheetData>
  <autoFilter ref="A11:R253"/>
  <mergeCells count="53">
    <mergeCell ref="B97:D97"/>
    <mergeCell ref="B98:D98"/>
    <mergeCell ref="B27:D27"/>
    <mergeCell ref="B28:D28"/>
    <mergeCell ref="B94:D94"/>
    <mergeCell ref="B95:D95"/>
    <mergeCell ref="B96:D96"/>
    <mergeCell ref="B91:D91"/>
    <mergeCell ref="B67:D67"/>
    <mergeCell ref="B73:D73"/>
    <mergeCell ref="B92:C92"/>
    <mergeCell ref="B93:C93"/>
    <mergeCell ref="A4:R4"/>
    <mergeCell ref="A5:R5"/>
    <mergeCell ref="P8:Q8"/>
    <mergeCell ref="A9:A10"/>
    <mergeCell ref="B9:B10"/>
    <mergeCell ref="C9:D9"/>
    <mergeCell ref="E9:L9"/>
    <mergeCell ref="M9:Q9"/>
    <mergeCell ref="B99:D99"/>
    <mergeCell ref="B100:D100"/>
    <mergeCell ref="B101:D101"/>
    <mergeCell ref="B115:D115"/>
    <mergeCell ref="B136:D136"/>
    <mergeCell ref="B103:C103"/>
    <mergeCell ref="B137:D137"/>
    <mergeCell ref="B138:D138"/>
    <mergeCell ref="B139:D139"/>
    <mergeCell ref="B140:D140"/>
    <mergeCell ref="H140:L140"/>
    <mergeCell ref="M140:Q140"/>
    <mergeCell ref="B150:D150"/>
    <mergeCell ref="B144:C144"/>
    <mergeCell ref="B174:D174"/>
    <mergeCell ref="B175:D175"/>
    <mergeCell ref="B151:C151"/>
    <mergeCell ref="B152:C152"/>
    <mergeCell ref="B153:C153"/>
    <mergeCell ref="B149:C149"/>
    <mergeCell ref="B179:D179"/>
    <mergeCell ref="B257:L257"/>
    <mergeCell ref="B154:D154"/>
    <mergeCell ref="B161:D161"/>
    <mergeCell ref="B165:D165"/>
    <mergeCell ref="B167:D167"/>
    <mergeCell ref="B170:D170"/>
    <mergeCell ref="B256:K256"/>
    <mergeCell ref="B209:D209"/>
    <mergeCell ref="B239:C239"/>
    <mergeCell ref="B250:C250"/>
    <mergeCell ref="B251:C251"/>
    <mergeCell ref="B252:C252"/>
  </mergeCells>
  <pageMargins left="0.19685039370078741" right="0.19685039370078741" top="0.31496062992125984" bottom="0.43307086614173229" header="0.31496062992125984" footer="0.31496062992125984"/>
  <pageSetup paperSize="9" scale="47" orientation="landscape" r:id="rId1"/>
  <headerFooter>
    <oddFooter>&amp;R&amp;"Times New Roman,Regular"&amp;P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4"/>
  <sheetViews>
    <sheetView view="pageBreakPreview" topLeftCell="B1" zoomScale="60" zoomScaleNormal="70" zoomScalePageLayoutView="40" workbookViewId="0">
      <selection activeCell="P12" sqref="P12"/>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 style="32" customWidth="1"/>
    <col min="6" max="6" width="7.85546875" style="33" hidden="1" customWidth="1"/>
    <col min="7" max="7" width="7.85546875" style="100" hidden="1" customWidth="1"/>
    <col min="8" max="8" width="6.7109375" style="33" customWidth="1"/>
    <col min="9" max="9" width="15.85546875" style="101" customWidth="1"/>
    <col min="10" max="10" width="15.140625" style="101" customWidth="1"/>
    <col min="11"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7109375" style="34" customWidth="1"/>
    <col min="20" max="16384" width="8.85546875" style="33"/>
  </cols>
  <sheetData>
    <row r="1" spans="1:19" x14ac:dyDescent="0.25">
      <c r="B1" s="153" t="s">
        <v>6340</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6433</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407"/>
      <c r="C6" s="34" t="s">
        <v>6447</v>
      </c>
      <c r="D6" s="412"/>
      <c r="E6" s="644" t="s">
        <v>6461</v>
      </c>
      <c r="F6" s="644"/>
      <c r="G6" s="107"/>
      <c r="H6" s="106"/>
      <c r="K6" s="101"/>
      <c r="L6" s="101"/>
      <c r="M6" s="101"/>
      <c r="N6" s="33"/>
      <c r="O6" s="33"/>
      <c r="P6" s="33"/>
      <c r="Q6" s="33"/>
      <c r="R6" s="33"/>
      <c r="S6" s="34"/>
    </row>
    <row r="7" spans="1:19" s="383" customFormat="1" ht="24" customHeight="1" x14ac:dyDescent="0.3">
      <c r="A7" s="381"/>
      <c r="B7" s="407"/>
      <c r="C7" s="645" t="s">
        <v>6453</v>
      </c>
      <c r="D7" s="646" t="s">
        <v>6652</v>
      </c>
      <c r="E7" s="647"/>
      <c r="F7" s="550"/>
      <c r="G7" s="76"/>
      <c r="H7" s="33"/>
      <c r="I7" s="33" t="s">
        <v>6462</v>
      </c>
      <c r="J7" s="33"/>
      <c r="K7" s="33"/>
      <c r="M7" s="101"/>
      <c r="N7" s="33"/>
      <c r="O7" s="33"/>
      <c r="P7" s="101"/>
      <c r="Q7" s="33"/>
      <c r="R7" s="33"/>
      <c r="S7" s="101"/>
    </row>
    <row r="8" spans="1:19" s="383" customFormat="1" ht="19.5" x14ac:dyDescent="0.3">
      <c r="A8" s="381"/>
      <c r="B8" s="407"/>
      <c r="C8" s="645"/>
      <c r="D8" s="590" t="s">
        <v>8</v>
      </c>
      <c r="E8" s="590" t="s">
        <v>6454</v>
      </c>
      <c r="F8" s="550"/>
      <c r="G8" s="76"/>
      <c r="H8" s="33"/>
      <c r="I8" s="33"/>
      <c r="J8" s="33"/>
      <c r="K8" s="33"/>
      <c r="L8" s="101"/>
      <c r="M8" s="101"/>
      <c r="N8" s="33"/>
      <c r="O8" s="33"/>
      <c r="P8" s="33"/>
      <c r="Q8" s="33"/>
      <c r="R8" s="33"/>
      <c r="S8" s="34"/>
    </row>
    <row r="9" spans="1:19" s="383" customFormat="1" ht="19.5" x14ac:dyDescent="0.3">
      <c r="A9" s="381"/>
      <c r="B9" s="407"/>
      <c r="C9" s="552" t="s">
        <v>6455</v>
      </c>
      <c r="D9" s="551">
        <v>54000</v>
      </c>
      <c r="E9" s="551">
        <v>41400</v>
      </c>
      <c r="F9" s="550"/>
      <c r="G9" s="76"/>
      <c r="H9" s="33"/>
      <c r="I9" s="33"/>
      <c r="J9" s="33"/>
      <c r="K9" s="33"/>
      <c r="L9" s="101"/>
      <c r="M9" s="101"/>
      <c r="N9" s="33"/>
      <c r="O9" s="33"/>
      <c r="P9" s="33"/>
      <c r="Q9" s="33"/>
      <c r="R9" s="33"/>
      <c r="S9" s="34"/>
    </row>
    <row r="10" spans="1:19" s="383" customFormat="1" ht="19.5" x14ac:dyDescent="0.3">
      <c r="A10" s="381"/>
      <c r="B10" s="407"/>
      <c r="C10" s="552" t="s">
        <v>6456</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6457</v>
      </c>
      <c r="D11" s="551">
        <v>37800</v>
      </c>
      <c r="E11" s="551">
        <v>27000</v>
      </c>
      <c r="F11" s="550"/>
      <c r="G11" s="76"/>
      <c r="H11" s="33"/>
      <c r="I11" s="33"/>
      <c r="J11" s="33"/>
      <c r="K11" s="33"/>
      <c r="L11" s="101"/>
      <c r="M11" s="101"/>
      <c r="N11" s="33"/>
      <c r="O11" s="33"/>
      <c r="P11" s="33"/>
      <c r="Q11" s="33"/>
      <c r="R11" s="33"/>
      <c r="S11" s="34"/>
    </row>
    <row r="12" spans="1:19" s="383" customFormat="1" ht="19.5" x14ac:dyDescent="0.3">
      <c r="A12" s="381"/>
      <c r="B12" s="407"/>
      <c r="C12" s="552" t="s">
        <v>6458</v>
      </c>
      <c r="D12" s="551">
        <v>18000</v>
      </c>
      <c r="E12" s="551">
        <v>12600</v>
      </c>
      <c r="F12" s="550"/>
      <c r="G12" s="76"/>
      <c r="H12" s="33"/>
      <c r="I12" s="33"/>
      <c r="J12" s="33"/>
      <c r="K12" s="33"/>
      <c r="L12" s="101"/>
      <c r="M12" s="101"/>
      <c r="N12" s="33"/>
      <c r="O12" s="33"/>
      <c r="P12" s="33"/>
      <c r="Q12" s="33"/>
      <c r="R12" s="33"/>
      <c r="S12" s="34"/>
    </row>
    <row r="13" spans="1:19" s="383" customFormat="1" ht="37.5" x14ac:dyDescent="0.3">
      <c r="A13" s="381"/>
      <c r="B13" s="407"/>
      <c r="C13" s="553" t="s">
        <v>6459</v>
      </c>
      <c r="D13" s="551">
        <v>14400</v>
      </c>
      <c r="E13" s="551">
        <v>10800</v>
      </c>
      <c r="F13" s="550"/>
      <c r="G13" s="76"/>
      <c r="H13" s="33"/>
      <c r="I13" s="33"/>
      <c r="J13" s="33"/>
      <c r="K13" s="33"/>
      <c r="L13" s="101"/>
      <c r="M13" s="101"/>
      <c r="N13" s="33"/>
      <c r="O13" s="33"/>
      <c r="P13" s="33"/>
      <c r="Q13" s="33"/>
      <c r="R13" s="33"/>
      <c r="S13" s="34"/>
    </row>
    <row r="14" spans="1:19" ht="18.75" x14ac:dyDescent="0.25">
      <c r="B14" s="88"/>
      <c r="C14" s="552" t="s">
        <v>6460</v>
      </c>
      <c r="D14" s="551">
        <v>36000</v>
      </c>
      <c r="E14" s="551">
        <v>27000</v>
      </c>
      <c r="F14" s="550"/>
      <c r="G14" s="76"/>
      <c r="I14" s="33"/>
      <c r="J14" s="33"/>
      <c r="K14" s="33"/>
    </row>
    <row r="15" spans="1:19" ht="19.5" x14ac:dyDescent="0.3">
      <c r="B15" s="88"/>
      <c r="C15" s="383"/>
      <c r="F15" s="407"/>
      <c r="G15" s="407"/>
      <c r="H15" s="407"/>
      <c r="I15" s="407"/>
      <c r="J15" s="407"/>
      <c r="K15" s="407"/>
      <c r="L15" s="407"/>
      <c r="M15" s="407"/>
      <c r="N15" s="407"/>
      <c r="O15" s="407"/>
      <c r="P15" s="407"/>
      <c r="Q15" s="407"/>
      <c r="R15" s="407"/>
      <c r="S15" s="407"/>
    </row>
    <row r="16" spans="1:19" ht="19.5" x14ac:dyDescent="0.25">
      <c r="B16" s="88"/>
      <c r="C16" s="34" t="s">
        <v>6449</v>
      </c>
      <c r="Q16" s="596" t="s">
        <v>5966</v>
      </c>
      <c r="R16" s="596"/>
    </row>
    <row r="17" spans="1:19" ht="33.6" customHeight="1" x14ac:dyDescent="0.25">
      <c r="B17" s="597" t="s">
        <v>0</v>
      </c>
      <c r="C17" s="598" t="s">
        <v>1</v>
      </c>
      <c r="D17" s="598" t="s">
        <v>2</v>
      </c>
      <c r="E17" s="598"/>
      <c r="F17" s="599" t="s">
        <v>5</v>
      </c>
      <c r="G17" s="599"/>
      <c r="H17" s="599"/>
      <c r="I17" s="599"/>
      <c r="J17" s="599"/>
      <c r="K17" s="599"/>
      <c r="L17" s="599"/>
      <c r="M17" s="599"/>
      <c r="N17" s="600" t="s">
        <v>5969</v>
      </c>
      <c r="O17" s="600"/>
      <c r="P17" s="600"/>
      <c r="Q17" s="600"/>
      <c r="R17" s="600"/>
      <c r="S17" s="651" t="s">
        <v>13</v>
      </c>
    </row>
    <row r="18" spans="1:19" ht="33" x14ac:dyDescent="0.25">
      <c r="B18" s="597"/>
      <c r="C18" s="598"/>
      <c r="D18" s="13" t="s">
        <v>6</v>
      </c>
      <c r="E18" s="13" t="s">
        <v>7</v>
      </c>
      <c r="F18" s="145" t="s">
        <v>3</v>
      </c>
      <c r="G18" s="143" t="s">
        <v>4</v>
      </c>
      <c r="H18" s="388" t="s">
        <v>5968</v>
      </c>
      <c r="I18" s="66" t="s">
        <v>8</v>
      </c>
      <c r="J18" s="389" t="s">
        <v>9</v>
      </c>
      <c r="K18" s="389" t="s">
        <v>10</v>
      </c>
      <c r="L18" s="389" t="s">
        <v>11</v>
      </c>
      <c r="M18" s="389" t="s">
        <v>12</v>
      </c>
      <c r="N18" s="66" t="s">
        <v>8</v>
      </c>
      <c r="O18" s="389" t="s">
        <v>9</v>
      </c>
      <c r="P18" s="389" t="s">
        <v>10</v>
      </c>
      <c r="Q18" s="389" t="s">
        <v>11</v>
      </c>
      <c r="R18" s="389" t="s">
        <v>12</v>
      </c>
      <c r="S18" s="652"/>
    </row>
    <row r="19" spans="1:19" hidden="1" x14ac:dyDescent="0.25">
      <c r="A19" s="74">
        <f>IF(B19="","",SUBTOTAL(3,B$19:$B19))</f>
        <v>1</v>
      </c>
      <c r="B19" s="13" t="s">
        <v>5937</v>
      </c>
      <c r="C19" s="60" t="s">
        <v>4776</v>
      </c>
      <c r="D19" s="23"/>
      <c r="E19" s="23"/>
      <c r="F19" s="7"/>
      <c r="G19" s="77"/>
      <c r="H19" s="7"/>
      <c r="I19" s="82"/>
      <c r="J19" s="82"/>
      <c r="K19" s="82"/>
      <c r="L19" s="82"/>
      <c r="M19" s="82"/>
      <c r="N19" s="6"/>
      <c r="O19" s="6"/>
      <c r="P19" s="6"/>
      <c r="Q19" s="6"/>
      <c r="R19" s="6"/>
      <c r="S19" s="45"/>
    </row>
    <row r="20" spans="1:19" x14ac:dyDescent="0.25">
      <c r="A20" s="74" t="str">
        <f>IF(B20="","",SUBTOTAL(3,B$19:$B20))</f>
        <v/>
      </c>
      <c r="B20" s="13"/>
      <c r="C20" s="24" t="s">
        <v>4777</v>
      </c>
      <c r="D20" s="21"/>
      <c r="E20" s="21"/>
      <c r="F20" s="10"/>
      <c r="G20" s="121"/>
      <c r="H20" s="10"/>
      <c r="I20" s="78"/>
      <c r="J20" s="78"/>
      <c r="K20" s="78"/>
      <c r="L20" s="118"/>
      <c r="M20" s="118"/>
      <c r="N20" s="6"/>
      <c r="O20" s="6"/>
      <c r="P20" s="6"/>
      <c r="Q20" s="6"/>
      <c r="R20" s="39"/>
      <c r="S20" s="45"/>
    </row>
    <row r="21" spans="1:19" ht="33" x14ac:dyDescent="0.25">
      <c r="A21" s="74">
        <f>IF(B21="","",SUBTOTAL(3,B$21:$B21))</f>
        <v>1</v>
      </c>
      <c r="B21" s="10">
        <v>1</v>
      </c>
      <c r="C21" s="21" t="s">
        <v>4778</v>
      </c>
      <c r="D21" s="21" t="s">
        <v>4779</v>
      </c>
      <c r="E21" s="21" t="s">
        <v>4780</v>
      </c>
      <c r="F21" s="10"/>
      <c r="G21" s="121">
        <v>1.3</v>
      </c>
      <c r="H21" s="10">
        <v>1</v>
      </c>
      <c r="I21" s="78"/>
      <c r="J21" s="78">
        <v>297440</v>
      </c>
      <c r="K21" s="78"/>
      <c r="L21" s="118"/>
      <c r="M21" s="118"/>
      <c r="N21" s="6"/>
      <c r="O21" s="6">
        <v>297440</v>
      </c>
      <c r="P21" s="6"/>
      <c r="Q21" s="6"/>
      <c r="R21" s="39"/>
      <c r="S21" s="45"/>
    </row>
    <row r="22" spans="1:19" ht="33" x14ac:dyDescent="0.25">
      <c r="A22" s="74" t="str">
        <f>IF(B22="","",SUBTOTAL(3,B$21:$B22))</f>
        <v/>
      </c>
      <c r="B22" s="10" t="s">
        <v>1717</v>
      </c>
      <c r="C22" s="21"/>
      <c r="D22" s="21" t="s">
        <v>4781</v>
      </c>
      <c r="E22" s="21" t="s">
        <v>4782</v>
      </c>
      <c r="F22" s="10"/>
      <c r="G22" s="121">
        <v>1.3</v>
      </c>
      <c r="H22" s="10">
        <v>1</v>
      </c>
      <c r="I22" s="78"/>
      <c r="J22" s="78">
        <v>297440</v>
      </c>
      <c r="K22" s="78"/>
      <c r="L22" s="118"/>
      <c r="M22" s="118"/>
      <c r="N22" s="6"/>
      <c r="O22" s="6">
        <v>297440</v>
      </c>
      <c r="P22" s="6"/>
      <c r="Q22" s="6"/>
      <c r="R22" s="39"/>
      <c r="S22" s="45"/>
    </row>
    <row r="23" spans="1:19" ht="33" x14ac:dyDescent="0.25">
      <c r="A23" s="74" t="str">
        <f>IF(B23="","",SUBTOTAL(3,B$21:$B23))</f>
        <v/>
      </c>
      <c r="B23" s="10" t="s">
        <v>1717</v>
      </c>
      <c r="C23" s="21"/>
      <c r="D23" s="21" t="s">
        <v>4783</v>
      </c>
      <c r="E23" s="21" t="s">
        <v>4784</v>
      </c>
      <c r="F23" s="10"/>
      <c r="G23" s="121">
        <v>1.3</v>
      </c>
      <c r="H23" s="10">
        <v>1</v>
      </c>
      <c r="I23" s="78"/>
      <c r="J23" s="78">
        <v>297440</v>
      </c>
      <c r="K23" s="78"/>
      <c r="L23" s="118"/>
      <c r="M23" s="118"/>
      <c r="N23" s="6"/>
      <c r="O23" s="6">
        <v>297440</v>
      </c>
      <c r="P23" s="6"/>
      <c r="Q23" s="6"/>
      <c r="R23" s="39"/>
      <c r="S23" s="45"/>
    </row>
    <row r="24" spans="1:19" ht="33" x14ac:dyDescent="0.25">
      <c r="A24" s="74" t="str">
        <f>IF(B24="","",SUBTOTAL(3,B$21:$B24))</f>
        <v/>
      </c>
      <c r="B24" s="10" t="s">
        <v>1717</v>
      </c>
      <c r="C24" s="21"/>
      <c r="D24" s="21" t="s">
        <v>4785</v>
      </c>
      <c r="E24" s="21" t="s">
        <v>4786</v>
      </c>
      <c r="F24" s="10"/>
      <c r="G24" s="121">
        <v>1.3</v>
      </c>
      <c r="H24" s="10">
        <v>1</v>
      </c>
      <c r="I24" s="78"/>
      <c r="J24" s="78">
        <v>297440</v>
      </c>
      <c r="K24" s="78"/>
      <c r="L24" s="118"/>
      <c r="M24" s="118"/>
      <c r="N24" s="6"/>
      <c r="O24" s="6">
        <v>297440</v>
      </c>
      <c r="P24" s="6"/>
      <c r="Q24" s="6"/>
      <c r="R24" s="39"/>
      <c r="S24" s="45"/>
    </row>
    <row r="25" spans="1:19" ht="33" x14ac:dyDescent="0.25">
      <c r="A25" s="74">
        <f>IF(B25="","",SUBTOTAL(3,B$21:$B25))</f>
        <v>5</v>
      </c>
      <c r="B25" s="10">
        <v>2</v>
      </c>
      <c r="C25" s="21" t="s">
        <v>4787</v>
      </c>
      <c r="D25" s="21" t="s">
        <v>4788</v>
      </c>
      <c r="E25" s="21" t="s">
        <v>4789</v>
      </c>
      <c r="F25" s="10"/>
      <c r="G25" s="121">
        <v>1.3</v>
      </c>
      <c r="H25" s="10">
        <v>1</v>
      </c>
      <c r="I25" s="78">
        <v>405600</v>
      </c>
      <c r="J25" s="78"/>
      <c r="K25" s="78"/>
      <c r="L25" s="118"/>
      <c r="M25" s="118"/>
      <c r="N25" s="6">
        <v>405600</v>
      </c>
      <c r="O25" s="6"/>
      <c r="P25" s="6"/>
      <c r="Q25" s="6"/>
      <c r="R25" s="39"/>
      <c r="S25" s="45"/>
    </row>
    <row r="26" spans="1:19" ht="33" x14ac:dyDescent="0.25">
      <c r="A26" s="74" t="str">
        <f>IF(B26="","",SUBTOTAL(3,B$21:$B26))</f>
        <v/>
      </c>
      <c r="B26" s="10" t="s">
        <v>1717</v>
      </c>
      <c r="C26" s="21"/>
      <c r="D26" s="21" t="s">
        <v>4790</v>
      </c>
      <c r="E26" s="21" t="s">
        <v>4791</v>
      </c>
      <c r="F26" s="10"/>
      <c r="G26" s="121">
        <v>1.3</v>
      </c>
      <c r="H26" s="10">
        <v>1</v>
      </c>
      <c r="I26" s="78">
        <v>405600</v>
      </c>
      <c r="J26" s="78"/>
      <c r="K26" s="78"/>
      <c r="L26" s="118"/>
      <c r="M26" s="118"/>
      <c r="N26" s="6">
        <v>405600</v>
      </c>
      <c r="O26" s="6"/>
      <c r="P26" s="6"/>
      <c r="Q26" s="6"/>
      <c r="R26" s="39"/>
      <c r="S26" s="45"/>
    </row>
    <row r="27" spans="1:19" ht="33" x14ac:dyDescent="0.25">
      <c r="A27" s="74" t="str">
        <f>IF(B27="","",SUBTOTAL(3,B$21:$B27))</f>
        <v/>
      </c>
      <c r="B27" s="10" t="s">
        <v>1717</v>
      </c>
      <c r="C27" s="21"/>
      <c r="D27" s="21" t="s">
        <v>4792</v>
      </c>
      <c r="E27" s="21" t="s">
        <v>4793</v>
      </c>
      <c r="F27" s="10"/>
      <c r="G27" s="121">
        <v>1.3</v>
      </c>
      <c r="H27" s="10">
        <v>1</v>
      </c>
      <c r="I27" s="78"/>
      <c r="J27" s="78">
        <v>297440</v>
      </c>
      <c r="K27" s="78"/>
      <c r="L27" s="118"/>
      <c r="M27" s="118"/>
      <c r="N27" s="6"/>
      <c r="O27" s="6">
        <v>297440</v>
      </c>
      <c r="P27" s="6"/>
      <c r="Q27" s="6"/>
      <c r="R27" s="39"/>
      <c r="S27" s="45"/>
    </row>
    <row r="28" spans="1:19" ht="33" x14ac:dyDescent="0.25">
      <c r="A28" s="74">
        <f>IF(B28="","",SUBTOTAL(3,B$21:$B28))</f>
        <v>8</v>
      </c>
      <c r="B28" s="10">
        <v>3</v>
      </c>
      <c r="C28" s="21" t="s">
        <v>4794</v>
      </c>
      <c r="D28" s="21" t="s">
        <v>4795</v>
      </c>
      <c r="E28" s="21" t="s">
        <v>4796</v>
      </c>
      <c r="F28" s="10"/>
      <c r="G28" s="121">
        <v>1.3</v>
      </c>
      <c r="H28" s="10">
        <v>1</v>
      </c>
      <c r="I28" s="78"/>
      <c r="J28" s="78">
        <v>297440</v>
      </c>
      <c r="K28" s="78"/>
      <c r="L28" s="118"/>
      <c r="M28" s="118"/>
      <c r="N28" s="6"/>
      <c r="O28" s="6">
        <v>297440</v>
      </c>
      <c r="P28" s="6"/>
      <c r="Q28" s="6"/>
      <c r="R28" s="39"/>
      <c r="S28" s="45"/>
    </row>
    <row r="29" spans="1:19" ht="33" x14ac:dyDescent="0.25">
      <c r="A29" s="74" t="str">
        <f>IF(B29="","",SUBTOTAL(3,B$21:$B29))</f>
        <v/>
      </c>
      <c r="B29" s="10" t="s">
        <v>1717</v>
      </c>
      <c r="C29" s="21"/>
      <c r="D29" s="21" t="s">
        <v>4797</v>
      </c>
      <c r="E29" s="21" t="s">
        <v>4798</v>
      </c>
      <c r="F29" s="10"/>
      <c r="G29" s="121">
        <v>1.3</v>
      </c>
      <c r="H29" s="10">
        <v>1</v>
      </c>
      <c r="I29" s="78"/>
      <c r="J29" s="78">
        <v>297440</v>
      </c>
      <c r="K29" s="78"/>
      <c r="L29" s="118"/>
      <c r="M29" s="118"/>
      <c r="N29" s="6"/>
      <c r="O29" s="6">
        <v>297440</v>
      </c>
      <c r="P29" s="6"/>
      <c r="Q29" s="6"/>
      <c r="R29" s="39"/>
      <c r="S29" s="45"/>
    </row>
    <row r="30" spans="1:19" ht="33" x14ac:dyDescent="0.25">
      <c r="A30" s="74" t="str">
        <f>IF(B30="","",SUBTOTAL(3,B$21:$B30))</f>
        <v/>
      </c>
      <c r="B30" s="10" t="s">
        <v>1717</v>
      </c>
      <c r="C30" s="21"/>
      <c r="D30" s="21" t="s">
        <v>4799</v>
      </c>
      <c r="E30" s="21" t="s">
        <v>4800</v>
      </c>
      <c r="F30" s="10"/>
      <c r="G30" s="121">
        <v>1.3</v>
      </c>
      <c r="H30" s="10">
        <v>1</v>
      </c>
      <c r="I30" s="78">
        <v>405600</v>
      </c>
      <c r="J30" s="78"/>
      <c r="K30" s="78"/>
      <c r="L30" s="118"/>
      <c r="M30" s="118"/>
      <c r="N30" s="6">
        <v>405600</v>
      </c>
      <c r="O30" s="6"/>
      <c r="P30" s="6"/>
      <c r="Q30" s="6"/>
      <c r="R30" s="39"/>
      <c r="S30" s="45"/>
    </row>
    <row r="31" spans="1:19" ht="49.5" x14ac:dyDescent="0.25">
      <c r="A31" s="74" t="str">
        <f>IF(B31="","",SUBTOTAL(3,B$21:$B31))</f>
        <v/>
      </c>
      <c r="B31" s="10" t="s">
        <v>1717</v>
      </c>
      <c r="C31" s="21"/>
      <c r="D31" s="21" t="s">
        <v>4801</v>
      </c>
      <c r="E31" s="21" t="s">
        <v>4802</v>
      </c>
      <c r="F31" s="10"/>
      <c r="G31" s="121">
        <v>1.3</v>
      </c>
      <c r="H31" s="10">
        <v>1</v>
      </c>
      <c r="I31" s="78"/>
      <c r="J31" s="78">
        <v>297440</v>
      </c>
      <c r="K31" s="78"/>
      <c r="L31" s="118"/>
      <c r="M31" s="118"/>
      <c r="N31" s="6"/>
      <c r="O31" s="6">
        <v>297440</v>
      </c>
      <c r="P31" s="6"/>
      <c r="Q31" s="6"/>
      <c r="R31" s="39"/>
      <c r="S31" s="45"/>
    </row>
    <row r="32" spans="1:19" ht="33" x14ac:dyDescent="0.25">
      <c r="A32" s="74" t="str">
        <f>IF(B32="","",SUBTOTAL(3,B$21:$B32))</f>
        <v/>
      </c>
      <c r="B32" s="10" t="s">
        <v>1717</v>
      </c>
      <c r="C32" s="21"/>
      <c r="D32" s="21" t="s">
        <v>4803</v>
      </c>
      <c r="E32" s="21" t="s">
        <v>4804</v>
      </c>
      <c r="F32" s="10"/>
      <c r="G32" s="121">
        <v>1.3</v>
      </c>
      <c r="H32" s="10">
        <v>1</v>
      </c>
      <c r="I32" s="78"/>
      <c r="J32" s="78">
        <v>297440</v>
      </c>
      <c r="K32" s="78"/>
      <c r="L32" s="118"/>
      <c r="M32" s="118"/>
      <c r="N32" s="6"/>
      <c r="O32" s="6">
        <v>297440</v>
      </c>
      <c r="P32" s="6"/>
      <c r="Q32" s="6"/>
      <c r="R32" s="39"/>
      <c r="S32" s="45"/>
    </row>
    <row r="33" spans="1:19" ht="33" x14ac:dyDescent="0.25">
      <c r="A33" s="74">
        <f>IF(B33="","",SUBTOTAL(3,B$21:$B33))</f>
        <v>13</v>
      </c>
      <c r="B33" s="10">
        <v>4</v>
      </c>
      <c r="C33" s="21" t="s">
        <v>4805</v>
      </c>
      <c r="D33" s="21" t="s">
        <v>4806</v>
      </c>
      <c r="E33" s="21" t="s">
        <v>4807</v>
      </c>
      <c r="F33" s="10"/>
      <c r="G33" s="121">
        <v>1.3</v>
      </c>
      <c r="H33" s="10">
        <v>2</v>
      </c>
      <c r="I33" s="78"/>
      <c r="J33" s="78">
        <v>216320.00000000003</v>
      </c>
      <c r="K33" s="78"/>
      <c r="L33" s="118"/>
      <c r="M33" s="118"/>
      <c r="N33" s="6"/>
      <c r="O33" s="6">
        <v>216320.00000000003</v>
      </c>
      <c r="P33" s="6"/>
      <c r="Q33" s="6"/>
      <c r="R33" s="39"/>
      <c r="S33" s="45"/>
    </row>
    <row r="34" spans="1:19" ht="33" x14ac:dyDescent="0.25">
      <c r="A34" s="74" t="str">
        <f>IF(B34="","",SUBTOTAL(3,B$21:$B34))</f>
        <v/>
      </c>
      <c r="B34" s="10" t="s">
        <v>1717</v>
      </c>
      <c r="C34" s="21"/>
      <c r="D34" s="21" t="s">
        <v>4808</v>
      </c>
      <c r="E34" s="21" t="s">
        <v>4809</v>
      </c>
      <c r="F34" s="10"/>
      <c r="G34" s="121">
        <v>1.3</v>
      </c>
      <c r="H34" s="10">
        <v>2</v>
      </c>
      <c r="I34" s="78"/>
      <c r="J34" s="78">
        <v>216320.00000000003</v>
      </c>
      <c r="K34" s="78"/>
      <c r="L34" s="118"/>
      <c r="M34" s="118"/>
      <c r="N34" s="6"/>
      <c r="O34" s="6">
        <v>216320.00000000003</v>
      </c>
      <c r="P34" s="6"/>
      <c r="Q34" s="6"/>
      <c r="R34" s="39"/>
      <c r="S34" s="45"/>
    </row>
    <row r="35" spans="1:19" ht="33" x14ac:dyDescent="0.25">
      <c r="A35" s="74" t="str">
        <f>IF(B35="","",SUBTOTAL(3,B$21:$B35))</f>
        <v/>
      </c>
      <c r="B35" s="10" t="s">
        <v>1717</v>
      </c>
      <c r="C35" s="21"/>
      <c r="D35" s="21" t="s">
        <v>4810</v>
      </c>
      <c r="E35" s="21" t="s">
        <v>4811</v>
      </c>
      <c r="F35" s="10"/>
      <c r="G35" s="121">
        <v>1.3</v>
      </c>
      <c r="H35" s="10">
        <v>2</v>
      </c>
      <c r="I35" s="78">
        <v>297440</v>
      </c>
      <c r="J35" s="78"/>
      <c r="K35" s="78"/>
      <c r="L35" s="118"/>
      <c r="M35" s="118"/>
      <c r="N35" s="6">
        <v>297440</v>
      </c>
      <c r="O35" s="6"/>
      <c r="P35" s="6"/>
      <c r="Q35" s="6"/>
      <c r="R35" s="39"/>
      <c r="S35" s="45"/>
    </row>
    <row r="36" spans="1:19" ht="33" x14ac:dyDescent="0.25">
      <c r="A36" s="74">
        <f>IF(B36="","",SUBTOTAL(3,B$21:$B36))</f>
        <v>16</v>
      </c>
      <c r="B36" s="10">
        <v>5</v>
      </c>
      <c r="C36" s="21" t="s">
        <v>4812</v>
      </c>
      <c r="D36" s="21" t="s">
        <v>4813</v>
      </c>
      <c r="E36" s="21" t="s">
        <v>4814</v>
      </c>
      <c r="F36" s="10"/>
      <c r="G36" s="121">
        <v>1.3</v>
      </c>
      <c r="H36" s="10">
        <v>2</v>
      </c>
      <c r="I36" s="78">
        <v>297440</v>
      </c>
      <c r="J36" s="78"/>
      <c r="K36" s="78"/>
      <c r="L36" s="118"/>
      <c r="M36" s="118"/>
      <c r="N36" s="6">
        <v>297440</v>
      </c>
      <c r="O36" s="6"/>
      <c r="P36" s="6"/>
      <c r="Q36" s="6"/>
      <c r="R36" s="39"/>
      <c r="S36" s="45"/>
    </row>
    <row r="37" spans="1:19" ht="33" x14ac:dyDescent="0.25">
      <c r="A37" s="74" t="str">
        <f>IF(B37="","",SUBTOTAL(3,B$21:$B37))</f>
        <v/>
      </c>
      <c r="B37" s="10" t="s">
        <v>1717</v>
      </c>
      <c r="C37" s="21"/>
      <c r="D37" s="21" t="s">
        <v>4815</v>
      </c>
      <c r="E37" s="21" t="s">
        <v>4816</v>
      </c>
      <c r="F37" s="10"/>
      <c r="G37" s="121">
        <v>1.3</v>
      </c>
      <c r="H37" s="10">
        <v>2</v>
      </c>
      <c r="I37" s="78">
        <v>297440</v>
      </c>
      <c r="J37" s="78"/>
      <c r="K37" s="78"/>
      <c r="L37" s="118"/>
      <c r="M37" s="118"/>
      <c r="N37" s="6">
        <v>297440</v>
      </c>
      <c r="O37" s="6"/>
      <c r="P37" s="6"/>
      <c r="Q37" s="6"/>
      <c r="R37" s="39"/>
      <c r="S37" s="45"/>
    </row>
    <row r="38" spans="1:19" ht="33" x14ac:dyDescent="0.25">
      <c r="A38" s="74" t="str">
        <f>IF(B38="","",SUBTOTAL(3,B$21:$B38))</f>
        <v/>
      </c>
      <c r="B38" s="10" t="s">
        <v>1717</v>
      </c>
      <c r="C38" s="21"/>
      <c r="D38" s="21" t="s">
        <v>4817</v>
      </c>
      <c r="E38" s="21" t="s">
        <v>4818</v>
      </c>
      <c r="F38" s="10"/>
      <c r="G38" s="121">
        <v>1.3</v>
      </c>
      <c r="H38" s="10">
        <v>2</v>
      </c>
      <c r="I38" s="78">
        <v>297440</v>
      </c>
      <c r="J38" s="78"/>
      <c r="K38" s="78"/>
      <c r="L38" s="118"/>
      <c r="M38" s="118"/>
      <c r="N38" s="6">
        <v>297440</v>
      </c>
      <c r="O38" s="6"/>
      <c r="P38" s="6"/>
      <c r="Q38" s="6"/>
      <c r="R38" s="39"/>
      <c r="S38" s="45"/>
    </row>
    <row r="39" spans="1:19" ht="33" x14ac:dyDescent="0.25">
      <c r="A39" s="74" t="str">
        <f>IF(B39="","",SUBTOTAL(3,B$21:$B39))</f>
        <v/>
      </c>
      <c r="B39" s="10" t="s">
        <v>1717</v>
      </c>
      <c r="C39" s="21"/>
      <c r="D39" s="21" t="s">
        <v>4819</v>
      </c>
      <c r="E39" s="21" t="s">
        <v>4820</v>
      </c>
      <c r="F39" s="10"/>
      <c r="G39" s="121">
        <v>1.3</v>
      </c>
      <c r="H39" s="10">
        <v>1</v>
      </c>
      <c r="I39" s="78">
        <v>405600</v>
      </c>
      <c r="J39" s="78"/>
      <c r="K39" s="78"/>
      <c r="L39" s="118"/>
      <c r="M39" s="118"/>
      <c r="N39" s="6">
        <v>405600</v>
      </c>
      <c r="O39" s="6"/>
      <c r="P39" s="6"/>
      <c r="Q39" s="6"/>
      <c r="R39" s="39"/>
      <c r="S39" s="45"/>
    </row>
    <row r="40" spans="1:19" ht="33" x14ac:dyDescent="0.25">
      <c r="A40" s="74" t="str">
        <f>IF(B40="","",SUBTOTAL(3,B$21:$B40))</f>
        <v/>
      </c>
      <c r="B40" s="10" t="s">
        <v>1717</v>
      </c>
      <c r="C40" s="21"/>
      <c r="D40" s="21" t="s">
        <v>4821</v>
      </c>
      <c r="E40" s="21" t="s">
        <v>4822</v>
      </c>
      <c r="F40" s="10"/>
      <c r="G40" s="121">
        <v>1.3</v>
      </c>
      <c r="H40" s="10">
        <v>1</v>
      </c>
      <c r="I40" s="78"/>
      <c r="J40" s="78">
        <v>297440</v>
      </c>
      <c r="K40" s="78"/>
      <c r="L40" s="118"/>
      <c r="M40" s="118"/>
      <c r="N40" s="6"/>
      <c r="O40" s="6">
        <v>297440</v>
      </c>
      <c r="P40" s="6"/>
      <c r="Q40" s="6"/>
      <c r="R40" s="39"/>
      <c r="S40" s="45"/>
    </row>
    <row r="41" spans="1:19" ht="33" x14ac:dyDescent="0.25">
      <c r="A41" s="74" t="str">
        <f>IF(B41="","",SUBTOTAL(3,B$21:$B41))</f>
        <v/>
      </c>
      <c r="B41" s="10" t="s">
        <v>1717</v>
      </c>
      <c r="C41" s="21"/>
      <c r="D41" s="21" t="s">
        <v>4823</v>
      </c>
      <c r="E41" s="21" t="s">
        <v>4824</v>
      </c>
      <c r="F41" s="10"/>
      <c r="G41" s="121">
        <v>1.3</v>
      </c>
      <c r="H41" s="10">
        <v>2</v>
      </c>
      <c r="I41" s="78"/>
      <c r="J41" s="78">
        <v>216320.00000000003</v>
      </c>
      <c r="K41" s="78"/>
      <c r="L41" s="118"/>
      <c r="M41" s="118"/>
      <c r="N41" s="6"/>
      <c r="O41" s="6">
        <v>216320.00000000003</v>
      </c>
      <c r="P41" s="6"/>
      <c r="Q41" s="6"/>
      <c r="R41" s="39"/>
      <c r="S41" s="45"/>
    </row>
    <row r="42" spans="1:19" ht="33" x14ac:dyDescent="0.25">
      <c r="A42" s="74" t="str">
        <f>IF(B42="","",SUBTOTAL(3,B$21:$B42))</f>
        <v/>
      </c>
      <c r="B42" s="10" t="s">
        <v>1717</v>
      </c>
      <c r="C42" s="21"/>
      <c r="D42" s="21" t="s">
        <v>4823</v>
      </c>
      <c r="E42" s="21" t="s">
        <v>4825</v>
      </c>
      <c r="F42" s="10"/>
      <c r="G42" s="121">
        <v>1.3</v>
      </c>
      <c r="H42" s="10">
        <v>2</v>
      </c>
      <c r="I42" s="78"/>
      <c r="J42" s="78">
        <v>216320.00000000003</v>
      </c>
      <c r="K42" s="78"/>
      <c r="L42" s="118"/>
      <c r="M42" s="118"/>
      <c r="N42" s="6"/>
      <c r="O42" s="6">
        <v>216320.00000000003</v>
      </c>
      <c r="P42" s="6"/>
      <c r="Q42" s="6"/>
      <c r="R42" s="39"/>
      <c r="S42" s="45"/>
    </row>
    <row r="43" spans="1:19" ht="49.5" x14ac:dyDescent="0.25">
      <c r="A43" s="74" t="str">
        <f>IF(B43="","",SUBTOTAL(3,B$21:$B43))</f>
        <v/>
      </c>
      <c r="B43" s="10" t="s">
        <v>1717</v>
      </c>
      <c r="C43" s="21"/>
      <c r="D43" s="21" t="s">
        <v>4826</v>
      </c>
      <c r="E43" s="21" t="s">
        <v>4827</v>
      </c>
      <c r="F43" s="10"/>
      <c r="G43" s="121">
        <v>1.3</v>
      </c>
      <c r="H43" s="10">
        <v>2</v>
      </c>
      <c r="I43" s="78"/>
      <c r="J43" s="78">
        <v>216320.00000000003</v>
      </c>
      <c r="K43" s="78"/>
      <c r="L43" s="118"/>
      <c r="M43" s="118"/>
      <c r="N43" s="6"/>
      <c r="O43" s="6">
        <v>216320.00000000003</v>
      </c>
      <c r="P43" s="6"/>
      <c r="Q43" s="6"/>
      <c r="R43" s="39"/>
      <c r="S43" s="45"/>
    </row>
    <row r="44" spans="1:19" ht="49.5" x14ac:dyDescent="0.25">
      <c r="A44" s="74">
        <f>IF(B44="","",SUBTOTAL(3,B$21:$B44))</f>
        <v>24</v>
      </c>
      <c r="B44" s="10">
        <v>6</v>
      </c>
      <c r="C44" s="21" t="s">
        <v>4828</v>
      </c>
      <c r="D44" s="21"/>
      <c r="E44" s="21"/>
      <c r="F44" s="10"/>
      <c r="G44" s="121">
        <v>1.3</v>
      </c>
      <c r="H44" s="10">
        <v>1</v>
      </c>
      <c r="I44" s="78"/>
      <c r="J44" s="78"/>
      <c r="K44" s="78">
        <v>281216</v>
      </c>
      <c r="L44" s="118"/>
      <c r="M44" s="118"/>
      <c r="N44" s="6"/>
      <c r="O44" s="6"/>
      <c r="P44" s="6">
        <v>281216</v>
      </c>
      <c r="Q44" s="6"/>
      <c r="R44" s="39"/>
      <c r="S44" s="45"/>
    </row>
    <row r="45" spans="1:19" ht="49.5" x14ac:dyDescent="0.25">
      <c r="A45" s="74">
        <f>IF(B45="","",SUBTOTAL(3,B$21:$B45))</f>
        <v>25</v>
      </c>
      <c r="B45" s="10">
        <v>7</v>
      </c>
      <c r="C45" s="21" t="s">
        <v>4628</v>
      </c>
      <c r="D45" s="21"/>
      <c r="E45" s="21"/>
      <c r="F45" s="10"/>
      <c r="G45" s="121">
        <v>1.3</v>
      </c>
      <c r="H45" s="10">
        <v>2</v>
      </c>
      <c r="I45" s="78"/>
      <c r="J45" s="78"/>
      <c r="K45" s="78">
        <v>162240</v>
      </c>
      <c r="L45" s="118"/>
      <c r="M45" s="118"/>
      <c r="N45" s="6"/>
      <c r="O45" s="6"/>
      <c r="P45" s="6">
        <v>162240</v>
      </c>
      <c r="Q45" s="6"/>
      <c r="R45" s="39"/>
      <c r="S45" s="45"/>
    </row>
    <row r="46" spans="1:19" x14ac:dyDescent="0.25">
      <c r="A46" s="74" t="str">
        <f>IF(B46="","",SUBTOTAL(3,B$21:$B46))</f>
        <v/>
      </c>
      <c r="B46" s="13" t="s">
        <v>1717</v>
      </c>
      <c r="C46" s="24" t="s">
        <v>4829</v>
      </c>
      <c r="D46" s="21"/>
      <c r="E46" s="21"/>
      <c r="F46" s="10"/>
      <c r="G46" s="121"/>
      <c r="H46" s="10"/>
      <c r="I46" s="78"/>
      <c r="J46" s="78"/>
      <c r="K46" s="78"/>
      <c r="L46" s="118"/>
      <c r="M46" s="118"/>
      <c r="N46" s="6"/>
      <c r="O46" s="6"/>
      <c r="P46" s="6"/>
      <c r="Q46" s="6"/>
      <c r="R46" s="39"/>
      <c r="S46" s="45"/>
    </row>
    <row r="47" spans="1:19" ht="49.5" x14ac:dyDescent="0.25">
      <c r="A47" s="74">
        <f>IF(B47="","",SUBTOTAL(3,B$21:$B47))</f>
        <v>27</v>
      </c>
      <c r="B47" s="10">
        <v>8</v>
      </c>
      <c r="C47" s="21" t="s">
        <v>4830</v>
      </c>
      <c r="D47" s="21" t="s">
        <v>4831</v>
      </c>
      <c r="E47" s="21" t="s">
        <v>4832</v>
      </c>
      <c r="F47" s="10"/>
      <c r="G47" s="121">
        <v>1.3</v>
      </c>
      <c r="H47" s="10">
        <v>2</v>
      </c>
      <c r="I47" s="78"/>
      <c r="J47" s="78">
        <v>216320.00000000003</v>
      </c>
      <c r="K47" s="78"/>
      <c r="L47" s="118"/>
      <c r="M47" s="118"/>
      <c r="N47" s="6"/>
      <c r="O47" s="6">
        <v>216320.00000000003</v>
      </c>
      <c r="P47" s="6"/>
      <c r="Q47" s="6"/>
      <c r="R47" s="39"/>
      <c r="S47" s="45"/>
    </row>
    <row r="48" spans="1:19" ht="49.5" x14ac:dyDescent="0.25">
      <c r="A48" s="74" t="str">
        <f>IF(B48="","",SUBTOTAL(3,B$21:$B48))</f>
        <v/>
      </c>
      <c r="B48" s="10" t="s">
        <v>1717</v>
      </c>
      <c r="C48" s="21"/>
      <c r="D48" s="21" t="s">
        <v>4833</v>
      </c>
      <c r="E48" s="21" t="s">
        <v>4834</v>
      </c>
      <c r="F48" s="10"/>
      <c r="G48" s="121">
        <v>1.3</v>
      </c>
      <c r="H48" s="10">
        <v>2</v>
      </c>
      <c r="I48" s="78"/>
      <c r="J48" s="78">
        <v>216320.00000000003</v>
      </c>
      <c r="K48" s="78"/>
      <c r="L48" s="118"/>
      <c r="M48" s="118"/>
      <c r="N48" s="6"/>
      <c r="O48" s="6">
        <v>216320.00000000003</v>
      </c>
      <c r="P48" s="6"/>
      <c r="Q48" s="6"/>
      <c r="R48" s="39"/>
      <c r="S48" s="45"/>
    </row>
    <row r="49" spans="1:19" ht="33" x14ac:dyDescent="0.25">
      <c r="A49" s="74" t="str">
        <f>IF(B49="","",SUBTOTAL(3,B$21:$B49))</f>
        <v/>
      </c>
      <c r="B49" s="10" t="s">
        <v>1717</v>
      </c>
      <c r="C49" s="21"/>
      <c r="D49" s="21" t="s">
        <v>4835</v>
      </c>
      <c r="E49" s="21" t="s">
        <v>4836</v>
      </c>
      <c r="F49" s="10"/>
      <c r="G49" s="121">
        <v>1.3</v>
      </c>
      <c r="H49" s="10">
        <v>2</v>
      </c>
      <c r="I49" s="78">
        <v>297440</v>
      </c>
      <c r="J49" s="78"/>
      <c r="K49" s="78"/>
      <c r="L49" s="118"/>
      <c r="M49" s="118"/>
      <c r="N49" s="6">
        <v>297440</v>
      </c>
      <c r="O49" s="6"/>
      <c r="P49" s="6"/>
      <c r="Q49" s="6"/>
      <c r="R49" s="39"/>
      <c r="S49" s="45"/>
    </row>
    <row r="50" spans="1:19" ht="33" x14ac:dyDescent="0.25">
      <c r="A50" s="74">
        <f>IF(B50="","",SUBTOTAL(3,B$21:$B50))</f>
        <v>30</v>
      </c>
      <c r="B50" s="10">
        <v>9</v>
      </c>
      <c r="C50" s="21" t="s">
        <v>4837</v>
      </c>
      <c r="D50" s="21" t="s">
        <v>4838</v>
      </c>
      <c r="E50" s="21" t="s">
        <v>4839</v>
      </c>
      <c r="F50" s="10"/>
      <c r="G50" s="121">
        <v>1.3</v>
      </c>
      <c r="H50" s="10">
        <v>1</v>
      </c>
      <c r="I50" s="78"/>
      <c r="J50" s="78">
        <v>297440</v>
      </c>
      <c r="K50" s="78"/>
      <c r="L50" s="118"/>
      <c r="M50" s="118"/>
      <c r="N50" s="6"/>
      <c r="O50" s="6">
        <v>297440</v>
      </c>
      <c r="P50" s="6"/>
      <c r="Q50" s="6"/>
      <c r="R50" s="39"/>
      <c r="S50" s="45"/>
    </row>
    <row r="51" spans="1:19" ht="49.5" x14ac:dyDescent="0.25">
      <c r="A51" s="74" t="str">
        <f>IF(B51="","",SUBTOTAL(3,B$21:$B51))</f>
        <v/>
      </c>
      <c r="B51" s="10" t="s">
        <v>1717</v>
      </c>
      <c r="C51" s="21"/>
      <c r="D51" s="21" t="s">
        <v>4840</v>
      </c>
      <c r="E51" s="21" t="s">
        <v>4841</v>
      </c>
      <c r="F51" s="10"/>
      <c r="G51" s="121">
        <v>1.3</v>
      </c>
      <c r="H51" s="10">
        <v>1</v>
      </c>
      <c r="I51" s="78"/>
      <c r="J51" s="78">
        <v>297440</v>
      </c>
      <c r="K51" s="78"/>
      <c r="L51" s="118"/>
      <c r="M51" s="118"/>
      <c r="N51" s="6"/>
      <c r="O51" s="6">
        <v>297440</v>
      </c>
      <c r="P51" s="6"/>
      <c r="Q51" s="6"/>
      <c r="R51" s="39"/>
      <c r="S51" s="45"/>
    </row>
    <row r="52" spans="1:19" ht="33" x14ac:dyDescent="0.25">
      <c r="A52" s="74" t="str">
        <f>IF(B52="","",SUBTOTAL(3,B$21:$B52))</f>
        <v/>
      </c>
      <c r="B52" s="10" t="s">
        <v>1717</v>
      </c>
      <c r="C52" s="21"/>
      <c r="D52" s="21" t="s">
        <v>4842</v>
      </c>
      <c r="E52" s="21" t="s">
        <v>4843</v>
      </c>
      <c r="F52" s="10"/>
      <c r="G52" s="121">
        <v>1.3</v>
      </c>
      <c r="H52" s="10">
        <v>1</v>
      </c>
      <c r="I52" s="78">
        <v>405600</v>
      </c>
      <c r="J52" s="78"/>
      <c r="K52" s="78"/>
      <c r="L52" s="118"/>
      <c r="M52" s="118"/>
      <c r="N52" s="6">
        <v>405600</v>
      </c>
      <c r="O52" s="6"/>
      <c r="P52" s="6"/>
      <c r="Q52" s="6"/>
      <c r="R52" s="39"/>
      <c r="S52" s="45"/>
    </row>
    <row r="53" spans="1:19" ht="33" x14ac:dyDescent="0.25">
      <c r="A53" s="74" t="str">
        <f>IF(B53="","",SUBTOTAL(3,B$21:$B53))</f>
        <v/>
      </c>
      <c r="B53" s="10" t="s">
        <v>1717</v>
      </c>
      <c r="C53" s="21"/>
      <c r="D53" s="21" t="s">
        <v>4844</v>
      </c>
      <c r="E53" s="21" t="s">
        <v>4845</v>
      </c>
      <c r="F53" s="10"/>
      <c r="G53" s="121">
        <v>1.3</v>
      </c>
      <c r="H53" s="10">
        <v>1</v>
      </c>
      <c r="I53" s="78"/>
      <c r="J53" s="78">
        <v>297440</v>
      </c>
      <c r="K53" s="78"/>
      <c r="L53" s="118"/>
      <c r="M53" s="118"/>
      <c r="N53" s="6"/>
      <c r="O53" s="6">
        <v>297440</v>
      </c>
      <c r="P53" s="6"/>
      <c r="Q53" s="6"/>
      <c r="R53" s="39"/>
      <c r="S53" s="45"/>
    </row>
    <row r="54" spans="1:19" ht="33" x14ac:dyDescent="0.25">
      <c r="A54" s="74" t="str">
        <f>IF(B54="","",SUBTOTAL(3,B$21:$B54))</f>
        <v/>
      </c>
      <c r="B54" s="10" t="s">
        <v>1717</v>
      </c>
      <c r="C54" s="21"/>
      <c r="D54" s="21" t="s">
        <v>4846</v>
      </c>
      <c r="E54" s="21" t="s">
        <v>4847</v>
      </c>
      <c r="F54" s="10"/>
      <c r="G54" s="121">
        <v>1.3</v>
      </c>
      <c r="H54" s="10">
        <v>1</v>
      </c>
      <c r="I54" s="78"/>
      <c r="J54" s="78">
        <v>297440</v>
      </c>
      <c r="K54" s="78"/>
      <c r="L54" s="118"/>
      <c r="M54" s="118"/>
      <c r="N54" s="6"/>
      <c r="O54" s="6">
        <v>297440</v>
      </c>
      <c r="P54" s="6"/>
      <c r="Q54" s="6"/>
      <c r="R54" s="39"/>
      <c r="S54" s="45"/>
    </row>
    <row r="55" spans="1:19" ht="33" x14ac:dyDescent="0.25">
      <c r="A55" s="74" t="str">
        <f>IF(B55="","",SUBTOTAL(3,B$21:$B55))</f>
        <v/>
      </c>
      <c r="B55" s="10" t="s">
        <v>1717</v>
      </c>
      <c r="C55" s="21"/>
      <c r="D55" s="21" t="s">
        <v>4848</v>
      </c>
      <c r="E55" s="21" t="s">
        <v>4849</v>
      </c>
      <c r="F55" s="10"/>
      <c r="G55" s="121">
        <v>1.3</v>
      </c>
      <c r="H55" s="10">
        <v>1</v>
      </c>
      <c r="I55" s="78"/>
      <c r="J55" s="78">
        <v>297440</v>
      </c>
      <c r="K55" s="78"/>
      <c r="L55" s="118"/>
      <c r="M55" s="118"/>
      <c r="N55" s="6"/>
      <c r="O55" s="6">
        <v>297440</v>
      </c>
      <c r="P55" s="6"/>
      <c r="Q55" s="6"/>
      <c r="R55" s="39"/>
      <c r="S55" s="45"/>
    </row>
    <row r="56" spans="1:19" ht="49.5" x14ac:dyDescent="0.25">
      <c r="A56" s="74" t="str">
        <f>IF(B56="","",SUBTOTAL(3,B$21:$B56))</f>
        <v/>
      </c>
      <c r="B56" s="10" t="s">
        <v>1717</v>
      </c>
      <c r="C56" s="21"/>
      <c r="D56" s="21" t="s">
        <v>4850</v>
      </c>
      <c r="E56" s="21" t="s">
        <v>4851</v>
      </c>
      <c r="F56" s="10"/>
      <c r="G56" s="121">
        <v>1.3</v>
      </c>
      <c r="H56" s="10">
        <v>1</v>
      </c>
      <c r="I56" s="78"/>
      <c r="J56" s="78">
        <v>297440</v>
      </c>
      <c r="K56" s="78"/>
      <c r="L56" s="118"/>
      <c r="M56" s="118"/>
      <c r="N56" s="6"/>
      <c r="O56" s="6">
        <v>297440</v>
      </c>
      <c r="P56" s="6"/>
      <c r="Q56" s="6"/>
      <c r="R56" s="39"/>
      <c r="S56" s="45"/>
    </row>
    <row r="57" spans="1:19" ht="49.5" x14ac:dyDescent="0.25">
      <c r="A57" s="74" t="str">
        <f>IF(B57="","",SUBTOTAL(3,B$21:$B57))</f>
        <v/>
      </c>
      <c r="B57" s="10" t="s">
        <v>1717</v>
      </c>
      <c r="C57" s="21"/>
      <c r="D57" s="21" t="s">
        <v>4852</v>
      </c>
      <c r="E57" s="21" t="s">
        <v>4853</v>
      </c>
      <c r="F57" s="10"/>
      <c r="G57" s="121">
        <v>1.3</v>
      </c>
      <c r="H57" s="10">
        <v>1</v>
      </c>
      <c r="I57" s="78"/>
      <c r="J57" s="78">
        <v>297440</v>
      </c>
      <c r="K57" s="78"/>
      <c r="L57" s="118"/>
      <c r="M57" s="118"/>
      <c r="N57" s="6"/>
      <c r="O57" s="6">
        <v>297440</v>
      </c>
      <c r="P57" s="6"/>
      <c r="Q57" s="6"/>
      <c r="R57" s="39"/>
      <c r="S57" s="45"/>
    </row>
    <row r="58" spans="1:19" x14ac:dyDescent="0.25">
      <c r="A58" s="74" t="str">
        <f>IF(B58="","",SUBTOTAL(3,B$21:$B58))</f>
        <v/>
      </c>
      <c r="B58" s="10" t="s">
        <v>1717</v>
      </c>
      <c r="C58" s="21"/>
      <c r="D58" s="21" t="s">
        <v>4121</v>
      </c>
      <c r="E58" s="21"/>
      <c r="F58" s="10"/>
      <c r="G58" s="121">
        <v>1.3</v>
      </c>
      <c r="H58" s="10">
        <v>1</v>
      </c>
      <c r="I58" s="78"/>
      <c r="J58" s="78"/>
      <c r="K58" s="78">
        <v>216320</v>
      </c>
      <c r="L58" s="118"/>
      <c r="M58" s="118"/>
      <c r="N58" s="6"/>
      <c r="O58" s="6"/>
      <c r="P58" s="6">
        <v>216320</v>
      </c>
      <c r="Q58" s="6"/>
      <c r="R58" s="39"/>
      <c r="S58" s="45"/>
    </row>
    <row r="59" spans="1:19" x14ac:dyDescent="0.25">
      <c r="A59" s="74">
        <f>IF(B59="","",SUBTOTAL(3,B$21:$B59))</f>
        <v>39</v>
      </c>
      <c r="B59" s="10">
        <v>10</v>
      </c>
      <c r="C59" s="21" t="s">
        <v>4854</v>
      </c>
      <c r="D59" s="21" t="s">
        <v>4855</v>
      </c>
      <c r="E59" s="21" t="s">
        <v>4856</v>
      </c>
      <c r="F59" s="10"/>
      <c r="G59" s="121">
        <v>1.3</v>
      </c>
      <c r="H59" s="10">
        <v>1</v>
      </c>
      <c r="I59" s="78"/>
      <c r="J59" s="78">
        <v>297440</v>
      </c>
      <c r="K59" s="78"/>
      <c r="L59" s="118"/>
      <c r="M59" s="118"/>
      <c r="N59" s="6"/>
      <c r="O59" s="6">
        <v>297440</v>
      </c>
      <c r="P59" s="6"/>
      <c r="Q59" s="6"/>
      <c r="R59" s="39"/>
      <c r="S59" s="45"/>
    </row>
    <row r="60" spans="1:19" x14ac:dyDescent="0.25">
      <c r="A60" s="74">
        <f>IF(B60="","",SUBTOTAL(3,B$21:$B60))</f>
        <v>40</v>
      </c>
      <c r="B60" s="10">
        <v>11</v>
      </c>
      <c r="C60" s="21" t="s">
        <v>4857</v>
      </c>
      <c r="D60" s="21" t="s">
        <v>4858</v>
      </c>
      <c r="E60" s="21" t="s">
        <v>4859</v>
      </c>
      <c r="F60" s="10"/>
      <c r="G60" s="121">
        <v>1.3</v>
      </c>
      <c r="H60" s="10">
        <v>2</v>
      </c>
      <c r="I60" s="78"/>
      <c r="J60" s="78">
        <v>216320.00000000003</v>
      </c>
      <c r="K60" s="78"/>
      <c r="L60" s="118"/>
      <c r="M60" s="118"/>
      <c r="N60" s="6"/>
      <c r="O60" s="6">
        <v>216320.00000000003</v>
      </c>
      <c r="P60" s="6"/>
      <c r="Q60" s="6"/>
      <c r="R60" s="39"/>
      <c r="S60" s="45"/>
    </row>
    <row r="61" spans="1:19" x14ac:dyDescent="0.25">
      <c r="A61" s="74" t="str">
        <f>IF(B61="","",SUBTOTAL(3,B$21:$B61))</f>
        <v/>
      </c>
      <c r="B61" s="10" t="s">
        <v>1717</v>
      </c>
      <c r="C61" s="21"/>
      <c r="D61" s="21" t="s">
        <v>4860</v>
      </c>
      <c r="E61" s="21" t="s">
        <v>4861</v>
      </c>
      <c r="F61" s="10"/>
      <c r="G61" s="121">
        <v>1.3</v>
      </c>
      <c r="H61" s="10">
        <v>2</v>
      </c>
      <c r="I61" s="78"/>
      <c r="J61" s="78">
        <v>216320.00000000003</v>
      </c>
      <c r="K61" s="78"/>
      <c r="L61" s="118"/>
      <c r="M61" s="118"/>
      <c r="N61" s="6"/>
      <c r="O61" s="6">
        <v>216320.00000000003</v>
      </c>
      <c r="P61" s="6"/>
      <c r="Q61" s="6"/>
      <c r="R61" s="39"/>
      <c r="S61" s="45"/>
    </row>
    <row r="62" spans="1:19" ht="49.5" x14ac:dyDescent="0.25">
      <c r="A62" s="74">
        <f>IF(B62="","",SUBTOTAL(3,B$21:$B62))</f>
        <v>42</v>
      </c>
      <c r="B62" s="10">
        <v>12</v>
      </c>
      <c r="C62" s="21" t="s">
        <v>4862</v>
      </c>
      <c r="D62" s="21" t="s">
        <v>4863</v>
      </c>
      <c r="E62" s="21" t="s">
        <v>4864</v>
      </c>
      <c r="F62" s="10"/>
      <c r="G62" s="121">
        <v>1.3</v>
      </c>
      <c r="H62" s="10">
        <v>2</v>
      </c>
      <c r="I62" s="78">
        <v>297440</v>
      </c>
      <c r="J62" s="78"/>
      <c r="K62" s="78"/>
      <c r="L62" s="118"/>
      <c r="M62" s="118"/>
      <c r="N62" s="6">
        <v>297440</v>
      </c>
      <c r="O62" s="6"/>
      <c r="P62" s="6"/>
      <c r="Q62" s="6"/>
      <c r="R62" s="39"/>
      <c r="S62" s="45"/>
    </row>
    <row r="63" spans="1:19" ht="49.5" x14ac:dyDescent="0.25">
      <c r="A63" s="74" t="str">
        <f>IF(B63="","",SUBTOTAL(3,B$21:$B63))</f>
        <v/>
      </c>
      <c r="B63" s="10" t="s">
        <v>1717</v>
      </c>
      <c r="C63" s="21"/>
      <c r="D63" s="21" t="s">
        <v>4865</v>
      </c>
      <c r="E63" s="21" t="s">
        <v>4866</v>
      </c>
      <c r="F63" s="10"/>
      <c r="G63" s="121">
        <v>1.3</v>
      </c>
      <c r="H63" s="10">
        <v>2</v>
      </c>
      <c r="I63" s="78">
        <v>297440</v>
      </c>
      <c r="J63" s="78"/>
      <c r="K63" s="78"/>
      <c r="L63" s="118"/>
      <c r="M63" s="118"/>
      <c r="N63" s="6">
        <v>297440</v>
      </c>
      <c r="O63" s="6"/>
      <c r="P63" s="6"/>
      <c r="Q63" s="6"/>
      <c r="R63" s="39"/>
      <c r="S63" s="45"/>
    </row>
    <row r="64" spans="1:19" ht="33" x14ac:dyDescent="0.25">
      <c r="A64" s="74" t="str">
        <f>IF(B64="","",SUBTOTAL(3,B$21:$B64))</f>
        <v/>
      </c>
      <c r="B64" s="10" t="s">
        <v>1717</v>
      </c>
      <c r="C64" s="21"/>
      <c r="D64" s="21" t="s">
        <v>4867</v>
      </c>
      <c r="E64" s="21" t="s">
        <v>4868</v>
      </c>
      <c r="F64" s="10"/>
      <c r="G64" s="121">
        <v>1.3</v>
      </c>
      <c r="H64" s="10">
        <v>2</v>
      </c>
      <c r="I64" s="78"/>
      <c r="J64" s="78">
        <v>216320.00000000003</v>
      </c>
      <c r="K64" s="78"/>
      <c r="L64" s="118"/>
      <c r="M64" s="118"/>
      <c r="N64" s="6"/>
      <c r="O64" s="6">
        <v>216320.00000000003</v>
      </c>
      <c r="P64" s="6"/>
      <c r="Q64" s="6"/>
      <c r="R64" s="39"/>
      <c r="S64" s="45"/>
    </row>
    <row r="65" spans="1:19" x14ac:dyDescent="0.25">
      <c r="A65" s="74" t="str">
        <f>IF(B65="","",SUBTOTAL(3,B$21:$B65))</f>
        <v/>
      </c>
      <c r="B65" s="10" t="s">
        <v>1717</v>
      </c>
      <c r="C65" s="21"/>
      <c r="D65" s="21" t="s">
        <v>4121</v>
      </c>
      <c r="E65" s="21"/>
      <c r="F65" s="10"/>
      <c r="G65" s="121">
        <v>1.3</v>
      </c>
      <c r="H65" s="10">
        <v>2</v>
      </c>
      <c r="I65" s="78"/>
      <c r="J65" s="78"/>
      <c r="K65" s="78">
        <v>162240</v>
      </c>
      <c r="L65" s="118"/>
      <c r="M65" s="118"/>
      <c r="N65" s="6"/>
      <c r="O65" s="6"/>
      <c r="P65" s="6">
        <v>162240</v>
      </c>
      <c r="Q65" s="6"/>
      <c r="R65" s="39"/>
      <c r="S65" s="45"/>
    </row>
    <row r="66" spans="1:19" ht="49.5" x14ac:dyDescent="0.25">
      <c r="A66" s="74">
        <f>IF(B66="","",SUBTOTAL(3,B$21:$B66))</f>
        <v>46</v>
      </c>
      <c r="B66" s="10">
        <v>13</v>
      </c>
      <c r="C66" s="21" t="s">
        <v>4869</v>
      </c>
      <c r="D66" s="21" t="s">
        <v>4870</v>
      </c>
      <c r="E66" s="21" t="s">
        <v>4871</v>
      </c>
      <c r="F66" s="10"/>
      <c r="G66" s="121">
        <v>1.3</v>
      </c>
      <c r="H66" s="10">
        <v>2</v>
      </c>
      <c r="I66" s="78"/>
      <c r="J66" s="78">
        <v>216320.00000000003</v>
      </c>
      <c r="K66" s="78"/>
      <c r="L66" s="118"/>
      <c r="M66" s="118"/>
      <c r="N66" s="6"/>
      <c r="O66" s="6">
        <v>216320.00000000003</v>
      </c>
      <c r="P66" s="6"/>
      <c r="Q66" s="6"/>
      <c r="R66" s="39"/>
      <c r="S66" s="45"/>
    </row>
    <row r="67" spans="1:19" ht="33" x14ac:dyDescent="0.25">
      <c r="A67" s="74" t="str">
        <f>IF(B67="","",SUBTOTAL(3,B$21:$B67))</f>
        <v/>
      </c>
      <c r="B67" s="10" t="s">
        <v>1717</v>
      </c>
      <c r="C67" s="21"/>
      <c r="D67" s="21" t="s">
        <v>4872</v>
      </c>
      <c r="E67" s="21" t="s">
        <v>4871</v>
      </c>
      <c r="F67" s="10"/>
      <c r="G67" s="121">
        <v>1.3</v>
      </c>
      <c r="H67" s="10">
        <v>2</v>
      </c>
      <c r="I67" s="78"/>
      <c r="J67" s="78">
        <v>216320.00000000003</v>
      </c>
      <c r="K67" s="78"/>
      <c r="L67" s="118"/>
      <c r="M67" s="118"/>
      <c r="N67" s="6"/>
      <c r="O67" s="6">
        <v>216320.00000000003</v>
      </c>
      <c r="P67" s="6"/>
      <c r="Q67" s="6"/>
      <c r="R67" s="39"/>
      <c r="S67" s="45"/>
    </row>
    <row r="68" spans="1:19" ht="49.5" x14ac:dyDescent="0.25">
      <c r="A68" s="74" t="str">
        <f>IF(B68="","",SUBTOTAL(3,B$21:$B68))</f>
        <v/>
      </c>
      <c r="B68" s="10" t="s">
        <v>1717</v>
      </c>
      <c r="C68" s="21"/>
      <c r="D68" s="21" t="s">
        <v>4873</v>
      </c>
      <c r="E68" s="21" t="s">
        <v>4874</v>
      </c>
      <c r="F68" s="10"/>
      <c r="G68" s="121">
        <v>1.3</v>
      </c>
      <c r="H68" s="10">
        <v>2</v>
      </c>
      <c r="I68" s="78">
        <v>297440</v>
      </c>
      <c r="J68" s="78"/>
      <c r="K68" s="78"/>
      <c r="L68" s="118"/>
      <c r="M68" s="118"/>
      <c r="N68" s="6">
        <v>297440</v>
      </c>
      <c r="O68" s="6"/>
      <c r="P68" s="6"/>
      <c r="Q68" s="6"/>
      <c r="R68" s="39"/>
      <c r="S68" s="45"/>
    </row>
    <row r="69" spans="1:19" ht="49.5" x14ac:dyDescent="0.25">
      <c r="A69" s="74" t="str">
        <f>IF(B69="","",SUBTOTAL(3,B$21:$B69))</f>
        <v/>
      </c>
      <c r="B69" s="10" t="s">
        <v>1717</v>
      </c>
      <c r="C69" s="21"/>
      <c r="D69" s="21" t="s">
        <v>4875</v>
      </c>
      <c r="E69" s="21" t="s">
        <v>4876</v>
      </c>
      <c r="F69" s="10"/>
      <c r="G69" s="121">
        <v>1.3</v>
      </c>
      <c r="H69" s="10">
        <v>2</v>
      </c>
      <c r="I69" s="78">
        <v>297440</v>
      </c>
      <c r="J69" s="78"/>
      <c r="K69" s="78"/>
      <c r="L69" s="118"/>
      <c r="M69" s="118"/>
      <c r="N69" s="6">
        <v>297440</v>
      </c>
      <c r="O69" s="6"/>
      <c r="P69" s="6"/>
      <c r="Q69" s="6"/>
      <c r="R69" s="39"/>
      <c r="S69" s="45"/>
    </row>
    <row r="70" spans="1:19" x14ac:dyDescent="0.25">
      <c r="A70" s="74">
        <f>IF(B70="","",SUBTOTAL(3,B$21:$B70))</f>
        <v>50</v>
      </c>
      <c r="B70" s="10">
        <v>14</v>
      </c>
      <c r="C70" s="21" t="s">
        <v>4877</v>
      </c>
      <c r="D70" s="21" t="s">
        <v>4858</v>
      </c>
      <c r="E70" s="21" t="s">
        <v>4878</v>
      </c>
      <c r="F70" s="10"/>
      <c r="G70" s="121">
        <v>1.3</v>
      </c>
      <c r="H70" s="10">
        <v>2</v>
      </c>
      <c r="I70" s="78">
        <v>297440</v>
      </c>
      <c r="J70" s="78"/>
      <c r="K70" s="78"/>
      <c r="L70" s="118"/>
      <c r="M70" s="118"/>
      <c r="N70" s="6">
        <v>297440</v>
      </c>
      <c r="O70" s="6"/>
      <c r="P70" s="6"/>
      <c r="Q70" s="6"/>
      <c r="R70" s="39"/>
      <c r="S70" s="45"/>
    </row>
    <row r="71" spans="1:19" x14ac:dyDescent="0.25">
      <c r="A71" s="74" t="str">
        <f>IF(B71="","",SUBTOTAL(3,B$21:$B71))</f>
        <v/>
      </c>
      <c r="B71" s="10" t="s">
        <v>1717</v>
      </c>
      <c r="C71" s="21"/>
      <c r="D71" s="21" t="s">
        <v>4879</v>
      </c>
      <c r="E71" s="21" t="s">
        <v>4880</v>
      </c>
      <c r="F71" s="10"/>
      <c r="G71" s="121">
        <v>1.3</v>
      </c>
      <c r="H71" s="10">
        <v>2</v>
      </c>
      <c r="I71" s="78">
        <v>297440</v>
      </c>
      <c r="J71" s="78"/>
      <c r="K71" s="78"/>
      <c r="L71" s="118"/>
      <c r="M71" s="118"/>
      <c r="N71" s="6">
        <v>297440</v>
      </c>
      <c r="O71" s="6"/>
      <c r="P71" s="6"/>
      <c r="Q71" s="6"/>
      <c r="R71" s="39"/>
      <c r="S71" s="45"/>
    </row>
    <row r="72" spans="1:19" x14ac:dyDescent="0.25">
      <c r="A72" s="74" t="str">
        <f>IF(B72="","",SUBTOTAL(3,B$21:$B72))</f>
        <v/>
      </c>
      <c r="B72" s="10" t="s">
        <v>1717</v>
      </c>
      <c r="C72" s="21"/>
      <c r="D72" s="21" t="s">
        <v>4881</v>
      </c>
      <c r="E72" s="21" t="s">
        <v>4882</v>
      </c>
      <c r="F72" s="10"/>
      <c r="G72" s="121">
        <v>1.3</v>
      </c>
      <c r="H72" s="10">
        <v>2</v>
      </c>
      <c r="I72" s="78">
        <v>297440</v>
      </c>
      <c r="J72" s="78"/>
      <c r="K72" s="78"/>
      <c r="L72" s="118"/>
      <c r="M72" s="118"/>
      <c r="N72" s="6">
        <v>297440</v>
      </c>
      <c r="O72" s="6"/>
      <c r="P72" s="6"/>
      <c r="Q72" s="6"/>
      <c r="R72" s="39"/>
      <c r="S72" s="45"/>
    </row>
    <row r="73" spans="1:19" x14ac:dyDescent="0.25">
      <c r="A73" s="74" t="str">
        <f>IF(B73="","",SUBTOTAL(3,B$21:$B73))</f>
        <v/>
      </c>
      <c r="B73" s="10" t="s">
        <v>1717</v>
      </c>
      <c r="C73" s="21"/>
      <c r="D73" s="21" t="s">
        <v>4883</v>
      </c>
      <c r="E73" s="21" t="s">
        <v>4884</v>
      </c>
      <c r="F73" s="10"/>
      <c r="G73" s="121">
        <v>1.3</v>
      </c>
      <c r="H73" s="10">
        <v>2</v>
      </c>
      <c r="I73" s="78">
        <v>297440</v>
      </c>
      <c r="J73" s="78"/>
      <c r="K73" s="78"/>
      <c r="L73" s="118"/>
      <c r="M73" s="118"/>
      <c r="N73" s="6">
        <v>297440</v>
      </c>
      <c r="O73" s="6"/>
      <c r="P73" s="6"/>
      <c r="Q73" s="6"/>
      <c r="R73" s="39"/>
      <c r="S73" s="45"/>
    </row>
    <row r="74" spans="1:19" x14ac:dyDescent="0.25">
      <c r="A74" s="74" t="str">
        <f>IF(B74="","",SUBTOTAL(3,B$21:$B74))</f>
        <v/>
      </c>
      <c r="B74" s="10" t="s">
        <v>1717</v>
      </c>
      <c r="C74" s="21" t="s">
        <v>4121</v>
      </c>
      <c r="D74" s="21"/>
      <c r="E74" s="21"/>
      <c r="F74" s="10"/>
      <c r="G74" s="121">
        <v>1.3</v>
      </c>
      <c r="H74" s="10">
        <v>2</v>
      </c>
      <c r="I74" s="78"/>
      <c r="J74" s="78"/>
      <c r="K74" s="78">
        <v>162240</v>
      </c>
      <c r="L74" s="118"/>
      <c r="M74" s="118"/>
      <c r="N74" s="6"/>
      <c r="O74" s="6"/>
      <c r="P74" s="6">
        <v>162240</v>
      </c>
      <c r="Q74" s="6"/>
      <c r="R74" s="39"/>
      <c r="S74" s="45"/>
    </row>
    <row r="75" spans="1:19" ht="49.5" x14ac:dyDescent="0.25">
      <c r="A75" s="74">
        <f>IF(B75="","",SUBTOTAL(3,B$21:$B75))</f>
        <v>55</v>
      </c>
      <c r="B75" s="10">
        <v>15</v>
      </c>
      <c r="C75" s="21" t="s">
        <v>4885</v>
      </c>
      <c r="D75" s="21" t="s">
        <v>4886</v>
      </c>
      <c r="E75" s="21" t="s">
        <v>4887</v>
      </c>
      <c r="F75" s="10"/>
      <c r="G75" s="121">
        <v>1.3</v>
      </c>
      <c r="H75" s="10">
        <v>2</v>
      </c>
      <c r="I75" s="78"/>
      <c r="J75" s="78">
        <v>216320.00000000003</v>
      </c>
      <c r="K75" s="78"/>
      <c r="L75" s="118"/>
      <c r="M75" s="118"/>
      <c r="N75" s="6"/>
      <c r="O75" s="6">
        <v>216320.00000000003</v>
      </c>
      <c r="P75" s="6"/>
      <c r="Q75" s="6"/>
      <c r="R75" s="39"/>
      <c r="S75" s="45"/>
    </row>
    <row r="76" spans="1:19" ht="33" x14ac:dyDescent="0.25">
      <c r="A76" s="74" t="str">
        <f>IF(B76="","",SUBTOTAL(3,B$21:$B76))</f>
        <v/>
      </c>
      <c r="B76" s="10" t="s">
        <v>1717</v>
      </c>
      <c r="C76" s="21"/>
      <c r="D76" s="21" t="s">
        <v>4888</v>
      </c>
      <c r="E76" s="21" t="s">
        <v>4889</v>
      </c>
      <c r="F76" s="10"/>
      <c r="G76" s="121">
        <v>1.3</v>
      </c>
      <c r="H76" s="10">
        <v>2</v>
      </c>
      <c r="I76" s="78"/>
      <c r="J76" s="78">
        <v>216320.00000000003</v>
      </c>
      <c r="K76" s="78"/>
      <c r="L76" s="118"/>
      <c r="M76" s="118"/>
      <c r="N76" s="6"/>
      <c r="O76" s="6">
        <v>216320.00000000003</v>
      </c>
      <c r="P76" s="6"/>
      <c r="Q76" s="6"/>
      <c r="R76" s="39"/>
      <c r="S76" s="45"/>
    </row>
    <row r="77" spans="1:19" ht="49.5" x14ac:dyDescent="0.25">
      <c r="A77" s="74" t="str">
        <f>IF(B77="","",SUBTOTAL(3,B$21:$B77))</f>
        <v/>
      </c>
      <c r="B77" s="10" t="s">
        <v>1717</v>
      </c>
      <c r="C77" s="21"/>
      <c r="D77" s="21" t="s">
        <v>4890</v>
      </c>
      <c r="E77" s="21" t="s">
        <v>4891</v>
      </c>
      <c r="F77" s="10"/>
      <c r="G77" s="121">
        <v>1.3</v>
      </c>
      <c r="H77" s="10">
        <v>2</v>
      </c>
      <c r="I77" s="78"/>
      <c r="J77" s="78">
        <v>216320.00000000003</v>
      </c>
      <c r="K77" s="78"/>
      <c r="L77" s="118"/>
      <c r="M77" s="118"/>
      <c r="N77" s="6"/>
      <c r="O77" s="6">
        <v>216320.00000000003</v>
      </c>
      <c r="P77" s="6"/>
      <c r="Q77" s="6"/>
      <c r="R77" s="39"/>
      <c r="S77" s="45"/>
    </row>
    <row r="78" spans="1:19" ht="49.5" x14ac:dyDescent="0.25">
      <c r="A78" s="74" t="str">
        <f>IF(B78="","",SUBTOTAL(3,B$21:$B78))</f>
        <v/>
      </c>
      <c r="B78" s="10" t="s">
        <v>1717</v>
      </c>
      <c r="C78" s="21"/>
      <c r="D78" s="21" t="s">
        <v>4892</v>
      </c>
      <c r="E78" s="21" t="s">
        <v>4893</v>
      </c>
      <c r="F78" s="10"/>
      <c r="G78" s="121">
        <v>1.3</v>
      </c>
      <c r="H78" s="10">
        <v>2</v>
      </c>
      <c r="I78" s="78"/>
      <c r="J78" s="78">
        <v>216320.00000000003</v>
      </c>
      <c r="K78" s="78"/>
      <c r="L78" s="118"/>
      <c r="M78" s="118"/>
      <c r="N78" s="6"/>
      <c r="O78" s="6">
        <v>216320.00000000003</v>
      </c>
      <c r="P78" s="6"/>
      <c r="Q78" s="6"/>
      <c r="R78" s="39"/>
      <c r="S78" s="45"/>
    </row>
    <row r="79" spans="1:19" ht="66" x14ac:dyDescent="0.25">
      <c r="A79" s="74" t="str">
        <f>IF(B79="","",SUBTOTAL(3,B$21:$B79))</f>
        <v/>
      </c>
      <c r="B79" s="10" t="s">
        <v>1717</v>
      </c>
      <c r="C79" s="21"/>
      <c r="D79" s="21" t="s">
        <v>4894</v>
      </c>
      <c r="E79" s="21" t="s">
        <v>4895</v>
      </c>
      <c r="F79" s="10"/>
      <c r="G79" s="121">
        <v>1.3</v>
      </c>
      <c r="H79" s="10">
        <v>2</v>
      </c>
      <c r="I79" s="78"/>
      <c r="J79" s="78">
        <v>216320.00000000003</v>
      </c>
      <c r="K79" s="78"/>
      <c r="L79" s="118"/>
      <c r="M79" s="118"/>
      <c r="N79" s="6"/>
      <c r="O79" s="6">
        <v>216320.00000000003</v>
      </c>
      <c r="P79" s="6"/>
      <c r="Q79" s="6"/>
      <c r="R79" s="39"/>
      <c r="S79" s="45"/>
    </row>
    <row r="80" spans="1:19" ht="66" x14ac:dyDescent="0.25">
      <c r="A80" s="74" t="str">
        <f>IF(B80="","",SUBTOTAL(3,B$21:$B80))</f>
        <v/>
      </c>
      <c r="B80" s="10" t="s">
        <v>1717</v>
      </c>
      <c r="C80" s="21"/>
      <c r="D80" s="21" t="s">
        <v>4896</v>
      </c>
      <c r="E80" s="21" t="s">
        <v>4897</v>
      </c>
      <c r="F80" s="10"/>
      <c r="G80" s="121">
        <v>1.3</v>
      </c>
      <c r="H80" s="10">
        <v>2</v>
      </c>
      <c r="I80" s="78">
        <v>297440</v>
      </c>
      <c r="J80" s="78"/>
      <c r="K80" s="78"/>
      <c r="L80" s="118"/>
      <c r="M80" s="118"/>
      <c r="N80" s="6">
        <v>297440</v>
      </c>
      <c r="O80" s="6"/>
      <c r="P80" s="6"/>
      <c r="Q80" s="6"/>
      <c r="R80" s="39"/>
      <c r="S80" s="45"/>
    </row>
    <row r="81" spans="1:19" ht="49.5" x14ac:dyDescent="0.25">
      <c r="A81" s="74" t="str">
        <f>IF(B81="","",SUBTOTAL(3,B$21:$B81))</f>
        <v/>
      </c>
      <c r="B81" s="10" t="s">
        <v>1717</v>
      </c>
      <c r="C81" s="21"/>
      <c r="D81" s="21" t="s">
        <v>4898</v>
      </c>
      <c r="E81" s="21" t="s">
        <v>4899</v>
      </c>
      <c r="F81" s="10"/>
      <c r="G81" s="121">
        <v>1.3</v>
      </c>
      <c r="H81" s="10">
        <v>2</v>
      </c>
      <c r="I81" s="78">
        <v>297440</v>
      </c>
      <c r="J81" s="78"/>
      <c r="K81" s="78"/>
      <c r="L81" s="118"/>
      <c r="M81" s="118"/>
      <c r="N81" s="6">
        <v>297440</v>
      </c>
      <c r="O81" s="6"/>
      <c r="P81" s="6"/>
      <c r="Q81" s="6"/>
      <c r="R81" s="39"/>
      <c r="S81" s="45"/>
    </row>
    <row r="82" spans="1:19" ht="33" x14ac:dyDescent="0.25">
      <c r="A82" s="74">
        <f>IF(B82="","",SUBTOTAL(3,B$21:$B82))</f>
        <v>62</v>
      </c>
      <c r="B82" s="10">
        <v>16</v>
      </c>
      <c r="C82" s="21" t="s">
        <v>4900</v>
      </c>
      <c r="D82" s="21"/>
      <c r="E82" s="21"/>
      <c r="F82" s="10"/>
      <c r="G82" s="121">
        <v>1.3</v>
      </c>
      <c r="H82" s="10">
        <v>1</v>
      </c>
      <c r="I82" s="78"/>
      <c r="J82" s="78"/>
      <c r="K82" s="78">
        <v>216320</v>
      </c>
      <c r="L82" s="118"/>
      <c r="M82" s="118"/>
      <c r="N82" s="6"/>
      <c r="O82" s="6"/>
      <c r="P82" s="6">
        <v>216320</v>
      </c>
      <c r="Q82" s="6"/>
      <c r="R82" s="39"/>
      <c r="S82" s="45"/>
    </row>
    <row r="83" spans="1:19" ht="33" x14ac:dyDescent="0.25">
      <c r="A83" s="74">
        <f>IF(B83="","",SUBTOTAL(3,B$21:$B83))</f>
        <v>63</v>
      </c>
      <c r="B83" s="10">
        <v>17</v>
      </c>
      <c r="C83" s="21" t="s">
        <v>4901</v>
      </c>
      <c r="D83" s="21"/>
      <c r="E83" s="21"/>
      <c r="F83" s="10"/>
      <c r="G83" s="121">
        <v>1.3</v>
      </c>
      <c r="H83" s="10">
        <v>2</v>
      </c>
      <c r="I83" s="78"/>
      <c r="J83" s="78"/>
      <c r="K83" s="78">
        <v>162240</v>
      </c>
      <c r="L83" s="118"/>
      <c r="M83" s="118"/>
      <c r="N83" s="6"/>
      <c r="O83" s="6"/>
      <c r="P83" s="6">
        <v>162240</v>
      </c>
      <c r="Q83" s="6"/>
      <c r="R83" s="39"/>
      <c r="S83" s="45"/>
    </row>
    <row r="84" spans="1:19" x14ac:dyDescent="0.25">
      <c r="A84" s="74" t="str">
        <f>IF(B84="","",SUBTOTAL(3,B$21:$B84))</f>
        <v/>
      </c>
      <c r="B84" s="143" t="s">
        <v>1717</v>
      </c>
      <c r="C84" s="24" t="s">
        <v>4902</v>
      </c>
      <c r="D84" s="21"/>
      <c r="E84" s="21"/>
      <c r="F84" s="10"/>
      <c r="G84" s="121"/>
      <c r="H84" s="10"/>
      <c r="I84" s="78"/>
      <c r="J84" s="78"/>
      <c r="K84" s="78"/>
      <c r="L84" s="118"/>
      <c r="M84" s="118"/>
      <c r="N84" s="6"/>
      <c r="O84" s="6"/>
      <c r="P84" s="6"/>
      <c r="Q84" s="6"/>
      <c r="R84" s="39"/>
      <c r="S84" s="45"/>
    </row>
    <row r="85" spans="1:19" ht="33" x14ac:dyDescent="0.25">
      <c r="A85" s="74">
        <f>IF(B85="","",SUBTOTAL(3,B$21:$B85))</f>
        <v>65</v>
      </c>
      <c r="B85" s="10">
        <v>18</v>
      </c>
      <c r="C85" s="21" t="s">
        <v>4903</v>
      </c>
      <c r="D85" s="21" t="s">
        <v>4904</v>
      </c>
      <c r="E85" s="21" t="s">
        <v>4905</v>
      </c>
      <c r="F85" s="10"/>
      <c r="G85" s="121">
        <v>1.3</v>
      </c>
      <c r="H85" s="10">
        <v>2</v>
      </c>
      <c r="I85" s="78"/>
      <c r="J85" s="78">
        <v>216320.00000000003</v>
      </c>
      <c r="K85" s="78"/>
      <c r="L85" s="118"/>
      <c r="M85" s="118"/>
      <c r="N85" s="6"/>
      <c r="O85" s="6">
        <v>216320.00000000003</v>
      </c>
      <c r="P85" s="6"/>
      <c r="Q85" s="6"/>
      <c r="R85" s="39"/>
      <c r="S85" s="45"/>
    </row>
    <row r="86" spans="1:19" ht="49.5" x14ac:dyDescent="0.25">
      <c r="A86" s="74" t="str">
        <f>IF(B86="","",SUBTOTAL(3,B$21:$B86))</f>
        <v/>
      </c>
      <c r="B86" s="10" t="s">
        <v>1717</v>
      </c>
      <c r="C86" s="21"/>
      <c r="D86" s="21" t="s">
        <v>4906</v>
      </c>
      <c r="E86" s="21" t="s">
        <v>4907</v>
      </c>
      <c r="F86" s="10"/>
      <c r="G86" s="121">
        <v>1.3</v>
      </c>
      <c r="H86" s="10">
        <v>2</v>
      </c>
      <c r="I86" s="78"/>
      <c r="J86" s="78">
        <v>216320.00000000003</v>
      </c>
      <c r="K86" s="78"/>
      <c r="L86" s="118"/>
      <c r="M86" s="118"/>
      <c r="N86" s="6"/>
      <c r="O86" s="6">
        <v>216320.00000000003</v>
      </c>
      <c r="P86" s="6"/>
      <c r="Q86" s="6"/>
      <c r="R86" s="39"/>
      <c r="S86" s="45"/>
    </row>
    <row r="87" spans="1:19" ht="33" x14ac:dyDescent="0.25">
      <c r="A87" s="74" t="str">
        <f>IF(B87="","",SUBTOTAL(3,B$21:$B87))</f>
        <v/>
      </c>
      <c r="B87" s="10" t="s">
        <v>1717</v>
      </c>
      <c r="C87" s="21"/>
      <c r="D87" s="21" t="s">
        <v>4908</v>
      </c>
      <c r="E87" s="21" t="s">
        <v>4909</v>
      </c>
      <c r="F87" s="10"/>
      <c r="G87" s="121">
        <v>1.3</v>
      </c>
      <c r="H87" s="10">
        <v>2</v>
      </c>
      <c r="I87" s="78"/>
      <c r="J87" s="78"/>
      <c r="K87" s="78">
        <v>162240</v>
      </c>
      <c r="L87" s="118"/>
      <c r="M87" s="118"/>
      <c r="N87" s="6"/>
      <c r="O87" s="6"/>
      <c r="P87" s="6">
        <v>162240</v>
      </c>
      <c r="Q87" s="6"/>
      <c r="R87" s="39"/>
      <c r="S87" s="45"/>
    </row>
    <row r="88" spans="1:19" ht="33" x14ac:dyDescent="0.25">
      <c r="A88" s="74">
        <f>IF(B88="","",SUBTOTAL(3,B$21:$B88))</f>
        <v>68</v>
      </c>
      <c r="B88" s="10">
        <v>19</v>
      </c>
      <c r="C88" s="21" t="s">
        <v>4910</v>
      </c>
      <c r="D88" s="21" t="s">
        <v>4911</v>
      </c>
      <c r="E88" s="21" t="s">
        <v>4912</v>
      </c>
      <c r="F88" s="10"/>
      <c r="G88" s="121">
        <v>1.3</v>
      </c>
      <c r="H88" s="10">
        <v>2</v>
      </c>
      <c r="I88" s="78"/>
      <c r="J88" s="78">
        <v>216320.00000000003</v>
      </c>
      <c r="K88" s="78"/>
      <c r="L88" s="118"/>
      <c r="M88" s="118"/>
      <c r="N88" s="6"/>
      <c r="O88" s="6">
        <v>216320.00000000003</v>
      </c>
      <c r="P88" s="6"/>
      <c r="Q88" s="6"/>
      <c r="R88" s="39"/>
      <c r="S88" s="45"/>
    </row>
    <row r="89" spans="1:19" ht="33" x14ac:dyDescent="0.25">
      <c r="A89" s="74" t="str">
        <f>IF(B89="","",SUBTOTAL(3,B$21:$B89))</f>
        <v/>
      </c>
      <c r="B89" s="10" t="s">
        <v>1717</v>
      </c>
      <c r="C89" s="21"/>
      <c r="D89" s="21" t="s">
        <v>4913</v>
      </c>
      <c r="E89" s="21" t="s">
        <v>4914</v>
      </c>
      <c r="F89" s="10"/>
      <c r="G89" s="121">
        <v>1.3</v>
      </c>
      <c r="H89" s="10">
        <v>2</v>
      </c>
      <c r="I89" s="78"/>
      <c r="J89" s="78">
        <v>216320.00000000003</v>
      </c>
      <c r="K89" s="78"/>
      <c r="L89" s="118"/>
      <c r="M89" s="118"/>
      <c r="N89" s="6"/>
      <c r="O89" s="6">
        <v>216320.00000000003</v>
      </c>
      <c r="P89" s="6"/>
      <c r="Q89" s="6"/>
      <c r="R89" s="39"/>
      <c r="S89" s="45"/>
    </row>
    <row r="90" spans="1:19" ht="33" x14ac:dyDescent="0.25">
      <c r="A90" s="74">
        <f>IF(B90="","",SUBTOTAL(3,B$21:$B90))</f>
        <v>70</v>
      </c>
      <c r="B90" s="10">
        <v>20</v>
      </c>
      <c r="C90" s="21" t="s">
        <v>4915</v>
      </c>
      <c r="D90" s="21" t="s">
        <v>4916</v>
      </c>
      <c r="E90" s="21" t="s">
        <v>4917</v>
      </c>
      <c r="F90" s="10"/>
      <c r="G90" s="121">
        <v>1.3</v>
      </c>
      <c r="H90" s="10">
        <v>1</v>
      </c>
      <c r="I90" s="78">
        <v>405600</v>
      </c>
      <c r="J90" s="78"/>
      <c r="K90" s="78"/>
      <c r="L90" s="118"/>
      <c r="M90" s="118"/>
      <c r="N90" s="6">
        <v>405600</v>
      </c>
      <c r="O90" s="6"/>
      <c r="P90" s="6"/>
      <c r="Q90" s="6"/>
      <c r="R90" s="39"/>
      <c r="S90" s="45"/>
    </row>
    <row r="91" spans="1:19" ht="33" x14ac:dyDescent="0.25">
      <c r="A91" s="74" t="str">
        <f>IF(B91="","",SUBTOTAL(3,B$21:$B91))</f>
        <v/>
      </c>
      <c r="B91" s="10" t="s">
        <v>1717</v>
      </c>
      <c r="C91" s="21"/>
      <c r="D91" s="21" t="s">
        <v>4918</v>
      </c>
      <c r="E91" s="21" t="s">
        <v>4919</v>
      </c>
      <c r="F91" s="10"/>
      <c r="G91" s="121">
        <v>1.3</v>
      </c>
      <c r="H91" s="10">
        <v>1</v>
      </c>
      <c r="I91" s="78">
        <v>405600</v>
      </c>
      <c r="J91" s="78"/>
      <c r="K91" s="78"/>
      <c r="L91" s="118"/>
      <c r="M91" s="118"/>
      <c r="N91" s="6">
        <v>405600</v>
      </c>
      <c r="O91" s="6"/>
      <c r="P91" s="6"/>
      <c r="Q91" s="6"/>
      <c r="R91" s="39"/>
      <c r="S91" s="45"/>
    </row>
    <row r="92" spans="1:19" ht="49.5" x14ac:dyDescent="0.25">
      <c r="A92" s="74" t="str">
        <f>IF(B92="","",SUBTOTAL(3,B$21:$B92))</f>
        <v/>
      </c>
      <c r="B92" s="10" t="s">
        <v>1717</v>
      </c>
      <c r="C92" s="21"/>
      <c r="D92" s="21" t="s">
        <v>4920</v>
      </c>
      <c r="E92" s="21" t="s">
        <v>4921</v>
      </c>
      <c r="F92" s="10"/>
      <c r="G92" s="121">
        <v>1.3</v>
      </c>
      <c r="H92" s="10">
        <v>1</v>
      </c>
      <c r="I92" s="78">
        <v>405600</v>
      </c>
      <c r="J92" s="78"/>
      <c r="K92" s="78"/>
      <c r="L92" s="118"/>
      <c r="M92" s="118"/>
      <c r="N92" s="6">
        <v>405600</v>
      </c>
      <c r="O92" s="6"/>
      <c r="P92" s="6"/>
      <c r="Q92" s="6"/>
      <c r="R92" s="39"/>
      <c r="S92" s="45"/>
    </row>
    <row r="93" spans="1:19" ht="33" x14ac:dyDescent="0.25">
      <c r="A93" s="74" t="str">
        <f>IF(B93="","",SUBTOTAL(3,B$21:$B93))</f>
        <v/>
      </c>
      <c r="B93" s="10" t="s">
        <v>1717</v>
      </c>
      <c r="C93" s="21"/>
      <c r="D93" s="21" t="s">
        <v>4922</v>
      </c>
      <c r="E93" s="21" t="s">
        <v>4923</v>
      </c>
      <c r="F93" s="10"/>
      <c r="G93" s="121">
        <v>1.3</v>
      </c>
      <c r="H93" s="10">
        <v>2</v>
      </c>
      <c r="I93" s="78"/>
      <c r="J93" s="78">
        <v>216320.00000000003</v>
      </c>
      <c r="K93" s="78"/>
      <c r="L93" s="118"/>
      <c r="M93" s="118"/>
      <c r="N93" s="6"/>
      <c r="O93" s="6">
        <v>216320.00000000003</v>
      </c>
      <c r="P93" s="6"/>
      <c r="Q93" s="6"/>
      <c r="R93" s="39"/>
      <c r="S93" s="45"/>
    </row>
    <row r="94" spans="1:19" ht="33" x14ac:dyDescent="0.25">
      <c r="A94" s="74" t="str">
        <f>IF(B94="","",SUBTOTAL(3,B$21:$B94))</f>
        <v/>
      </c>
      <c r="B94" s="10" t="s">
        <v>1717</v>
      </c>
      <c r="C94" s="21"/>
      <c r="D94" s="21" t="s">
        <v>4924</v>
      </c>
      <c r="E94" s="21" t="s">
        <v>4925</v>
      </c>
      <c r="F94" s="10"/>
      <c r="G94" s="121">
        <v>1.3</v>
      </c>
      <c r="H94" s="10">
        <v>2</v>
      </c>
      <c r="I94" s="78"/>
      <c r="J94" s="78">
        <v>216320.00000000003</v>
      </c>
      <c r="K94" s="78"/>
      <c r="L94" s="118"/>
      <c r="M94" s="118"/>
      <c r="N94" s="6"/>
      <c r="O94" s="6">
        <v>216320.00000000003</v>
      </c>
      <c r="P94" s="6"/>
      <c r="Q94" s="6"/>
      <c r="R94" s="39"/>
      <c r="S94" s="45"/>
    </row>
    <row r="95" spans="1:19" ht="33" x14ac:dyDescent="0.25">
      <c r="A95" s="74" t="str">
        <f>IF(B95="","",SUBTOTAL(3,B$21:$B95))</f>
        <v/>
      </c>
      <c r="B95" s="10" t="s">
        <v>1717</v>
      </c>
      <c r="C95" s="21"/>
      <c r="D95" s="21" t="s">
        <v>4926</v>
      </c>
      <c r="E95" s="21" t="s">
        <v>4927</v>
      </c>
      <c r="F95" s="10"/>
      <c r="G95" s="121">
        <v>1.3</v>
      </c>
      <c r="H95" s="10">
        <v>1</v>
      </c>
      <c r="I95" s="78"/>
      <c r="J95" s="78"/>
      <c r="K95" s="78">
        <v>216320</v>
      </c>
      <c r="L95" s="118"/>
      <c r="M95" s="118"/>
      <c r="N95" s="6"/>
      <c r="O95" s="6"/>
      <c r="P95" s="6">
        <v>216320</v>
      </c>
      <c r="Q95" s="6"/>
      <c r="R95" s="39"/>
      <c r="S95" s="45"/>
    </row>
    <row r="96" spans="1:19" ht="33" x14ac:dyDescent="0.25">
      <c r="A96" s="74" t="str">
        <f>IF(B96="","",SUBTOTAL(3,B$21:$B96))</f>
        <v/>
      </c>
      <c r="B96" s="10" t="s">
        <v>1717</v>
      </c>
      <c r="C96" s="21"/>
      <c r="D96" s="21" t="s">
        <v>4928</v>
      </c>
      <c r="E96" s="21" t="s">
        <v>4929</v>
      </c>
      <c r="F96" s="10"/>
      <c r="G96" s="121">
        <v>1.3</v>
      </c>
      <c r="H96" s="10">
        <v>1</v>
      </c>
      <c r="I96" s="78"/>
      <c r="J96" s="78"/>
      <c r="K96" s="78">
        <v>216320</v>
      </c>
      <c r="L96" s="118"/>
      <c r="M96" s="118"/>
      <c r="N96" s="6"/>
      <c r="O96" s="6"/>
      <c r="P96" s="6">
        <v>216320</v>
      </c>
      <c r="Q96" s="6"/>
      <c r="R96" s="39"/>
      <c r="S96" s="45"/>
    </row>
    <row r="97" spans="1:19" ht="33" x14ac:dyDescent="0.25">
      <c r="A97" s="74">
        <f>IF(B97="","",SUBTOTAL(3,B$21:$B97))</f>
        <v>77</v>
      </c>
      <c r="B97" s="10">
        <v>21</v>
      </c>
      <c r="C97" s="21" t="s">
        <v>4930</v>
      </c>
      <c r="D97" s="21" t="s">
        <v>4931</v>
      </c>
      <c r="E97" s="21" t="s">
        <v>4932</v>
      </c>
      <c r="F97" s="10"/>
      <c r="G97" s="121">
        <v>1.3</v>
      </c>
      <c r="H97" s="10">
        <v>1</v>
      </c>
      <c r="I97" s="78">
        <v>405600</v>
      </c>
      <c r="J97" s="78"/>
      <c r="K97" s="78"/>
      <c r="L97" s="118"/>
      <c r="M97" s="118"/>
      <c r="N97" s="6">
        <v>405600</v>
      </c>
      <c r="O97" s="6"/>
      <c r="P97" s="6"/>
      <c r="Q97" s="6"/>
      <c r="R97" s="39"/>
      <c r="S97" s="45"/>
    </row>
    <row r="98" spans="1:19" ht="33" x14ac:dyDescent="0.25">
      <c r="A98" s="74" t="str">
        <f>IF(B98="","",SUBTOTAL(3,B$21:$B98))</f>
        <v/>
      </c>
      <c r="B98" s="10" t="s">
        <v>1717</v>
      </c>
      <c r="C98" s="21"/>
      <c r="D98" s="21" t="s">
        <v>4933</v>
      </c>
      <c r="E98" s="21" t="s">
        <v>4934</v>
      </c>
      <c r="F98" s="10"/>
      <c r="G98" s="121">
        <v>1.3</v>
      </c>
      <c r="H98" s="10">
        <v>2</v>
      </c>
      <c r="I98" s="78"/>
      <c r="J98" s="78">
        <v>216320.00000000003</v>
      </c>
      <c r="K98" s="78"/>
      <c r="L98" s="118"/>
      <c r="M98" s="118"/>
      <c r="N98" s="6"/>
      <c r="O98" s="6">
        <v>216320.00000000003</v>
      </c>
      <c r="P98" s="6"/>
      <c r="Q98" s="6"/>
      <c r="R98" s="39"/>
      <c r="S98" s="45"/>
    </row>
    <row r="99" spans="1:19" ht="33" x14ac:dyDescent="0.25">
      <c r="A99" s="74" t="str">
        <f>IF(B99="","",SUBTOTAL(3,B$21:$B99))</f>
        <v/>
      </c>
      <c r="B99" s="10" t="s">
        <v>1717</v>
      </c>
      <c r="C99" s="21"/>
      <c r="D99" s="21" t="s">
        <v>4935</v>
      </c>
      <c r="E99" s="21" t="s">
        <v>4936</v>
      </c>
      <c r="F99" s="10"/>
      <c r="G99" s="121">
        <v>1.3</v>
      </c>
      <c r="H99" s="10">
        <v>2</v>
      </c>
      <c r="I99" s="78"/>
      <c r="J99" s="78">
        <v>216320.00000000003</v>
      </c>
      <c r="K99" s="78"/>
      <c r="L99" s="118"/>
      <c r="M99" s="118"/>
      <c r="N99" s="6"/>
      <c r="O99" s="6">
        <v>216320.00000000003</v>
      </c>
      <c r="P99" s="6"/>
      <c r="Q99" s="6"/>
      <c r="R99" s="39"/>
      <c r="S99" s="45"/>
    </row>
    <row r="100" spans="1:19" ht="33" x14ac:dyDescent="0.25">
      <c r="A100" s="74" t="str">
        <f>IF(B100="","",SUBTOTAL(3,B$21:$B100))</f>
        <v/>
      </c>
      <c r="B100" s="10" t="s">
        <v>1717</v>
      </c>
      <c r="C100" s="21"/>
      <c r="D100" s="21" t="s">
        <v>4937</v>
      </c>
      <c r="E100" s="21" t="s">
        <v>4938</v>
      </c>
      <c r="F100" s="10"/>
      <c r="G100" s="121">
        <v>1.3</v>
      </c>
      <c r="H100" s="10">
        <v>1</v>
      </c>
      <c r="I100" s="78"/>
      <c r="J100" s="78">
        <v>297440</v>
      </c>
      <c r="K100" s="78"/>
      <c r="L100" s="118"/>
      <c r="M100" s="118"/>
      <c r="N100" s="6"/>
      <c r="O100" s="6">
        <v>297440</v>
      </c>
      <c r="P100" s="6"/>
      <c r="Q100" s="6"/>
      <c r="R100" s="39"/>
      <c r="S100" s="45"/>
    </row>
    <row r="101" spans="1:19" ht="33" x14ac:dyDescent="0.25">
      <c r="A101" s="74" t="str">
        <f>IF(B101="","",SUBTOTAL(3,B$21:$B101))</f>
        <v/>
      </c>
      <c r="B101" s="10" t="s">
        <v>1717</v>
      </c>
      <c r="C101" s="21"/>
      <c r="D101" s="21" t="s">
        <v>4933</v>
      </c>
      <c r="E101" s="21" t="s">
        <v>4939</v>
      </c>
      <c r="F101" s="10"/>
      <c r="G101" s="121">
        <v>1.3</v>
      </c>
      <c r="H101" s="10">
        <v>1</v>
      </c>
      <c r="I101" s="78"/>
      <c r="J101" s="78">
        <v>297440</v>
      </c>
      <c r="K101" s="78"/>
      <c r="L101" s="118"/>
      <c r="M101" s="118"/>
      <c r="N101" s="6"/>
      <c r="O101" s="6">
        <v>297440</v>
      </c>
      <c r="P101" s="6"/>
      <c r="Q101" s="6"/>
      <c r="R101" s="39"/>
      <c r="S101" s="45"/>
    </row>
    <row r="102" spans="1:19" ht="33" x14ac:dyDescent="0.25">
      <c r="A102" s="74">
        <f>IF(B102="","",SUBTOTAL(3,B$21:$B102))</f>
        <v>82</v>
      </c>
      <c r="B102" s="10">
        <v>22</v>
      </c>
      <c r="C102" s="21" t="s">
        <v>2320</v>
      </c>
      <c r="D102" s="21" t="s">
        <v>4940</v>
      </c>
      <c r="E102" s="21" t="s">
        <v>4941</v>
      </c>
      <c r="F102" s="10"/>
      <c r="G102" s="121">
        <v>1.3</v>
      </c>
      <c r="H102" s="10">
        <v>1</v>
      </c>
      <c r="I102" s="78">
        <v>405600</v>
      </c>
      <c r="J102" s="78"/>
      <c r="K102" s="78"/>
      <c r="L102" s="118"/>
      <c r="M102" s="118"/>
      <c r="N102" s="6">
        <v>405600</v>
      </c>
      <c r="O102" s="6"/>
      <c r="P102" s="6"/>
      <c r="Q102" s="6"/>
      <c r="R102" s="39"/>
      <c r="S102" s="45"/>
    </row>
    <row r="103" spans="1:19" ht="33" x14ac:dyDescent="0.25">
      <c r="A103" s="74">
        <f>IF(B103="","",SUBTOTAL(3,B$21:$B103))</f>
        <v>83</v>
      </c>
      <c r="B103" s="10">
        <v>23</v>
      </c>
      <c r="C103" s="21" t="s">
        <v>4942</v>
      </c>
      <c r="D103" s="21" t="s">
        <v>4931</v>
      </c>
      <c r="E103" s="21" t="s">
        <v>4943</v>
      </c>
      <c r="F103" s="10"/>
      <c r="G103" s="121">
        <v>1.3</v>
      </c>
      <c r="H103" s="10">
        <v>1</v>
      </c>
      <c r="I103" s="78">
        <v>405600</v>
      </c>
      <c r="J103" s="78"/>
      <c r="K103" s="78"/>
      <c r="L103" s="118"/>
      <c r="M103" s="118"/>
      <c r="N103" s="6">
        <v>405600</v>
      </c>
      <c r="O103" s="6"/>
      <c r="P103" s="6"/>
      <c r="Q103" s="6"/>
      <c r="R103" s="39"/>
      <c r="S103" s="45"/>
    </row>
    <row r="104" spans="1:19" ht="49.5" x14ac:dyDescent="0.25">
      <c r="A104" s="74">
        <f>IF(B104="","",SUBTOTAL(3,B$21:$B104))</f>
        <v>84</v>
      </c>
      <c r="B104" s="10">
        <v>24</v>
      </c>
      <c r="C104" s="21" t="s">
        <v>4944</v>
      </c>
      <c r="D104" s="21"/>
      <c r="E104" s="21"/>
      <c r="F104" s="10"/>
      <c r="G104" s="121">
        <v>1.3</v>
      </c>
      <c r="H104" s="10">
        <v>1</v>
      </c>
      <c r="I104" s="78"/>
      <c r="J104" s="78"/>
      <c r="K104" s="78">
        <v>216320</v>
      </c>
      <c r="L104" s="118"/>
      <c r="M104" s="118"/>
      <c r="N104" s="6"/>
      <c r="O104" s="6"/>
      <c r="P104" s="6">
        <v>216320</v>
      </c>
      <c r="Q104" s="6"/>
      <c r="R104" s="39"/>
      <c r="S104" s="45"/>
    </row>
    <row r="105" spans="1:19" ht="49.5" x14ac:dyDescent="0.25">
      <c r="A105" s="74">
        <f>IF(B105="","",SUBTOTAL(3,B$21:$B105))</f>
        <v>85</v>
      </c>
      <c r="B105" s="10">
        <v>25</v>
      </c>
      <c r="C105" s="21" t="s">
        <v>4628</v>
      </c>
      <c r="D105" s="21"/>
      <c r="E105" s="21"/>
      <c r="F105" s="10"/>
      <c r="G105" s="121">
        <v>1.3</v>
      </c>
      <c r="H105" s="10">
        <v>2</v>
      </c>
      <c r="I105" s="78"/>
      <c r="J105" s="78"/>
      <c r="K105" s="78">
        <v>162240</v>
      </c>
      <c r="L105" s="118"/>
      <c r="M105" s="118"/>
      <c r="N105" s="6"/>
      <c r="O105" s="6"/>
      <c r="P105" s="6">
        <v>162240</v>
      </c>
      <c r="Q105" s="6"/>
      <c r="R105" s="39"/>
      <c r="S105" s="45"/>
    </row>
    <row r="106" spans="1:19" x14ac:dyDescent="0.25">
      <c r="A106" s="74">
        <f>IF(B106="","",SUBTOTAL(3,B$21:$B106))</f>
        <v>86</v>
      </c>
      <c r="B106" s="71" t="s">
        <v>6160</v>
      </c>
      <c r="C106" s="12" t="s">
        <v>3229</v>
      </c>
      <c r="D106" s="21"/>
      <c r="E106" s="21"/>
      <c r="F106" s="10"/>
      <c r="G106" s="144"/>
      <c r="H106" s="10"/>
      <c r="I106" s="78"/>
      <c r="J106" s="78"/>
      <c r="K106" s="78"/>
      <c r="L106" s="118"/>
      <c r="M106" s="118"/>
      <c r="N106" s="6"/>
      <c r="O106" s="6"/>
      <c r="P106" s="6"/>
      <c r="Q106" s="6"/>
      <c r="R106" s="39"/>
      <c r="S106" s="45"/>
    </row>
    <row r="107" spans="1:19" ht="49.5" x14ac:dyDescent="0.25">
      <c r="A107" s="74">
        <f>IF(B107="","",SUBTOTAL(3,B$21:$B107))</f>
        <v>87</v>
      </c>
      <c r="B107" s="13">
        <v>26</v>
      </c>
      <c r="C107" s="24" t="s">
        <v>4945</v>
      </c>
      <c r="D107" s="24"/>
      <c r="E107" s="24"/>
      <c r="F107" s="10"/>
      <c r="G107" s="121"/>
      <c r="H107" s="13"/>
      <c r="I107" s="78"/>
      <c r="J107" s="78"/>
      <c r="K107" s="78"/>
      <c r="L107" s="118"/>
      <c r="M107" s="118"/>
      <c r="N107" s="6"/>
      <c r="O107" s="6"/>
      <c r="P107" s="6"/>
      <c r="Q107" s="6"/>
      <c r="R107" s="39"/>
      <c r="S107" s="45"/>
    </row>
    <row r="108" spans="1:19" x14ac:dyDescent="0.25">
      <c r="A108" s="74" t="str">
        <f>IF(B108="","",SUBTOTAL(3,B$21:$B108))</f>
        <v/>
      </c>
      <c r="B108" s="10" t="s">
        <v>1717</v>
      </c>
      <c r="C108" s="21" t="s">
        <v>613</v>
      </c>
      <c r="D108" s="21" t="s">
        <v>4946</v>
      </c>
      <c r="E108" s="21" t="s">
        <v>4947</v>
      </c>
      <c r="F108" s="10">
        <v>4</v>
      </c>
      <c r="G108" s="121">
        <v>0.78</v>
      </c>
      <c r="H108" s="10"/>
      <c r="I108" s="78">
        <v>430950</v>
      </c>
      <c r="J108" s="78"/>
      <c r="K108" s="78"/>
      <c r="L108" s="118"/>
      <c r="M108" s="118"/>
      <c r="N108" s="6">
        <v>430950</v>
      </c>
      <c r="O108" s="6"/>
      <c r="P108" s="6"/>
      <c r="Q108" s="6"/>
      <c r="R108" s="39"/>
      <c r="S108" s="45"/>
    </row>
    <row r="109" spans="1:19" x14ac:dyDescent="0.25">
      <c r="A109" s="74" t="str">
        <f>IF(B109="","",SUBTOTAL(3,B$21:$B109))</f>
        <v/>
      </c>
      <c r="B109" s="10" t="s">
        <v>1717</v>
      </c>
      <c r="C109" s="21" t="s">
        <v>613</v>
      </c>
      <c r="D109" s="21" t="s">
        <v>4948</v>
      </c>
      <c r="E109" s="21" t="s">
        <v>4949</v>
      </c>
      <c r="F109" s="10">
        <v>4</v>
      </c>
      <c r="G109" s="121">
        <v>0.78</v>
      </c>
      <c r="H109" s="10"/>
      <c r="I109" s="78">
        <v>430950</v>
      </c>
      <c r="J109" s="78"/>
      <c r="K109" s="78"/>
      <c r="L109" s="118"/>
      <c r="M109" s="118"/>
      <c r="N109" s="6">
        <v>430950</v>
      </c>
      <c r="O109" s="6"/>
      <c r="P109" s="6"/>
      <c r="Q109" s="6"/>
      <c r="R109" s="39"/>
      <c r="S109" s="45"/>
    </row>
    <row r="110" spans="1:19" x14ac:dyDescent="0.25">
      <c r="A110" s="74" t="str">
        <f>IF(B110="","",SUBTOTAL(3,B$21:$B110))</f>
        <v/>
      </c>
      <c r="B110" s="10" t="s">
        <v>1717</v>
      </c>
      <c r="C110" s="21" t="s">
        <v>4631</v>
      </c>
      <c r="D110" s="21" t="s">
        <v>4950</v>
      </c>
      <c r="E110" s="21" t="s">
        <v>4951</v>
      </c>
      <c r="F110" s="10">
        <v>4</v>
      </c>
      <c r="G110" s="121">
        <v>0.78</v>
      </c>
      <c r="H110" s="10"/>
      <c r="I110" s="78">
        <v>430950</v>
      </c>
      <c r="J110" s="78"/>
      <c r="K110" s="78"/>
      <c r="L110" s="118"/>
      <c r="M110" s="118"/>
      <c r="N110" s="6">
        <v>430950</v>
      </c>
      <c r="O110" s="6"/>
      <c r="P110" s="6"/>
      <c r="Q110" s="6"/>
      <c r="R110" s="39"/>
      <c r="S110" s="45"/>
    </row>
    <row r="111" spans="1:19" ht="33" x14ac:dyDescent="0.25">
      <c r="A111" s="74" t="str">
        <f>IF(B111="","",SUBTOTAL(3,B$21:$B111))</f>
        <v/>
      </c>
      <c r="B111" s="10" t="s">
        <v>1717</v>
      </c>
      <c r="C111" s="21" t="s">
        <v>613</v>
      </c>
      <c r="D111" s="21" t="s">
        <v>4952</v>
      </c>
      <c r="E111" s="21"/>
      <c r="F111" s="10">
        <v>5</v>
      </c>
      <c r="G111" s="121">
        <v>0.95</v>
      </c>
      <c r="H111" s="10"/>
      <c r="I111" s="78">
        <v>314925</v>
      </c>
      <c r="J111" s="78"/>
      <c r="K111" s="78"/>
      <c r="L111" s="118"/>
      <c r="M111" s="118"/>
      <c r="N111" s="6">
        <v>314925</v>
      </c>
      <c r="O111" s="6"/>
      <c r="P111" s="6"/>
      <c r="Q111" s="6"/>
      <c r="R111" s="39"/>
      <c r="S111" s="45"/>
    </row>
    <row r="112" spans="1:19" ht="33" x14ac:dyDescent="0.25">
      <c r="A112" s="74">
        <f>IF(B112="","",SUBTOTAL(3,B$21:$B112))</f>
        <v>92</v>
      </c>
      <c r="B112" s="13">
        <v>27</v>
      </c>
      <c r="C112" s="24" t="s">
        <v>4953</v>
      </c>
      <c r="D112" s="24"/>
      <c r="E112" s="24"/>
      <c r="F112" s="10"/>
      <c r="G112" s="121"/>
      <c r="H112" s="13"/>
      <c r="I112" s="78"/>
      <c r="J112" s="78"/>
      <c r="K112" s="78"/>
      <c r="L112" s="118"/>
      <c r="M112" s="118"/>
      <c r="N112" s="6"/>
      <c r="O112" s="6"/>
      <c r="P112" s="6"/>
      <c r="Q112" s="6"/>
      <c r="R112" s="39"/>
      <c r="S112" s="45"/>
    </row>
    <row r="113" spans="1:19" x14ac:dyDescent="0.25">
      <c r="A113" s="74" t="str">
        <f>IF(B113="","",SUBTOTAL(3,B$21:$B113))</f>
        <v/>
      </c>
      <c r="B113" s="10" t="s">
        <v>1717</v>
      </c>
      <c r="C113" s="21" t="s">
        <v>4954</v>
      </c>
      <c r="D113" s="21" t="s">
        <v>4955</v>
      </c>
      <c r="E113" s="21" t="s">
        <v>4956</v>
      </c>
      <c r="F113" s="10">
        <v>4</v>
      </c>
      <c r="G113" s="121">
        <v>0.78</v>
      </c>
      <c r="H113" s="10"/>
      <c r="I113" s="78">
        <v>430950</v>
      </c>
      <c r="J113" s="78"/>
      <c r="K113" s="78"/>
      <c r="L113" s="118"/>
      <c r="M113" s="118"/>
      <c r="N113" s="6">
        <v>430950</v>
      </c>
      <c r="O113" s="6"/>
      <c r="P113" s="6"/>
      <c r="Q113" s="6"/>
      <c r="R113" s="39"/>
      <c r="S113" s="45"/>
    </row>
    <row r="114" spans="1:19" x14ac:dyDescent="0.25">
      <c r="A114" s="74" t="str">
        <f>IF(B114="","",SUBTOTAL(3,B$21:$B114))</f>
        <v/>
      </c>
      <c r="B114" s="10" t="s">
        <v>1717</v>
      </c>
      <c r="C114" s="21" t="s">
        <v>4954</v>
      </c>
      <c r="D114" s="21" t="s">
        <v>4957</v>
      </c>
      <c r="E114" s="21" t="s">
        <v>4958</v>
      </c>
      <c r="F114" s="10">
        <v>4</v>
      </c>
      <c r="G114" s="121">
        <v>0.78</v>
      </c>
      <c r="H114" s="10"/>
      <c r="I114" s="78">
        <v>430950</v>
      </c>
      <c r="J114" s="78"/>
      <c r="K114" s="78"/>
      <c r="L114" s="118"/>
      <c r="M114" s="118"/>
      <c r="N114" s="6">
        <v>430950</v>
      </c>
      <c r="O114" s="6"/>
      <c r="P114" s="6"/>
      <c r="Q114" s="6"/>
      <c r="R114" s="39"/>
      <c r="S114" s="45"/>
    </row>
    <row r="115" spans="1:19" x14ac:dyDescent="0.25">
      <c r="A115" s="74" t="str">
        <f>IF(B115="","",SUBTOTAL(3,B$21:$B115))</f>
        <v/>
      </c>
      <c r="B115" s="10" t="s">
        <v>1717</v>
      </c>
      <c r="C115" s="21" t="s">
        <v>4954</v>
      </c>
      <c r="D115" s="21" t="s">
        <v>4959</v>
      </c>
      <c r="E115" s="21" t="s">
        <v>4960</v>
      </c>
      <c r="F115" s="10">
        <v>4</v>
      </c>
      <c r="G115" s="121">
        <v>0.78</v>
      </c>
      <c r="H115" s="10"/>
      <c r="I115" s="78">
        <v>430950</v>
      </c>
      <c r="J115" s="78"/>
      <c r="K115" s="78"/>
      <c r="L115" s="118"/>
      <c r="M115" s="118"/>
      <c r="N115" s="6">
        <v>430950</v>
      </c>
      <c r="O115" s="6"/>
      <c r="P115" s="6"/>
      <c r="Q115" s="6"/>
      <c r="R115" s="39"/>
      <c r="S115" s="45"/>
    </row>
    <row r="116" spans="1:19" ht="68.25" customHeight="1" x14ac:dyDescent="0.25">
      <c r="A116" s="74">
        <f>IF(B116="","",SUBTOTAL(3,B$21:$B116))</f>
        <v>96</v>
      </c>
      <c r="B116" s="13">
        <v>28</v>
      </c>
      <c r="C116" s="24" t="s">
        <v>4961</v>
      </c>
      <c r="D116" s="24"/>
      <c r="E116" s="24"/>
      <c r="F116" s="10"/>
      <c r="G116" s="128"/>
      <c r="H116" s="13"/>
      <c r="I116" s="78"/>
      <c r="J116" s="78"/>
      <c r="K116" s="78"/>
      <c r="L116" s="118"/>
      <c r="M116" s="118"/>
      <c r="N116" s="6"/>
      <c r="O116" s="6"/>
      <c r="P116" s="6"/>
      <c r="Q116" s="6"/>
      <c r="R116" s="39"/>
      <c r="S116" s="45"/>
    </row>
    <row r="117" spans="1:19" x14ac:dyDescent="0.25">
      <c r="A117" s="74" t="str">
        <f>IF(B117="","",SUBTOTAL(3,B$21:$B117))</f>
        <v/>
      </c>
      <c r="B117" s="10" t="s">
        <v>1717</v>
      </c>
      <c r="C117" s="21" t="s">
        <v>4954</v>
      </c>
      <c r="D117" s="21" t="s">
        <v>4962</v>
      </c>
      <c r="E117" s="21" t="s">
        <v>4958</v>
      </c>
      <c r="F117" s="10">
        <v>4</v>
      </c>
      <c r="G117" s="121">
        <v>0.78</v>
      </c>
      <c r="H117" s="10"/>
      <c r="I117" s="78">
        <v>430950</v>
      </c>
      <c r="J117" s="78"/>
      <c r="K117" s="78"/>
      <c r="L117" s="118"/>
      <c r="M117" s="118"/>
      <c r="N117" s="6">
        <v>430950</v>
      </c>
      <c r="O117" s="6"/>
      <c r="P117" s="6"/>
      <c r="Q117" s="6"/>
      <c r="R117" s="39"/>
      <c r="S117" s="45"/>
    </row>
    <row r="118" spans="1:19" ht="33" x14ac:dyDescent="0.25">
      <c r="A118" s="74">
        <f>IF(B118="","",SUBTOTAL(3,B$21:$B118))</f>
        <v>98</v>
      </c>
      <c r="B118" s="13">
        <v>29</v>
      </c>
      <c r="C118" s="24" t="s">
        <v>4963</v>
      </c>
      <c r="D118" s="8"/>
      <c r="E118" s="24"/>
      <c r="F118" s="13"/>
      <c r="G118" s="143"/>
      <c r="H118" s="13"/>
      <c r="I118" s="78"/>
      <c r="J118" s="78"/>
      <c r="K118" s="78"/>
      <c r="L118" s="118"/>
      <c r="M118" s="118"/>
      <c r="N118" s="6"/>
      <c r="O118" s="6"/>
      <c r="P118" s="6"/>
      <c r="Q118" s="6"/>
      <c r="R118" s="39"/>
      <c r="S118" s="45"/>
    </row>
    <row r="119" spans="1:19" x14ac:dyDescent="0.25">
      <c r="A119" s="74" t="str">
        <f>IF(B119="","",SUBTOTAL(3,B$21:$B119))</f>
        <v/>
      </c>
      <c r="B119" s="10" t="s">
        <v>1717</v>
      </c>
      <c r="C119" s="21" t="s">
        <v>4758</v>
      </c>
      <c r="D119" s="21" t="s">
        <v>4955</v>
      </c>
      <c r="E119" s="21" t="s">
        <v>4956</v>
      </c>
      <c r="F119" s="10">
        <v>5</v>
      </c>
      <c r="G119" s="121">
        <v>1</v>
      </c>
      <c r="H119" s="10"/>
      <c r="I119" s="78">
        <v>331500</v>
      </c>
      <c r="J119" s="78"/>
      <c r="K119" s="78"/>
      <c r="L119" s="118"/>
      <c r="M119" s="118"/>
      <c r="N119" s="6">
        <v>331500</v>
      </c>
      <c r="O119" s="6"/>
      <c r="P119" s="6"/>
      <c r="Q119" s="6"/>
      <c r="R119" s="39"/>
      <c r="S119" s="45"/>
    </row>
    <row r="120" spans="1:19" ht="33" x14ac:dyDescent="0.25">
      <c r="A120" s="74">
        <f>IF(B120="","",SUBTOTAL(3,B$21:$B120))</f>
        <v>100</v>
      </c>
      <c r="B120" s="13">
        <v>30</v>
      </c>
      <c r="C120" s="24" t="s">
        <v>4964</v>
      </c>
      <c r="D120" s="8"/>
      <c r="E120" s="24"/>
      <c r="F120" s="13"/>
      <c r="G120" s="143"/>
      <c r="H120" s="13"/>
      <c r="I120" s="78"/>
      <c r="J120" s="78"/>
      <c r="K120" s="78"/>
      <c r="L120" s="118"/>
      <c r="M120" s="118"/>
      <c r="N120" s="6"/>
      <c r="O120" s="6"/>
      <c r="P120" s="6"/>
      <c r="Q120" s="6"/>
      <c r="R120" s="39"/>
      <c r="S120" s="45"/>
    </row>
    <row r="121" spans="1:19" x14ac:dyDescent="0.25">
      <c r="A121" s="74" t="str">
        <f>IF(B121="","",SUBTOTAL(3,B$21:$B121))</f>
        <v/>
      </c>
      <c r="B121" s="10" t="s">
        <v>1717</v>
      </c>
      <c r="C121" s="21" t="s">
        <v>4758</v>
      </c>
      <c r="D121" s="21" t="s">
        <v>4965</v>
      </c>
      <c r="E121" s="21" t="s">
        <v>4966</v>
      </c>
      <c r="F121" s="10">
        <v>5</v>
      </c>
      <c r="G121" s="121">
        <v>1</v>
      </c>
      <c r="H121" s="10"/>
      <c r="I121" s="78">
        <v>331500</v>
      </c>
      <c r="J121" s="78"/>
      <c r="K121" s="78"/>
      <c r="L121" s="118"/>
      <c r="M121" s="118"/>
      <c r="N121" s="6">
        <v>331500</v>
      </c>
      <c r="O121" s="6"/>
      <c r="P121" s="6"/>
      <c r="Q121" s="6"/>
      <c r="R121" s="39"/>
      <c r="S121" s="45"/>
    </row>
    <row r="122" spans="1:19" ht="49.5" x14ac:dyDescent="0.25">
      <c r="A122" s="74">
        <f>IF(B122="","",SUBTOTAL(3,B$21:$B122))</f>
        <v>102</v>
      </c>
      <c r="B122" s="13">
        <v>31</v>
      </c>
      <c r="C122" s="24" t="s">
        <v>4967</v>
      </c>
      <c r="D122" s="24"/>
      <c r="E122" s="24"/>
      <c r="F122" s="13"/>
      <c r="G122" s="143"/>
      <c r="H122" s="13"/>
      <c r="I122" s="78"/>
      <c r="J122" s="78"/>
      <c r="K122" s="78"/>
      <c r="L122" s="118"/>
      <c r="M122" s="118"/>
      <c r="N122" s="6"/>
      <c r="O122" s="6"/>
      <c r="P122" s="6"/>
      <c r="Q122" s="6"/>
      <c r="R122" s="39"/>
      <c r="S122" s="45"/>
    </row>
    <row r="123" spans="1:19" x14ac:dyDescent="0.25">
      <c r="A123" s="74" t="str">
        <f>IF(B123="","",SUBTOTAL(3,B$21:$B123))</f>
        <v/>
      </c>
      <c r="B123" s="10" t="s">
        <v>1717</v>
      </c>
      <c r="C123" s="21" t="s">
        <v>1616</v>
      </c>
      <c r="D123" s="21" t="s">
        <v>4955</v>
      </c>
      <c r="E123" s="21" t="s">
        <v>4968</v>
      </c>
      <c r="F123" s="10">
        <v>5</v>
      </c>
      <c r="G123" s="121">
        <v>1</v>
      </c>
      <c r="H123" s="10"/>
      <c r="I123" s="78">
        <v>331500</v>
      </c>
      <c r="J123" s="78"/>
      <c r="K123" s="78"/>
      <c r="L123" s="118"/>
      <c r="M123" s="118"/>
      <c r="N123" s="6">
        <v>331500</v>
      </c>
      <c r="O123" s="6"/>
      <c r="P123" s="6"/>
      <c r="Q123" s="6"/>
      <c r="R123" s="39"/>
      <c r="S123" s="45"/>
    </row>
    <row r="124" spans="1:19" x14ac:dyDescent="0.25">
      <c r="A124" s="74" t="str">
        <f>IF(B124="","",SUBTOTAL(3,B$21:$B124))</f>
        <v/>
      </c>
      <c r="B124" s="10" t="s">
        <v>1717</v>
      </c>
      <c r="C124" s="21" t="s">
        <v>1616</v>
      </c>
      <c r="D124" s="21" t="s">
        <v>4969</v>
      </c>
      <c r="E124" s="21" t="s">
        <v>4970</v>
      </c>
      <c r="F124" s="10">
        <v>5</v>
      </c>
      <c r="G124" s="121">
        <v>1</v>
      </c>
      <c r="H124" s="10"/>
      <c r="I124" s="78">
        <v>331500</v>
      </c>
      <c r="J124" s="78"/>
      <c r="K124" s="78"/>
      <c r="L124" s="118"/>
      <c r="M124" s="118"/>
      <c r="N124" s="6">
        <v>331500</v>
      </c>
      <c r="O124" s="6"/>
      <c r="P124" s="6"/>
      <c r="Q124" s="6"/>
      <c r="R124" s="39"/>
      <c r="S124" s="45"/>
    </row>
    <row r="125" spans="1:19" x14ac:dyDescent="0.25">
      <c r="A125" s="74" t="str">
        <f>IF(B125="","",SUBTOTAL(3,B$21:$B125))</f>
        <v/>
      </c>
      <c r="B125" s="10" t="s">
        <v>1717</v>
      </c>
      <c r="C125" s="21" t="s">
        <v>1616</v>
      </c>
      <c r="D125" s="21" t="s">
        <v>4971</v>
      </c>
      <c r="E125" s="21" t="s">
        <v>4972</v>
      </c>
      <c r="F125" s="10">
        <v>5</v>
      </c>
      <c r="G125" s="121">
        <v>1</v>
      </c>
      <c r="H125" s="10"/>
      <c r="I125" s="78">
        <v>331500</v>
      </c>
      <c r="J125" s="78"/>
      <c r="K125" s="78"/>
      <c r="L125" s="118"/>
      <c r="M125" s="118"/>
      <c r="N125" s="6">
        <v>331500</v>
      </c>
      <c r="O125" s="6"/>
      <c r="P125" s="6"/>
      <c r="Q125" s="6"/>
      <c r="R125" s="39"/>
      <c r="S125" s="45"/>
    </row>
    <row r="126" spans="1:19" x14ac:dyDescent="0.25">
      <c r="A126" s="74" t="str">
        <f>IF(B126="","",SUBTOTAL(3,B$21:$B126))</f>
        <v/>
      </c>
      <c r="B126" s="10" t="s">
        <v>1717</v>
      </c>
      <c r="C126" s="21" t="s">
        <v>4631</v>
      </c>
      <c r="D126" s="21" t="s">
        <v>4973</v>
      </c>
      <c r="E126" s="21" t="s">
        <v>4974</v>
      </c>
      <c r="F126" s="10">
        <v>4</v>
      </c>
      <c r="G126" s="121">
        <v>0.7</v>
      </c>
      <c r="H126" s="10"/>
      <c r="I126" s="78">
        <v>386750</v>
      </c>
      <c r="J126" s="78"/>
      <c r="K126" s="78"/>
      <c r="L126" s="118"/>
      <c r="M126" s="118"/>
      <c r="N126" s="6">
        <v>386750</v>
      </c>
      <c r="O126" s="6"/>
      <c r="P126" s="6"/>
      <c r="Q126" s="6"/>
      <c r="R126" s="39"/>
      <c r="S126" s="45"/>
    </row>
    <row r="127" spans="1:19" x14ac:dyDescent="0.25">
      <c r="A127" s="74" t="str">
        <f>IF(B127="","",SUBTOTAL(3,B$21:$B127))</f>
        <v/>
      </c>
      <c r="B127" s="10" t="s">
        <v>1717</v>
      </c>
      <c r="C127" s="21" t="s">
        <v>4631</v>
      </c>
      <c r="D127" s="21" t="s">
        <v>4975</v>
      </c>
      <c r="E127" s="21" t="s">
        <v>4976</v>
      </c>
      <c r="F127" s="10">
        <v>4</v>
      </c>
      <c r="G127" s="121">
        <v>0.7</v>
      </c>
      <c r="H127" s="10"/>
      <c r="I127" s="78">
        <v>386750</v>
      </c>
      <c r="J127" s="78"/>
      <c r="K127" s="78"/>
      <c r="L127" s="118"/>
      <c r="M127" s="118"/>
      <c r="N127" s="6">
        <v>386750</v>
      </c>
      <c r="O127" s="6"/>
      <c r="P127" s="6"/>
      <c r="Q127" s="6"/>
      <c r="R127" s="39"/>
      <c r="S127" s="45"/>
    </row>
    <row r="128" spans="1:19" ht="33" x14ac:dyDescent="0.25">
      <c r="A128" s="74">
        <f>IF(B128="","",SUBTOTAL(3,B$21:$B128))</f>
        <v>108</v>
      </c>
      <c r="B128" s="13">
        <v>32</v>
      </c>
      <c r="C128" s="24" t="s">
        <v>4977</v>
      </c>
      <c r="D128" s="8"/>
      <c r="E128" s="24"/>
      <c r="F128" s="13"/>
      <c r="G128" s="143"/>
      <c r="H128" s="13"/>
      <c r="I128" s="78"/>
      <c r="J128" s="78"/>
      <c r="K128" s="78"/>
      <c r="L128" s="118"/>
      <c r="M128" s="118"/>
      <c r="N128" s="6"/>
      <c r="O128" s="6"/>
      <c r="P128" s="6"/>
      <c r="Q128" s="6"/>
      <c r="R128" s="39"/>
      <c r="S128" s="45"/>
    </row>
    <row r="129" spans="1:19" x14ac:dyDescent="0.25">
      <c r="A129" s="74" t="str">
        <f>IF(B129="","",SUBTOTAL(3,B$21:$B129))</f>
        <v/>
      </c>
      <c r="B129" s="10" t="s">
        <v>1717</v>
      </c>
      <c r="C129" s="21" t="s">
        <v>4758</v>
      </c>
      <c r="D129" s="21" t="s">
        <v>4978</v>
      </c>
      <c r="E129" s="21" t="s">
        <v>4979</v>
      </c>
      <c r="F129" s="10">
        <v>5</v>
      </c>
      <c r="G129" s="121">
        <v>1</v>
      </c>
      <c r="H129" s="10"/>
      <c r="I129" s="78">
        <v>331500</v>
      </c>
      <c r="J129" s="78"/>
      <c r="K129" s="78"/>
      <c r="L129" s="118"/>
      <c r="M129" s="118"/>
      <c r="N129" s="6">
        <v>331500</v>
      </c>
      <c r="O129" s="6"/>
      <c r="P129" s="6"/>
      <c r="Q129" s="6"/>
      <c r="R129" s="39"/>
      <c r="S129" s="45"/>
    </row>
    <row r="130" spans="1:19" x14ac:dyDescent="0.25">
      <c r="A130" s="74" t="str">
        <f>IF(B130="","",SUBTOTAL(3,B$21:$B130))</f>
        <v/>
      </c>
      <c r="B130" s="10" t="s">
        <v>1717</v>
      </c>
      <c r="C130" s="21" t="s">
        <v>459</v>
      </c>
      <c r="D130" s="21" t="s">
        <v>4955</v>
      </c>
      <c r="E130" s="21" t="s">
        <v>4980</v>
      </c>
      <c r="F130" s="10">
        <v>5</v>
      </c>
      <c r="G130" s="121">
        <v>1.1000000000000001</v>
      </c>
      <c r="H130" s="10"/>
      <c r="I130" s="78">
        <v>364650.00000000006</v>
      </c>
      <c r="J130" s="78"/>
      <c r="K130" s="78"/>
      <c r="L130" s="118"/>
      <c r="M130" s="118"/>
      <c r="N130" s="6">
        <v>364650.00000000006</v>
      </c>
      <c r="O130" s="6"/>
      <c r="P130" s="6"/>
      <c r="Q130" s="6"/>
      <c r="R130" s="39"/>
      <c r="S130" s="45"/>
    </row>
    <row r="131" spans="1:19" ht="60.75" customHeight="1" x14ac:dyDescent="0.25">
      <c r="A131" s="74">
        <f>IF(B131="","",SUBTOTAL(3,B$21:$B131))</f>
        <v>111</v>
      </c>
      <c r="B131" s="13">
        <v>33</v>
      </c>
      <c r="C131" s="24" t="s">
        <v>6506</v>
      </c>
      <c r="D131" s="8"/>
      <c r="E131" s="24"/>
      <c r="F131" s="13"/>
      <c r="G131" s="143"/>
      <c r="H131" s="13"/>
      <c r="I131" s="78"/>
      <c r="J131" s="78"/>
      <c r="K131" s="78"/>
      <c r="L131" s="118"/>
      <c r="M131" s="118"/>
      <c r="N131" s="6"/>
      <c r="O131" s="6"/>
      <c r="P131" s="6"/>
      <c r="Q131" s="6"/>
      <c r="R131" s="39"/>
      <c r="S131" s="45"/>
    </row>
    <row r="132" spans="1:19" x14ac:dyDescent="0.25">
      <c r="A132" s="74" t="str">
        <f>IF(B132="","",SUBTOTAL(3,B$21:$B132))</f>
        <v/>
      </c>
      <c r="B132" s="10" t="s">
        <v>1717</v>
      </c>
      <c r="C132" s="21" t="s">
        <v>4758</v>
      </c>
      <c r="D132" s="21" t="s">
        <v>4981</v>
      </c>
      <c r="E132" s="21" t="s">
        <v>4982</v>
      </c>
      <c r="F132" s="10">
        <v>5</v>
      </c>
      <c r="G132" s="121">
        <v>1</v>
      </c>
      <c r="H132" s="10"/>
      <c r="I132" s="78">
        <v>331500</v>
      </c>
      <c r="J132" s="78"/>
      <c r="K132" s="78"/>
      <c r="L132" s="118"/>
      <c r="M132" s="118"/>
      <c r="N132" s="6">
        <v>331500</v>
      </c>
      <c r="O132" s="6"/>
      <c r="P132" s="6"/>
      <c r="Q132" s="6"/>
      <c r="R132" s="39"/>
      <c r="S132" s="45"/>
    </row>
    <row r="133" spans="1:19" x14ac:dyDescent="0.25">
      <c r="A133" s="74" t="str">
        <f>IF(B133="","",SUBTOTAL(3,B$21:$B133))</f>
        <v/>
      </c>
      <c r="B133" s="10" t="s">
        <v>1717</v>
      </c>
      <c r="C133" s="21" t="s">
        <v>4758</v>
      </c>
      <c r="D133" s="21" t="s">
        <v>4983</v>
      </c>
      <c r="E133" s="21" t="s">
        <v>4984</v>
      </c>
      <c r="F133" s="10">
        <v>5</v>
      </c>
      <c r="G133" s="121">
        <v>1</v>
      </c>
      <c r="H133" s="10"/>
      <c r="I133" s="78">
        <v>331500</v>
      </c>
      <c r="J133" s="78"/>
      <c r="K133" s="78"/>
      <c r="L133" s="118"/>
      <c r="M133" s="118"/>
      <c r="N133" s="6">
        <v>331500</v>
      </c>
      <c r="O133" s="6"/>
      <c r="P133" s="6"/>
      <c r="Q133" s="6"/>
      <c r="R133" s="39"/>
      <c r="S133" s="45"/>
    </row>
    <row r="134" spans="1:19" x14ac:dyDescent="0.25">
      <c r="A134" s="74" t="str">
        <f>IF(B134="","",SUBTOTAL(3,B$21:$B134))</f>
        <v/>
      </c>
      <c r="B134" s="10" t="s">
        <v>1717</v>
      </c>
      <c r="C134" s="21" t="s">
        <v>613</v>
      </c>
      <c r="D134" s="21" t="s">
        <v>4985</v>
      </c>
      <c r="E134" s="21" t="s">
        <v>4986</v>
      </c>
      <c r="F134" s="10">
        <v>4</v>
      </c>
      <c r="G134" s="121">
        <v>1</v>
      </c>
      <c r="H134" s="10"/>
      <c r="I134" s="78">
        <v>552500</v>
      </c>
      <c r="J134" s="78"/>
      <c r="K134" s="78"/>
      <c r="L134" s="118"/>
      <c r="M134" s="118"/>
      <c r="N134" s="6">
        <v>552500</v>
      </c>
      <c r="O134" s="6"/>
      <c r="P134" s="6"/>
      <c r="Q134" s="6"/>
      <c r="R134" s="39"/>
      <c r="S134" s="45"/>
    </row>
    <row r="135" spans="1:19" x14ac:dyDescent="0.25">
      <c r="A135" s="74" t="str">
        <f>IF(B135="","",SUBTOTAL(3,B$21:$B135))</f>
        <v/>
      </c>
      <c r="B135" s="10" t="s">
        <v>1717</v>
      </c>
      <c r="C135" s="21" t="s">
        <v>613</v>
      </c>
      <c r="D135" s="21" t="s">
        <v>4987</v>
      </c>
      <c r="E135" s="21" t="s">
        <v>4988</v>
      </c>
      <c r="F135" s="10">
        <v>4</v>
      </c>
      <c r="G135" s="121">
        <v>1</v>
      </c>
      <c r="H135" s="10"/>
      <c r="I135" s="78">
        <v>552500</v>
      </c>
      <c r="J135" s="78"/>
      <c r="K135" s="78"/>
      <c r="L135" s="118"/>
      <c r="M135" s="118"/>
      <c r="N135" s="6">
        <v>552500</v>
      </c>
      <c r="O135" s="6"/>
      <c r="P135" s="6"/>
      <c r="Q135" s="6"/>
      <c r="R135" s="39"/>
      <c r="S135" s="45"/>
    </row>
    <row r="136" spans="1:19" ht="33" x14ac:dyDescent="0.25">
      <c r="A136" s="74">
        <f>IF(B136="","",SUBTOTAL(3,B$21:$B136))</f>
        <v>116</v>
      </c>
      <c r="B136" s="13">
        <v>34</v>
      </c>
      <c r="C136" s="24" t="s">
        <v>4989</v>
      </c>
      <c r="D136" s="8"/>
      <c r="E136" s="24"/>
      <c r="F136" s="13"/>
      <c r="G136" s="143"/>
      <c r="H136" s="13"/>
      <c r="I136" s="78"/>
      <c r="J136" s="78"/>
      <c r="K136" s="78"/>
      <c r="L136" s="118"/>
      <c r="M136" s="118"/>
      <c r="N136" s="6"/>
      <c r="O136" s="6"/>
      <c r="P136" s="6"/>
      <c r="Q136" s="6"/>
      <c r="R136" s="39"/>
      <c r="S136" s="45"/>
    </row>
    <row r="137" spans="1:19" x14ac:dyDescent="0.25">
      <c r="A137" s="74" t="str">
        <f>IF(B137="","",SUBTOTAL(3,B$21:$B137))</f>
        <v/>
      </c>
      <c r="B137" s="10" t="s">
        <v>1717</v>
      </c>
      <c r="C137" s="21" t="s">
        <v>4758</v>
      </c>
      <c r="D137" s="21" t="s">
        <v>4983</v>
      </c>
      <c r="E137" s="21" t="s">
        <v>4990</v>
      </c>
      <c r="F137" s="10">
        <v>5</v>
      </c>
      <c r="G137" s="121">
        <v>1</v>
      </c>
      <c r="H137" s="10"/>
      <c r="I137" s="78">
        <v>331500</v>
      </c>
      <c r="J137" s="78"/>
      <c r="K137" s="78"/>
      <c r="L137" s="118"/>
      <c r="M137" s="118"/>
      <c r="N137" s="6">
        <v>331500</v>
      </c>
      <c r="O137" s="6"/>
      <c r="P137" s="6"/>
      <c r="Q137" s="6"/>
      <c r="R137" s="39"/>
      <c r="S137" s="45"/>
    </row>
    <row r="138" spans="1:19" ht="33" x14ac:dyDescent="0.25">
      <c r="A138" s="74">
        <f>IF(B138="","",SUBTOTAL(3,B$21:$B138))</f>
        <v>118</v>
      </c>
      <c r="B138" s="13">
        <v>35</v>
      </c>
      <c r="C138" s="24" t="s">
        <v>4991</v>
      </c>
      <c r="D138" s="8"/>
      <c r="E138" s="24"/>
      <c r="F138" s="13"/>
      <c r="G138" s="143"/>
      <c r="H138" s="13"/>
      <c r="I138" s="78"/>
      <c r="J138" s="78"/>
      <c r="K138" s="78"/>
      <c r="L138" s="118"/>
      <c r="M138" s="118"/>
      <c r="N138" s="6"/>
      <c r="O138" s="6"/>
      <c r="P138" s="6"/>
      <c r="Q138" s="6"/>
      <c r="R138" s="39"/>
      <c r="S138" s="45"/>
    </row>
    <row r="139" spans="1:19" x14ac:dyDescent="0.25">
      <c r="A139" s="74" t="str">
        <f>IF(B139="","",SUBTOTAL(3,B$21:$B139))</f>
        <v/>
      </c>
      <c r="B139" s="10" t="s">
        <v>1717</v>
      </c>
      <c r="C139" s="21" t="s">
        <v>1126</v>
      </c>
      <c r="D139" s="21"/>
      <c r="E139" s="21"/>
      <c r="F139" s="3">
        <v>2</v>
      </c>
      <c r="G139" s="57">
        <v>1</v>
      </c>
      <c r="H139" s="10"/>
      <c r="I139" s="78">
        <v>1876875</v>
      </c>
      <c r="J139" s="78"/>
      <c r="K139" s="78"/>
      <c r="L139" s="118"/>
      <c r="M139" s="118"/>
      <c r="N139" s="6">
        <v>1876875</v>
      </c>
      <c r="O139" s="6"/>
      <c r="P139" s="6"/>
      <c r="Q139" s="6"/>
      <c r="R139" s="39"/>
      <c r="S139" s="45"/>
    </row>
    <row r="140" spans="1:19" x14ac:dyDescent="0.25">
      <c r="A140" s="74" t="str">
        <f>IF(B140="","",SUBTOTAL(3,B$21:$B140))</f>
        <v/>
      </c>
      <c r="B140" s="10" t="s">
        <v>1717</v>
      </c>
      <c r="C140" s="21" t="s">
        <v>1127</v>
      </c>
      <c r="D140" s="21"/>
      <c r="E140" s="21"/>
      <c r="F140" s="3">
        <v>2</v>
      </c>
      <c r="G140" s="57">
        <v>0.95</v>
      </c>
      <c r="H140" s="10"/>
      <c r="I140" s="78">
        <v>1820000</v>
      </c>
      <c r="J140" s="78"/>
      <c r="K140" s="78"/>
      <c r="L140" s="118"/>
      <c r="M140" s="118"/>
      <c r="N140" s="6">
        <v>1820000</v>
      </c>
      <c r="O140" s="6"/>
      <c r="P140" s="6"/>
      <c r="Q140" s="6"/>
      <c r="R140" s="39"/>
      <c r="S140" s="45"/>
    </row>
    <row r="141" spans="1:19" x14ac:dyDescent="0.25">
      <c r="A141" s="74" t="str">
        <f>IF(B141="","",SUBTOTAL(3,B$21:$B141))</f>
        <v/>
      </c>
      <c r="B141" s="10" t="s">
        <v>1717</v>
      </c>
      <c r="C141" s="21" t="s">
        <v>4630</v>
      </c>
      <c r="D141" s="21"/>
      <c r="E141" s="21"/>
      <c r="F141" s="3">
        <v>3</v>
      </c>
      <c r="G141" s="57">
        <v>1</v>
      </c>
      <c r="H141" s="10"/>
      <c r="I141" s="78">
        <v>1228500</v>
      </c>
      <c r="J141" s="78"/>
      <c r="K141" s="78"/>
      <c r="L141" s="118"/>
      <c r="M141" s="118"/>
      <c r="N141" s="6">
        <v>1228500</v>
      </c>
      <c r="O141" s="6"/>
      <c r="P141" s="6"/>
      <c r="Q141" s="6"/>
      <c r="R141" s="39"/>
      <c r="S141" s="45"/>
    </row>
    <row r="142" spans="1:19" ht="33" x14ac:dyDescent="0.25">
      <c r="B142" s="13">
        <v>36</v>
      </c>
      <c r="C142" s="24" t="s">
        <v>6323</v>
      </c>
      <c r="D142" s="21"/>
      <c r="E142" s="21"/>
      <c r="F142" s="3"/>
      <c r="G142" s="57"/>
      <c r="H142" s="10"/>
      <c r="I142" s="78"/>
      <c r="J142" s="78"/>
      <c r="K142" s="78"/>
      <c r="L142" s="118"/>
      <c r="M142" s="118"/>
      <c r="N142" s="6"/>
      <c r="O142" s="6"/>
      <c r="P142" s="6"/>
      <c r="Q142" s="6"/>
      <c r="R142" s="39"/>
      <c r="S142" s="45" t="s">
        <v>6325</v>
      </c>
    </row>
    <row r="143" spans="1:19" ht="18.75" x14ac:dyDescent="0.3">
      <c r="B143" s="10"/>
      <c r="C143" s="396" t="s">
        <v>1124</v>
      </c>
      <c r="D143" s="21"/>
      <c r="E143" s="21"/>
      <c r="F143" s="3"/>
      <c r="G143" s="57"/>
      <c r="H143" s="10"/>
      <c r="I143" s="78"/>
      <c r="J143" s="78"/>
      <c r="K143" s="78"/>
      <c r="L143" s="118"/>
      <c r="M143" s="118"/>
      <c r="N143" s="6"/>
      <c r="O143" s="6"/>
      <c r="P143" s="6"/>
      <c r="Q143" s="6"/>
      <c r="R143" s="39"/>
      <c r="S143" s="45"/>
    </row>
    <row r="144" spans="1:19" ht="18.75" x14ac:dyDescent="0.3">
      <c r="B144" s="10"/>
      <c r="C144" s="396" t="s">
        <v>4633</v>
      </c>
      <c r="D144" s="21"/>
      <c r="E144" s="21"/>
      <c r="F144" s="3"/>
      <c r="G144" s="57"/>
      <c r="H144" s="10"/>
      <c r="I144" s="78"/>
      <c r="J144" s="78"/>
      <c r="K144" s="78"/>
      <c r="L144" s="118"/>
      <c r="M144" s="118"/>
      <c r="N144" s="6"/>
      <c r="O144" s="6"/>
      <c r="P144" s="6"/>
      <c r="Q144" s="6"/>
      <c r="R144" s="39"/>
      <c r="S144" s="45"/>
    </row>
    <row r="145" spans="2:19" ht="18.75" x14ac:dyDescent="0.3">
      <c r="B145" s="10"/>
      <c r="C145" s="396" t="s">
        <v>1125</v>
      </c>
      <c r="D145" s="21"/>
      <c r="E145" s="21"/>
      <c r="F145" s="3"/>
      <c r="G145" s="57"/>
      <c r="H145" s="10"/>
      <c r="I145" s="78"/>
      <c r="J145" s="78"/>
      <c r="K145" s="78"/>
      <c r="L145" s="118"/>
      <c r="M145" s="118"/>
      <c r="N145" s="6"/>
      <c r="O145" s="6"/>
      <c r="P145" s="6"/>
      <c r="Q145" s="6"/>
      <c r="R145" s="39"/>
      <c r="S145" s="45"/>
    </row>
    <row r="146" spans="2:19" ht="18.75" x14ac:dyDescent="0.3">
      <c r="B146" s="10"/>
      <c r="C146" s="396" t="s">
        <v>1126</v>
      </c>
      <c r="D146" s="21"/>
      <c r="E146" s="21"/>
      <c r="F146" s="3"/>
      <c r="G146" s="57"/>
      <c r="H146" s="10"/>
      <c r="I146" s="78"/>
      <c r="J146" s="78"/>
      <c r="K146" s="78"/>
      <c r="L146" s="118"/>
      <c r="M146" s="118"/>
      <c r="N146" s="6"/>
      <c r="O146" s="6"/>
      <c r="P146" s="6"/>
      <c r="Q146" s="6"/>
      <c r="R146" s="39"/>
      <c r="S146" s="45"/>
    </row>
    <row r="147" spans="2:19" ht="18.75" x14ac:dyDescent="0.3">
      <c r="B147" s="10"/>
      <c r="C147" s="396" t="s">
        <v>1127</v>
      </c>
      <c r="D147" s="21"/>
      <c r="E147" s="21"/>
      <c r="F147" s="3"/>
      <c r="G147" s="57"/>
      <c r="H147" s="10"/>
      <c r="I147" s="78"/>
      <c r="J147" s="78"/>
      <c r="K147" s="78"/>
      <c r="L147" s="118"/>
      <c r="M147" s="118"/>
      <c r="N147" s="6"/>
      <c r="O147" s="6"/>
      <c r="P147" s="6"/>
      <c r="Q147" s="6"/>
      <c r="R147" s="39"/>
      <c r="S147" s="45"/>
    </row>
    <row r="148" spans="2:19" ht="18.75" x14ac:dyDescent="0.3">
      <c r="B148" s="10"/>
      <c r="C148" s="396" t="s">
        <v>613</v>
      </c>
      <c r="D148" s="21"/>
      <c r="E148" s="21"/>
      <c r="F148" s="3"/>
      <c r="G148" s="57"/>
      <c r="H148" s="10"/>
      <c r="I148" s="78"/>
      <c r="J148" s="78"/>
      <c r="K148" s="78"/>
      <c r="L148" s="118"/>
      <c r="M148" s="118"/>
      <c r="N148" s="6"/>
      <c r="O148" s="6"/>
      <c r="P148" s="6"/>
      <c r="Q148" s="6"/>
      <c r="R148" s="39"/>
      <c r="S148" s="45"/>
    </row>
    <row r="149" spans="2:19" ht="18" customHeight="1" x14ac:dyDescent="0.25">
      <c r="B149" s="13">
        <v>37</v>
      </c>
      <c r="C149" s="713" t="s">
        <v>6324</v>
      </c>
      <c r="D149" s="714"/>
      <c r="E149" s="21"/>
      <c r="F149" s="3"/>
      <c r="G149" s="57"/>
      <c r="H149" s="10"/>
      <c r="I149" s="78"/>
      <c r="J149" s="78"/>
      <c r="K149" s="78"/>
      <c r="L149" s="118"/>
      <c r="M149" s="118"/>
      <c r="N149" s="6"/>
      <c r="O149" s="6"/>
      <c r="P149" s="6"/>
      <c r="Q149" s="6"/>
      <c r="R149" s="39"/>
      <c r="S149" s="45" t="s">
        <v>6325</v>
      </c>
    </row>
    <row r="150" spans="2:19" ht="18.75" x14ac:dyDescent="0.3">
      <c r="B150" s="10"/>
      <c r="C150" s="396" t="s">
        <v>1126</v>
      </c>
      <c r="D150" s="21"/>
      <c r="E150" s="21"/>
      <c r="F150" s="3"/>
      <c r="G150" s="57"/>
      <c r="H150" s="10"/>
      <c r="I150" s="78"/>
      <c r="J150" s="78"/>
      <c r="K150" s="78"/>
      <c r="L150" s="118"/>
      <c r="M150" s="118"/>
      <c r="N150" s="6"/>
      <c r="O150" s="6"/>
      <c r="P150" s="6"/>
      <c r="Q150" s="6"/>
      <c r="R150" s="39"/>
      <c r="S150" s="45"/>
    </row>
    <row r="151" spans="2:19" ht="18.75" x14ac:dyDescent="0.3">
      <c r="B151" s="10"/>
      <c r="C151" s="396" t="s">
        <v>4630</v>
      </c>
      <c r="D151" s="21"/>
      <c r="E151" s="21"/>
      <c r="F151" s="3"/>
      <c r="G151" s="57"/>
      <c r="H151" s="10"/>
      <c r="I151" s="78"/>
      <c r="J151" s="78"/>
      <c r="K151" s="78"/>
      <c r="L151" s="118"/>
      <c r="M151" s="118"/>
      <c r="N151" s="6"/>
      <c r="O151" s="6"/>
      <c r="P151" s="6"/>
      <c r="Q151" s="6"/>
      <c r="R151" s="39"/>
      <c r="S151" s="45"/>
    </row>
    <row r="152" spans="2:19" x14ac:dyDescent="0.25">
      <c r="B152" s="13">
        <v>38</v>
      </c>
      <c r="C152" s="420" t="s">
        <v>6507</v>
      </c>
      <c r="D152" s="21"/>
      <c r="E152" s="21"/>
      <c r="F152" s="3"/>
      <c r="G152" s="57"/>
      <c r="H152" s="10"/>
      <c r="I152" s="78"/>
      <c r="J152" s="78"/>
      <c r="K152" s="78"/>
      <c r="L152" s="118"/>
      <c r="M152" s="118"/>
      <c r="N152" s="6"/>
      <c r="O152" s="6"/>
      <c r="P152" s="6"/>
      <c r="Q152" s="6"/>
      <c r="R152" s="39"/>
      <c r="S152" s="45"/>
    </row>
    <row r="153" spans="2:19" ht="16.5" customHeight="1" x14ac:dyDescent="0.25">
      <c r="B153" s="10"/>
      <c r="C153" s="609" t="s">
        <v>6477</v>
      </c>
      <c r="D153" s="611"/>
      <c r="E153" s="21"/>
      <c r="F153" s="3"/>
      <c r="G153" s="57"/>
      <c r="H153" s="10"/>
      <c r="I153" s="78"/>
      <c r="J153" s="78"/>
      <c r="K153" s="78"/>
      <c r="L153" s="118"/>
      <c r="M153" s="118"/>
      <c r="N153" s="435">
        <v>3500000</v>
      </c>
      <c r="O153" s="6"/>
      <c r="P153" s="6"/>
      <c r="Q153" s="6"/>
      <c r="R153" s="39"/>
      <c r="S153" s="45" t="s">
        <v>6508</v>
      </c>
    </row>
    <row r="154" spans="2:19" x14ac:dyDescent="0.25">
      <c r="B154" s="10"/>
      <c r="C154" s="419" t="s">
        <v>6478</v>
      </c>
      <c r="D154" s="21"/>
      <c r="E154" s="21"/>
      <c r="F154" s="3"/>
      <c r="G154" s="57"/>
      <c r="H154" s="10"/>
      <c r="I154" s="78"/>
      <c r="J154" s="78"/>
      <c r="K154" s="78"/>
      <c r="L154" s="118"/>
      <c r="M154" s="118"/>
      <c r="N154" s="435">
        <v>4000000</v>
      </c>
      <c r="O154" s="6"/>
      <c r="P154" s="6"/>
      <c r="Q154" s="6"/>
      <c r="R154" s="39"/>
      <c r="S154" s="45"/>
    </row>
    <row r="155" spans="2:19" x14ac:dyDescent="0.25">
      <c r="B155" s="10"/>
      <c r="C155" s="419" t="s">
        <v>6479</v>
      </c>
      <c r="D155" s="21"/>
      <c r="E155" s="21"/>
      <c r="F155" s="3"/>
      <c r="G155" s="57"/>
      <c r="H155" s="10"/>
      <c r="I155" s="78"/>
      <c r="J155" s="78"/>
      <c r="K155" s="78"/>
      <c r="L155" s="118"/>
      <c r="M155" s="118"/>
      <c r="N155" s="435">
        <v>4000000</v>
      </c>
      <c r="O155" s="6"/>
      <c r="P155" s="6"/>
      <c r="Q155" s="6"/>
      <c r="R155" s="39"/>
      <c r="S155" s="45"/>
    </row>
    <row r="156" spans="2:19" x14ac:dyDescent="0.25">
      <c r="B156" s="10"/>
      <c r="C156" s="419" t="s">
        <v>6480</v>
      </c>
      <c r="D156" s="21"/>
      <c r="E156" s="21"/>
      <c r="F156" s="3"/>
      <c r="G156" s="57"/>
      <c r="H156" s="10"/>
      <c r="I156" s="78"/>
      <c r="J156" s="78"/>
      <c r="K156" s="78"/>
      <c r="L156" s="118"/>
      <c r="M156" s="118"/>
      <c r="N156" s="435">
        <v>3000000</v>
      </c>
      <c r="O156" s="6"/>
      <c r="P156" s="6"/>
      <c r="Q156" s="6"/>
      <c r="R156" s="39"/>
      <c r="S156" s="45"/>
    </row>
    <row r="157" spans="2:19" x14ac:dyDescent="0.25">
      <c r="B157" s="10"/>
      <c r="C157" s="419" t="s">
        <v>1124</v>
      </c>
      <c r="D157" s="21"/>
      <c r="E157" s="21"/>
      <c r="F157" s="3"/>
      <c r="G157" s="57"/>
      <c r="H157" s="10"/>
      <c r="I157" s="78"/>
      <c r="J157" s="78"/>
      <c r="K157" s="78"/>
      <c r="L157" s="118"/>
      <c r="M157" s="118"/>
      <c r="N157" s="435">
        <v>2750000</v>
      </c>
      <c r="O157" s="6"/>
      <c r="P157" s="6"/>
      <c r="Q157" s="6"/>
      <c r="R157" s="39"/>
      <c r="S157" s="45"/>
    </row>
    <row r="158" spans="2:19" x14ac:dyDescent="0.25">
      <c r="B158" s="10"/>
      <c r="C158" s="419" t="s">
        <v>6481</v>
      </c>
      <c r="D158" s="21"/>
      <c r="E158" s="21"/>
      <c r="F158" s="3"/>
      <c r="G158" s="57"/>
      <c r="H158" s="10"/>
      <c r="I158" s="78"/>
      <c r="J158" s="78"/>
      <c r="K158" s="78"/>
      <c r="L158" s="118"/>
      <c r="M158" s="118"/>
      <c r="N158" s="435">
        <v>2750000</v>
      </c>
      <c r="O158" s="6"/>
      <c r="P158" s="6"/>
      <c r="Q158" s="6"/>
      <c r="R158" s="39"/>
      <c r="S158" s="45"/>
    </row>
    <row r="159" spans="2:19" x14ac:dyDescent="0.25">
      <c r="B159" s="10"/>
      <c r="C159" s="419" t="s">
        <v>4774</v>
      </c>
      <c r="D159" s="21"/>
      <c r="E159" s="21"/>
      <c r="F159" s="3"/>
      <c r="G159" s="57"/>
      <c r="H159" s="10"/>
      <c r="I159" s="78"/>
      <c r="J159" s="78"/>
      <c r="K159" s="78"/>
      <c r="L159" s="118"/>
      <c r="M159" s="118"/>
      <c r="N159" s="435">
        <v>2625000</v>
      </c>
      <c r="O159" s="6"/>
      <c r="P159" s="6"/>
      <c r="Q159" s="6"/>
      <c r="R159" s="39"/>
      <c r="S159" s="45"/>
    </row>
    <row r="160" spans="2:19" x14ac:dyDescent="0.25">
      <c r="B160" s="10"/>
      <c r="C160" s="419" t="s">
        <v>1125</v>
      </c>
      <c r="D160" s="21"/>
      <c r="E160" s="21"/>
      <c r="F160" s="3"/>
      <c r="G160" s="57"/>
      <c r="H160" s="10"/>
      <c r="I160" s="78"/>
      <c r="J160" s="78"/>
      <c r="K160" s="78"/>
      <c r="L160" s="118"/>
      <c r="M160" s="118"/>
      <c r="N160" s="435">
        <v>2500000</v>
      </c>
      <c r="O160" s="6"/>
      <c r="P160" s="6"/>
      <c r="Q160" s="6"/>
      <c r="R160" s="39"/>
      <c r="S160" s="45"/>
    </row>
    <row r="161" spans="1:20" x14ac:dyDescent="0.25">
      <c r="B161" s="10"/>
      <c r="C161" s="419" t="s">
        <v>1126</v>
      </c>
      <c r="D161" s="21"/>
      <c r="E161" s="21"/>
      <c r="F161" s="3"/>
      <c r="G161" s="57"/>
      <c r="H161" s="10"/>
      <c r="I161" s="78"/>
      <c r="J161" s="78"/>
      <c r="K161" s="78"/>
      <c r="L161" s="118"/>
      <c r="M161" s="118"/>
      <c r="N161" s="435">
        <v>1400000</v>
      </c>
      <c r="O161" s="6"/>
      <c r="P161" s="6"/>
      <c r="Q161" s="6"/>
      <c r="R161" s="39"/>
      <c r="S161" s="45"/>
    </row>
    <row r="162" spans="1:20" x14ac:dyDescent="0.25">
      <c r="B162" s="10"/>
      <c r="C162" s="419" t="s">
        <v>613</v>
      </c>
      <c r="D162" s="21"/>
      <c r="E162" s="21"/>
      <c r="F162" s="3"/>
      <c r="G162" s="57"/>
      <c r="H162" s="10"/>
      <c r="I162" s="78"/>
      <c r="J162" s="78"/>
      <c r="K162" s="78"/>
      <c r="L162" s="118"/>
      <c r="M162" s="118"/>
      <c r="N162" s="435">
        <v>1260000</v>
      </c>
      <c r="O162" s="6"/>
      <c r="P162" s="6"/>
      <c r="Q162" s="6"/>
      <c r="R162" s="39"/>
      <c r="S162" s="45"/>
    </row>
    <row r="163" spans="1:20" s="36" customFormat="1" x14ac:dyDescent="0.25">
      <c r="A163" s="395"/>
      <c r="B163" s="13" t="s">
        <v>1717</v>
      </c>
      <c r="C163" s="60" t="s">
        <v>6382</v>
      </c>
      <c r="D163" s="8"/>
      <c r="E163" s="8"/>
      <c r="F163" s="62"/>
      <c r="G163" s="92"/>
      <c r="H163" s="62"/>
      <c r="I163" s="93"/>
      <c r="J163" s="93"/>
      <c r="K163" s="93"/>
      <c r="L163" s="93"/>
      <c r="M163" s="93"/>
      <c r="N163" s="65"/>
      <c r="O163" s="65"/>
      <c r="P163" s="65"/>
      <c r="Q163" s="65"/>
      <c r="R163" s="65"/>
      <c r="S163" s="95"/>
    </row>
    <row r="164" spans="1:20" x14ac:dyDescent="0.25">
      <c r="B164" s="13">
        <v>39</v>
      </c>
      <c r="C164" s="24" t="s">
        <v>5402</v>
      </c>
      <c r="D164" s="21"/>
      <c r="E164" s="21"/>
      <c r="F164" s="10"/>
      <c r="G164" s="121"/>
      <c r="H164" s="10"/>
      <c r="I164" s="78"/>
      <c r="J164" s="78"/>
      <c r="K164" s="78"/>
      <c r="L164" s="118"/>
      <c r="M164" s="118"/>
      <c r="N164" s="39"/>
      <c r="O164" s="39"/>
      <c r="P164" s="39"/>
      <c r="Q164" s="39"/>
      <c r="R164" s="39"/>
      <c r="S164" s="45"/>
      <c r="T164" s="33" t="s">
        <v>6379</v>
      </c>
    </row>
    <row r="165" spans="1:20" ht="33" x14ac:dyDescent="0.25">
      <c r="B165" s="10"/>
      <c r="C165" s="21"/>
      <c r="D165" s="21" t="s">
        <v>5407</v>
      </c>
      <c r="E165" s="21" t="s">
        <v>5408</v>
      </c>
      <c r="F165" s="10">
        <v>3</v>
      </c>
      <c r="G165" s="121">
        <v>1</v>
      </c>
      <c r="H165" s="10"/>
      <c r="I165" s="78">
        <v>900000</v>
      </c>
      <c r="J165" s="78">
        <v>450000</v>
      </c>
      <c r="K165" s="78">
        <v>270000</v>
      </c>
      <c r="L165" s="118"/>
      <c r="M165" s="118"/>
      <c r="N165" s="6">
        <v>900000</v>
      </c>
      <c r="O165" s="6">
        <v>450000</v>
      </c>
      <c r="P165" s="6">
        <v>270000</v>
      </c>
      <c r="Q165" s="39"/>
      <c r="R165" s="39"/>
      <c r="S165" s="45"/>
      <c r="T165" s="33" t="s">
        <v>6375</v>
      </c>
    </row>
    <row r="166" spans="1:20" ht="33" x14ac:dyDescent="0.25">
      <c r="B166" s="10" t="s">
        <v>1717</v>
      </c>
      <c r="C166" s="21"/>
      <c r="D166" s="21" t="s">
        <v>5409</v>
      </c>
      <c r="E166" s="21" t="s">
        <v>5410</v>
      </c>
      <c r="F166" s="10">
        <v>3</v>
      </c>
      <c r="G166" s="121">
        <v>1</v>
      </c>
      <c r="H166" s="10"/>
      <c r="I166" s="78">
        <v>900000</v>
      </c>
      <c r="J166" s="78">
        <v>450000</v>
      </c>
      <c r="K166" s="78">
        <v>270000</v>
      </c>
      <c r="L166" s="118"/>
      <c r="M166" s="118"/>
      <c r="N166" s="6">
        <v>900000</v>
      </c>
      <c r="O166" s="6">
        <v>450000</v>
      </c>
      <c r="P166" s="6">
        <v>270000</v>
      </c>
      <c r="Q166" s="39"/>
      <c r="R166" s="39"/>
      <c r="S166" s="45"/>
      <c r="T166" s="33" t="s">
        <v>6375</v>
      </c>
    </row>
    <row r="167" spans="1:20" ht="33" x14ac:dyDescent="0.25">
      <c r="B167" s="10" t="s">
        <v>1717</v>
      </c>
      <c r="C167" s="21"/>
      <c r="D167" s="21" t="s">
        <v>5411</v>
      </c>
      <c r="E167" s="21" t="s">
        <v>5412</v>
      </c>
      <c r="F167" s="10"/>
      <c r="G167" s="121"/>
      <c r="H167" s="10"/>
      <c r="I167" s="78"/>
      <c r="J167" s="78"/>
      <c r="K167" s="78"/>
      <c r="L167" s="118"/>
      <c r="M167" s="118"/>
      <c r="N167" s="6"/>
      <c r="O167" s="6"/>
      <c r="P167" s="6"/>
      <c r="Q167" s="39"/>
      <c r="R167" s="39"/>
      <c r="S167" s="45"/>
      <c r="T167" s="33" t="s">
        <v>6375</v>
      </c>
    </row>
    <row r="168" spans="1:20" x14ac:dyDescent="0.25">
      <c r="B168" s="10" t="s">
        <v>1717</v>
      </c>
      <c r="C168" s="21"/>
      <c r="D168" s="21" t="s">
        <v>5413</v>
      </c>
      <c r="E168" s="21" t="s">
        <v>5414</v>
      </c>
      <c r="F168" s="10">
        <v>2</v>
      </c>
      <c r="G168" s="121">
        <v>0.7</v>
      </c>
      <c r="H168" s="10"/>
      <c r="I168" s="78">
        <v>1260000</v>
      </c>
      <c r="J168" s="78">
        <v>630000</v>
      </c>
      <c r="K168" s="78">
        <v>378000</v>
      </c>
      <c r="L168" s="118"/>
      <c r="M168" s="118"/>
      <c r="N168" s="6">
        <v>1260000</v>
      </c>
      <c r="O168" s="6">
        <v>630000</v>
      </c>
      <c r="P168" s="6">
        <v>378000</v>
      </c>
      <c r="Q168" s="39"/>
      <c r="R168" s="39"/>
      <c r="S168" s="45"/>
      <c r="T168" s="33" t="s">
        <v>6375</v>
      </c>
    </row>
    <row r="169" spans="1:20" ht="33" x14ac:dyDescent="0.25">
      <c r="B169" s="10" t="s">
        <v>1717</v>
      </c>
      <c r="C169" s="21"/>
      <c r="D169" s="21" t="s">
        <v>5415</v>
      </c>
      <c r="E169" s="21" t="s">
        <v>5416</v>
      </c>
      <c r="F169" s="10">
        <v>2</v>
      </c>
      <c r="G169" s="121">
        <v>0.9</v>
      </c>
      <c r="H169" s="10"/>
      <c r="I169" s="78">
        <v>1620000</v>
      </c>
      <c r="J169" s="78">
        <v>810000</v>
      </c>
      <c r="K169" s="78">
        <v>486000</v>
      </c>
      <c r="L169" s="118"/>
      <c r="M169" s="118"/>
      <c r="N169" s="6">
        <v>1620000</v>
      </c>
      <c r="O169" s="6">
        <v>810000</v>
      </c>
      <c r="P169" s="6">
        <v>486000</v>
      </c>
      <c r="Q169" s="39"/>
      <c r="R169" s="39"/>
      <c r="S169" s="45"/>
      <c r="T169" s="33" t="s">
        <v>6375</v>
      </c>
    </row>
    <row r="170" spans="1:20" ht="33" x14ac:dyDescent="0.25">
      <c r="B170" s="10" t="s">
        <v>1717</v>
      </c>
      <c r="C170" s="21"/>
      <c r="D170" s="21" t="s">
        <v>5417</v>
      </c>
      <c r="E170" s="21" t="s">
        <v>5418</v>
      </c>
      <c r="F170" s="10">
        <v>1</v>
      </c>
      <c r="G170" s="121">
        <v>0.7</v>
      </c>
      <c r="H170" s="10"/>
      <c r="I170" s="78">
        <v>2520000</v>
      </c>
      <c r="J170" s="78">
        <v>1260000</v>
      </c>
      <c r="K170" s="78">
        <v>756000</v>
      </c>
      <c r="L170" s="118"/>
      <c r="M170" s="118"/>
      <c r="N170" s="6">
        <v>2520000</v>
      </c>
      <c r="O170" s="6">
        <v>1260000</v>
      </c>
      <c r="P170" s="6">
        <v>756000</v>
      </c>
      <c r="Q170" s="39"/>
      <c r="R170" s="39"/>
      <c r="S170" s="45"/>
      <c r="T170" s="33" t="s">
        <v>6375</v>
      </c>
    </row>
    <row r="172" spans="1:20" x14ac:dyDescent="0.25">
      <c r="C172" s="411" t="s">
        <v>6450</v>
      </c>
      <c r="D172"/>
      <c r="E172"/>
      <c r="F172"/>
      <c r="G172"/>
      <c r="H172"/>
      <c r="I172"/>
      <c r="J172"/>
      <c r="K172"/>
      <c r="L172"/>
    </row>
    <row r="173" spans="1:20" x14ac:dyDescent="0.25">
      <c r="C173" s="593" t="s">
        <v>6451</v>
      </c>
      <c r="D173" s="593"/>
      <c r="E173" s="593"/>
      <c r="F173" s="593"/>
      <c r="G173" s="593"/>
      <c r="H173" s="593"/>
      <c r="I173" s="593"/>
      <c r="J173" s="593"/>
      <c r="K173" s="593"/>
      <c r="L173" s="593"/>
    </row>
    <row r="174" spans="1:20" x14ac:dyDescent="0.25">
      <c r="C174" s="593" t="s">
        <v>6452</v>
      </c>
      <c r="D174" s="593"/>
      <c r="E174" s="593"/>
      <c r="F174" s="593"/>
      <c r="G174" s="593"/>
      <c r="H174" s="593"/>
      <c r="I174" s="593"/>
      <c r="J174" s="593"/>
      <c r="K174" s="593"/>
      <c r="L174" s="593"/>
    </row>
  </sheetData>
  <autoFilter ref="A20:T170"/>
  <mergeCells count="16">
    <mergeCell ref="B4:S4"/>
    <mergeCell ref="B5:S5"/>
    <mergeCell ref="B17:B18"/>
    <mergeCell ref="C17:C18"/>
    <mergeCell ref="D17:E17"/>
    <mergeCell ref="F17:M17"/>
    <mergeCell ref="N17:R17"/>
    <mergeCell ref="S17:S18"/>
    <mergeCell ref="Q16:R16"/>
    <mergeCell ref="E6:F6"/>
    <mergeCell ref="C173:L173"/>
    <mergeCell ref="C174:L174"/>
    <mergeCell ref="C7:C8"/>
    <mergeCell ref="D7:E7"/>
    <mergeCell ref="C153:D153"/>
    <mergeCell ref="C149:D149"/>
  </mergeCells>
  <pageMargins left="0.27559055118110237" right="0.19685039370078741" top="0.43307086614173229" bottom="0.39" header="0.31496062992125984" footer="0.25"/>
  <pageSetup paperSize="9" scale="46" orientation="landscape" r:id="rId1"/>
  <headerFooter>
    <oddFooter>&amp;R&amp;"Times New Roman,Regular"&amp;13&amp;P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3"/>
  <sheetViews>
    <sheetView view="pageBreakPreview" topLeftCell="B4" zoomScale="60" zoomScaleNormal="55"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7.42578125" style="32" customWidth="1"/>
    <col min="6" max="6" width="7.85546875" style="33" hidden="1" customWidth="1"/>
    <col min="7" max="7" width="7.85546875" style="100" hidden="1" customWidth="1"/>
    <col min="8" max="8" width="6.710937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28515625" style="34" customWidth="1"/>
    <col min="20" max="16384" width="8.85546875" style="33"/>
  </cols>
  <sheetData>
    <row r="1" spans="1:19" x14ac:dyDescent="0.25">
      <c r="B1" s="153" t="s">
        <v>6339</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6402</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4"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ht="37.5" x14ac:dyDescent="0.25">
      <c r="B14" s="88"/>
      <c r="C14" s="553" t="s">
        <v>6459</v>
      </c>
      <c r="D14" s="551">
        <v>14400</v>
      </c>
      <c r="E14" s="551">
        <v>10800</v>
      </c>
      <c r="F14" s="550"/>
      <c r="G14" s="76"/>
      <c r="I14" s="33"/>
      <c r="J14" s="33"/>
      <c r="K14" s="33"/>
    </row>
    <row r="15" spans="1:19" ht="18.75" x14ac:dyDescent="0.25">
      <c r="B15" s="88"/>
      <c r="C15" s="552" t="s">
        <v>6460</v>
      </c>
      <c r="D15" s="551">
        <v>36000</v>
      </c>
      <c r="E15" s="551">
        <v>27000</v>
      </c>
      <c r="F15" s="550"/>
      <c r="G15" s="76"/>
      <c r="I15" s="33"/>
      <c r="J15" s="33"/>
      <c r="K15" s="33"/>
    </row>
    <row r="16" spans="1:19" ht="19.5" x14ac:dyDescent="0.3">
      <c r="B16" s="88"/>
      <c r="C16" s="383"/>
      <c r="F16" s="407"/>
      <c r="G16" s="407"/>
      <c r="H16" s="407"/>
      <c r="I16" s="407"/>
      <c r="J16" s="407"/>
      <c r="K16" s="407"/>
      <c r="L16" s="407"/>
      <c r="M16" s="407"/>
      <c r="N16" s="407"/>
      <c r="O16" s="407"/>
      <c r="P16" s="407"/>
      <c r="Q16" s="407"/>
      <c r="R16" s="407"/>
      <c r="S16" s="407"/>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651" t="s">
        <v>13</v>
      </c>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652"/>
    </row>
    <row r="20" spans="1:19" hidden="1" x14ac:dyDescent="0.25">
      <c r="A20" s="74">
        <f>IF(B20="","",SUBTOTAL(3,B$20:$B20))</f>
        <v>1</v>
      </c>
      <c r="B20" s="13" t="s">
        <v>5939</v>
      </c>
      <c r="C20" s="60" t="s">
        <v>4992</v>
      </c>
      <c r="D20" s="23"/>
      <c r="E20" s="23"/>
      <c r="F20" s="7"/>
      <c r="G20" s="77"/>
      <c r="H20" s="7"/>
      <c r="I20" s="82"/>
      <c r="J20" s="82"/>
      <c r="K20" s="82"/>
      <c r="L20" s="82"/>
      <c r="M20" s="82"/>
      <c r="N20" s="6"/>
      <c r="O20" s="6"/>
      <c r="P20" s="6"/>
      <c r="Q20" s="6"/>
      <c r="R20" s="6"/>
      <c r="S20" s="45"/>
    </row>
    <row r="21" spans="1:19" x14ac:dyDescent="0.25">
      <c r="A21" s="74" t="str">
        <f>IF(B21="","",SUBTOTAL(3,B$20:$B21))</f>
        <v/>
      </c>
      <c r="B21" s="13"/>
      <c r="C21" s="24" t="s">
        <v>4993</v>
      </c>
      <c r="D21" s="21"/>
      <c r="E21" s="21"/>
      <c r="F21" s="10"/>
      <c r="G21" s="121"/>
      <c r="H21" s="10"/>
      <c r="I21" s="78"/>
      <c r="J21" s="78"/>
      <c r="K21" s="78"/>
      <c r="L21" s="118"/>
      <c r="M21" s="118"/>
      <c r="N21" s="6"/>
      <c r="O21" s="6"/>
      <c r="P21" s="6"/>
      <c r="Q21" s="6"/>
      <c r="R21" s="6"/>
      <c r="S21" s="45"/>
    </row>
    <row r="22" spans="1:19" ht="33" x14ac:dyDescent="0.25">
      <c r="A22" s="74">
        <f>IF(B22="","",SUBTOTAL(3,B$22:$B22))</f>
        <v>1</v>
      </c>
      <c r="B22" s="10">
        <v>1</v>
      </c>
      <c r="C22" s="21" t="s">
        <v>4994</v>
      </c>
      <c r="D22" s="21" t="s">
        <v>4995</v>
      </c>
      <c r="E22" s="21" t="s">
        <v>4996</v>
      </c>
      <c r="F22" s="10"/>
      <c r="G22" s="121">
        <v>1.3</v>
      </c>
      <c r="H22" s="10">
        <v>2</v>
      </c>
      <c r="I22" s="78">
        <v>297440</v>
      </c>
      <c r="J22" s="78"/>
      <c r="K22" s="78"/>
      <c r="L22" s="118"/>
      <c r="M22" s="118"/>
      <c r="N22" s="6">
        <v>297440</v>
      </c>
      <c r="O22" s="6"/>
      <c r="P22" s="6"/>
      <c r="Q22" s="6"/>
      <c r="R22" s="6"/>
      <c r="S22" s="45"/>
    </row>
    <row r="23" spans="1:19" x14ac:dyDescent="0.25">
      <c r="A23" s="74" t="str">
        <f>IF(B23="","",SUBTOTAL(3,B$22:$B23))</f>
        <v/>
      </c>
      <c r="B23" s="10" t="s">
        <v>1717</v>
      </c>
      <c r="C23" s="21"/>
      <c r="D23" s="21" t="s">
        <v>4995</v>
      </c>
      <c r="E23" s="21" t="s">
        <v>4997</v>
      </c>
      <c r="F23" s="10"/>
      <c r="G23" s="121">
        <v>1.3</v>
      </c>
      <c r="H23" s="10">
        <v>2</v>
      </c>
      <c r="I23" s="78">
        <v>297440</v>
      </c>
      <c r="J23" s="78"/>
      <c r="K23" s="78"/>
      <c r="L23" s="118"/>
      <c r="M23" s="118"/>
      <c r="N23" s="6">
        <v>297440</v>
      </c>
      <c r="O23" s="6"/>
      <c r="P23" s="6"/>
      <c r="Q23" s="6"/>
      <c r="R23" s="6"/>
      <c r="S23" s="45"/>
    </row>
    <row r="24" spans="1:19" ht="33" x14ac:dyDescent="0.25">
      <c r="A24" s="74" t="str">
        <f>IF(B24="","",SUBTOTAL(3,B$22:$B24))</f>
        <v/>
      </c>
      <c r="B24" s="10" t="s">
        <v>1717</v>
      </c>
      <c r="C24" s="21"/>
      <c r="D24" s="21" t="s">
        <v>4998</v>
      </c>
      <c r="E24" s="21" t="s">
        <v>4999</v>
      </c>
      <c r="F24" s="10"/>
      <c r="G24" s="121">
        <v>1.3</v>
      </c>
      <c r="H24" s="10">
        <v>2</v>
      </c>
      <c r="I24" s="78">
        <v>297440</v>
      </c>
      <c r="J24" s="78"/>
      <c r="K24" s="78"/>
      <c r="L24" s="118"/>
      <c r="M24" s="118"/>
      <c r="N24" s="6">
        <v>297440</v>
      </c>
      <c r="O24" s="6"/>
      <c r="P24" s="6"/>
      <c r="Q24" s="6"/>
      <c r="R24" s="6"/>
      <c r="S24" s="45"/>
    </row>
    <row r="25" spans="1:19" x14ac:dyDescent="0.25">
      <c r="A25" s="74" t="str">
        <f>IF(B25="","",SUBTOTAL(3,B$22:$B25))</f>
        <v/>
      </c>
      <c r="B25" s="10" t="s">
        <v>1717</v>
      </c>
      <c r="C25" s="21"/>
      <c r="D25" s="21" t="s">
        <v>4995</v>
      </c>
      <c r="E25" s="21" t="s">
        <v>5000</v>
      </c>
      <c r="F25" s="10"/>
      <c r="G25" s="121">
        <v>1.3</v>
      </c>
      <c r="H25" s="10">
        <v>2</v>
      </c>
      <c r="I25" s="78">
        <v>297440</v>
      </c>
      <c r="J25" s="78"/>
      <c r="K25" s="78"/>
      <c r="L25" s="118"/>
      <c r="M25" s="118"/>
      <c r="N25" s="6">
        <v>297440</v>
      </c>
      <c r="O25" s="6"/>
      <c r="P25" s="6"/>
      <c r="Q25" s="6"/>
      <c r="R25" s="6"/>
      <c r="S25" s="45"/>
    </row>
    <row r="26" spans="1:19" ht="49.5" x14ac:dyDescent="0.25">
      <c r="A26" s="74" t="str">
        <f>IF(B26="","",SUBTOTAL(3,B$22:$B26))</f>
        <v/>
      </c>
      <c r="B26" s="10" t="s">
        <v>1717</v>
      </c>
      <c r="C26" s="21"/>
      <c r="D26" s="21" t="s">
        <v>5001</v>
      </c>
      <c r="E26" s="21" t="s">
        <v>5002</v>
      </c>
      <c r="F26" s="10"/>
      <c r="G26" s="121">
        <v>1.3</v>
      </c>
      <c r="H26" s="10">
        <v>2</v>
      </c>
      <c r="I26" s="78"/>
      <c r="J26" s="78">
        <v>216320.00000000003</v>
      </c>
      <c r="K26" s="78"/>
      <c r="L26" s="118"/>
      <c r="M26" s="118"/>
      <c r="N26" s="6"/>
      <c r="O26" s="6">
        <v>216320.00000000003</v>
      </c>
      <c r="P26" s="6"/>
      <c r="Q26" s="6"/>
      <c r="R26" s="6"/>
      <c r="S26" s="45"/>
    </row>
    <row r="27" spans="1:19" ht="33" x14ac:dyDescent="0.25">
      <c r="A27" s="74" t="str">
        <f>IF(B27="","",SUBTOTAL(3,B$22:$B27))</f>
        <v/>
      </c>
      <c r="B27" s="10" t="s">
        <v>1717</v>
      </c>
      <c r="C27" s="21"/>
      <c r="D27" s="21" t="s">
        <v>5003</v>
      </c>
      <c r="E27" s="21" t="s">
        <v>5004</v>
      </c>
      <c r="F27" s="10"/>
      <c r="G27" s="121">
        <v>1.3</v>
      </c>
      <c r="H27" s="10">
        <v>2</v>
      </c>
      <c r="I27" s="78"/>
      <c r="J27" s="78">
        <v>216320.00000000003</v>
      </c>
      <c r="K27" s="78"/>
      <c r="L27" s="118"/>
      <c r="M27" s="118"/>
      <c r="N27" s="6"/>
      <c r="O27" s="6">
        <v>216320.00000000003</v>
      </c>
      <c r="P27" s="6"/>
      <c r="Q27" s="6"/>
      <c r="R27" s="6"/>
      <c r="S27" s="45"/>
    </row>
    <row r="28" spans="1:19" ht="33" x14ac:dyDescent="0.25">
      <c r="A28" s="74" t="str">
        <f>IF(B28="","",SUBTOTAL(3,B$22:$B28))</f>
        <v/>
      </c>
      <c r="B28" s="10" t="s">
        <v>1717</v>
      </c>
      <c r="C28" s="21"/>
      <c r="D28" s="21" t="s">
        <v>5005</v>
      </c>
      <c r="E28" s="21" t="s">
        <v>5006</v>
      </c>
      <c r="F28" s="10"/>
      <c r="G28" s="121">
        <v>1.3</v>
      </c>
      <c r="H28" s="10">
        <v>1</v>
      </c>
      <c r="I28" s="78"/>
      <c r="J28" s="78"/>
      <c r="K28" s="78">
        <v>216320</v>
      </c>
      <c r="L28" s="118"/>
      <c r="M28" s="118"/>
      <c r="N28" s="6"/>
      <c r="O28" s="6"/>
      <c r="P28" s="6">
        <v>216320</v>
      </c>
      <c r="Q28" s="6"/>
      <c r="R28" s="6"/>
      <c r="S28" s="45"/>
    </row>
    <row r="29" spans="1:19" ht="33" x14ac:dyDescent="0.25">
      <c r="A29" s="74" t="str">
        <f>IF(B29="","",SUBTOTAL(3,B$22:$B29))</f>
        <v/>
      </c>
      <c r="B29" s="10" t="s">
        <v>1717</v>
      </c>
      <c r="C29" s="21"/>
      <c r="D29" s="21" t="s">
        <v>5007</v>
      </c>
      <c r="E29" s="21" t="s">
        <v>5008</v>
      </c>
      <c r="F29" s="10"/>
      <c r="G29" s="121">
        <v>1.3</v>
      </c>
      <c r="H29" s="10">
        <v>1</v>
      </c>
      <c r="I29" s="78"/>
      <c r="J29" s="78"/>
      <c r="K29" s="78">
        <v>216320</v>
      </c>
      <c r="L29" s="118"/>
      <c r="M29" s="118"/>
      <c r="N29" s="6"/>
      <c r="O29" s="6"/>
      <c r="P29" s="6">
        <v>216320</v>
      </c>
      <c r="Q29" s="6"/>
      <c r="R29" s="6"/>
      <c r="S29" s="45"/>
    </row>
    <row r="30" spans="1:19" ht="33" x14ac:dyDescent="0.25">
      <c r="A30" s="74" t="str">
        <f>IF(B30="","",SUBTOTAL(3,B$22:$B30))</f>
        <v/>
      </c>
      <c r="B30" s="10" t="s">
        <v>1717</v>
      </c>
      <c r="C30" s="21"/>
      <c r="D30" s="21" t="s">
        <v>5009</v>
      </c>
      <c r="E30" s="21" t="s">
        <v>5010</v>
      </c>
      <c r="F30" s="10"/>
      <c r="G30" s="121">
        <v>1.3</v>
      </c>
      <c r="H30" s="10">
        <v>1</v>
      </c>
      <c r="I30" s="78"/>
      <c r="J30" s="78"/>
      <c r="K30" s="78">
        <v>281216</v>
      </c>
      <c r="L30" s="118"/>
      <c r="M30" s="118"/>
      <c r="N30" s="6"/>
      <c r="O30" s="6"/>
      <c r="P30" s="6">
        <v>281216</v>
      </c>
      <c r="Q30" s="6"/>
      <c r="R30" s="6"/>
      <c r="S30" s="45"/>
    </row>
    <row r="31" spans="1:19" ht="33" x14ac:dyDescent="0.25">
      <c r="A31" s="74" t="str">
        <f>IF(B31="","",SUBTOTAL(3,B$22:$B31))</f>
        <v/>
      </c>
      <c r="B31" s="10" t="s">
        <v>1717</v>
      </c>
      <c r="C31" s="21"/>
      <c r="D31" s="21" t="s">
        <v>5011</v>
      </c>
      <c r="E31" s="21" t="s">
        <v>5012</v>
      </c>
      <c r="F31" s="10"/>
      <c r="G31" s="121">
        <v>1.3</v>
      </c>
      <c r="H31" s="10">
        <v>1</v>
      </c>
      <c r="I31" s="78"/>
      <c r="J31" s="78"/>
      <c r="K31" s="78">
        <v>281216</v>
      </c>
      <c r="L31" s="118"/>
      <c r="M31" s="118"/>
      <c r="N31" s="6"/>
      <c r="O31" s="6"/>
      <c r="P31" s="6">
        <v>281216</v>
      </c>
      <c r="Q31" s="6"/>
      <c r="R31" s="6"/>
      <c r="S31" s="45"/>
    </row>
    <row r="32" spans="1:19" x14ac:dyDescent="0.25">
      <c r="A32" s="74">
        <f>IF(B32="","",SUBTOTAL(3,B$22:$B32))</f>
        <v>11</v>
      </c>
      <c r="B32" s="10">
        <v>2</v>
      </c>
      <c r="C32" s="21" t="s">
        <v>5013</v>
      </c>
      <c r="D32" s="21" t="s">
        <v>4995</v>
      </c>
      <c r="E32" s="21" t="s">
        <v>5014</v>
      </c>
      <c r="F32" s="10"/>
      <c r="G32" s="121">
        <v>1.3</v>
      </c>
      <c r="H32" s="10">
        <v>2</v>
      </c>
      <c r="I32" s="78">
        <v>297440</v>
      </c>
      <c r="J32" s="78"/>
      <c r="K32" s="78"/>
      <c r="L32" s="118"/>
      <c r="M32" s="118"/>
      <c r="N32" s="6">
        <v>297440</v>
      </c>
      <c r="O32" s="6"/>
      <c r="P32" s="6"/>
      <c r="Q32" s="6"/>
      <c r="R32" s="6"/>
      <c r="S32" s="45"/>
    </row>
    <row r="33" spans="1:19" ht="33" x14ac:dyDescent="0.25">
      <c r="A33" s="74" t="str">
        <f>IF(B33="","",SUBTOTAL(3,B$22:$B33))</f>
        <v/>
      </c>
      <c r="B33" s="10" t="s">
        <v>1717</v>
      </c>
      <c r="C33" s="21"/>
      <c r="D33" s="21" t="s">
        <v>4995</v>
      </c>
      <c r="E33" s="21" t="s">
        <v>5015</v>
      </c>
      <c r="F33" s="10"/>
      <c r="G33" s="121">
        <v>1.3</v>
      </c>
      <c r="H33" s="10">
        <v>2</v>
      </c>
      <c r="I33" s="78">
        <v>297440</v>
      </c>
      <c r="J33" s="78"/>
      <c r="K33" s="78"/>
      <c r="L33" s="118"/>
      <c r="M33" s="118"/>
      <c r="N33" s="6">
        <v>297440</v>
      </c>
      <c r="O33" s="6"/>
      <c r="P33" s="6"/>
      <c r="Q33" s="6"/>
      <c r="R33" s="6"/>
      <c r="S33" s="45"/>
    </row>
    <row r="34" spans="1:19" ht="33" x14ac:dyDescent="0.25">
      <c r="A34" s="74" t="str">
        <f>IF(B34="","",SUBTOTAL(3,B$22:$B34))</f>
        <v/>
      </c>
      <c r="B34" s="10" t="s">
        <v>1717</v>
      </c>
      <c r="C34" s="21"/>
      <c r="D34" s="21" t="s">
        <v>5016</v>
      </c>
      <c r="E34" s="21" t="s">
        <v>5017</v>
      </c>
      <c r="F34" s="10"/>
      <c r="G34" s="121">
        <v>1.3</v>
      </c>
      <c r="H34" s="10">
        <v>2</v>
      </c>
      <c r="I34" s="78">
        <v>297440</v>
      </c>
      <c r="J34" s="78"/>
      <c r="K34" s="78"/>
      <c r="L34" s="118"/>
      <c r="M34" s="118"/>
      <c r="N34" s="6">
        <v>297440</v>
      </c>
      <c r="O34" s="6"/>
      <c r="P34" s="6"/>
      <c r="Q34" s="6"/>
      <c r="R34" s="6"/>
      <c r="S34" s="45"/>
    </row>
    <row r="35" spans="1:19" ht="33" x14ac:dyDescent="0.25">
      <c r="A35" s="74" t="str">
        <f>IF(B35="","",SUBTOTAL(3,B$22:$B35))</f>
        <v/>
      </c>
      <c r="B35" s="10" t="s">
        <v>1717</v>
      </c>
      <c r="C35" s="21"/>
      <c r="D35" s="21" t="s">
        <v>5018</v>
      </c>
      <c r="E35" s="21" t="s">
        <v>5014</v>
      </c>
      <c r="F35" s="10"/>
      <c r="G35" s="121">
        <v>1.3</v>
      </c>
      <c r="H35" s="10">
        <v>2</v>
      </c>
      <c r="I35" s="78">
        <v>297440</v>
      </c>
      <c r="J35" s="78"/>
      <c r="K35" s="78"/>
      <c r="L35" s="118"/>
      <c r="M35" s="118"/>
      <c r="N35" s="6">
        <v>297440</v>
      </c>
      <c r="O35" s="6"/>
      <c r="P35" s="6"/>
      <c r="Q35" s="6"/>
      <c r="R35" s="6"/>
      <c r="S35" s="45"/>
    </row>
    <row r="36" spans="1:19" ht="49.5" x14ac:dyDescent="0.25">
      <c r="A36" s="74" t="str">
        <f>IF(B36="","",SUBTOTAL(3,B$22:$B36))</f>
        <v/>
      </c>
      <c r="B36" s="10" t="s">
        <v>1717</v>
      </c>
      <c r="C36" s="21"/>
      <c r="D36" s="21" t="s">
        <v>5019</v>
      </c>
      <c r="E36" s="21" t="s">
        <v>5020</v>
      </c>
      <c r="F36" s="10"/>
      <c r="G36" s="121">
        <v>1.3</v>
      </c>
      <c r="H36" s="10">
        <v>2</v>
      </c>
      <c r="I36" s="78"/>
      <c r="J36" s="78">
        <v>216320.00000000003</v>
      </c>
      <c r="K36" s="78"/>
      <c r="L36" s="118"/>
      <c r="M36" s="118"/>
      <c r="N36" s="6"/>
      <c r="O36" s="6">
        <v>216320.00000000003</v>
      </c>
      <c r="P36" s="6"/>
      <c r="Q36" s="6"/>
      <c r="R36" s="6"/>
      <c r="S36" s="45"/>
    </row>
    <row r="37" spans="1:19" ht="33" x14ac:dyDescent="0.25">
      <c r="A37" s="74" t="str">
        <f>IF(B37="","",SUBTOTAL(3,B$22:$B37))</f>
        <v/>
      </c>
      <c r="B37" s="10" t="s">
        <v>1717</v>
      </c>
      <c r="C37" s="21"/>
      <c r="D37" s="21" t="s">
        <v>5021</v>
      </c>
      <c r="E37" s="21" t="s">
        <v>5022</v>
      </c>
      <c r="F37" s="10"/>
      <c r="G37" s="121">
        <v>1.3</v>
      </c>
      <c r="H37" s="10">
        <v>2</v>
      </c>
      <c r="I37" s="78"/>
      <c r="J37" s="78">
        <v>216320.00000000003</v>
      </c>
      <c r="K37" s="78"/>
      <c r="L37" s="118"/>
      <c r="M37" s="118"/>
      <c r="N37" s="6"/>
      <c r="O37" s="6">
        <v>216320.00000000003</v>
      </c>
      <c r="P37" s="6"/>
      <c r="Q37" s="6"/>
      <c r="R37" s="6"/>
      <c r="S37" s="45"/>
    </row>
    <row r="38" spans="1:19" ht="33" x14ac:dyDescent="0.25">
      <c r="A38" s="74" t="str">
        <f>IF(B38="","",SUBTOTAL(3,B$22:$B38))</f>
        <v/>
      </c>
      <c r="B38" s="10" t="s">
        <v>1717</v>
      </c>
      <c r="C38" s="21"/>
      <c r="D38" s="21" t="s">
        <v>5023</v>
      </c>
      <c r="E38" s="21" t="s">
        <v>5024</v>
      </c>
      <c r="F38" s="10"/>
      <c r="G38" s="121">
        <v>1.3</v>
      </c>
      <c r="H38" s="10">
        <v>2</v>
      </c>
      <c r="I38" s="78"/>
      <c r="J38" s="78"/>
      <c r="K38" s="78">
        <v>162240</v>
      </c>
      <c r="L38" s="118"/>
      <c r="M38" s="118"/>
      <c r="N38" s="6"/>
      <c r="O38" s="6"/>
      <c r="P38" s="6">
        <v>162240</v>
      </c>
      <c r="Q38" s="6"/>
      <c r="R38" s="6"/>
      <c r="S38" s="45"/>
    </row>
    <row r="39" spans="1:19" ht="33" x14ac:dyDescent="0.25">
      <c r="A39" s="74" t="str">
        <f>IF(B39="","",SUBTOTAL(3,B$22:$B39))</f>
        <v/>
      </c>
      <c r="B39" s="10" t="s">
        <v>1717</v>
      </c>
      <c r="C39" s="21"/>
      <c r="D39" s="21" t="s">
        <v>5025</v>
      </c>
      <c r="E39" s="21" t="s">
        <v>5026</v>
      </c>
      <c r="F39" s="10"/>
      <c r="G39" s="121">
        <v>1.3</v>
      </c>
      <c r="H39" s="10">
        <v>2</v>
      </c>
      <c r="I39" s="78">
        <v>297440</v>
      </c>
      <c r="J39" s="78"/>
      <c r="K39" s="78"/>
      <c r="L39" s="118"/>
      <c r="M39" s="118"/>
      <c r="N39" s="6">
        <v>297440</v>
      </c>
      <c r="O39" s="6"/>
      <c r="P39" s="6"/>
      <c r="Q39" s="6"/>
      <c r="R39" s="6"/>
      <c r="S39" s="45"/>
    </row>
    <row r="40" spans="1:19" ht="33" x14ac:dyDescent="0.25">
      <c r="A40" s="74" t="str">
        <f>IF(B40="","",SUBTOTAL(3,B$22:$B40))</f>
        <v/>
      </c>
      <c r="B40" s="10" t="s">
        <v>1717</v>
      </c>
      <c r="C40" s="21"/>
      <c r="D40" s="21" t="s">
        <v>5027</v>
      </c>
      <c r="E40" s="21" t="s">
        <v>5028</v>
      </c>
      <c r="F40" s="10"/>
      <c r="G40" s="121">
        <v>1.3</v>
      </c>
      <c r="H40" s="10">
        <v>2</v>
      </c>
      <c r="I40" s="78"/>
      <c r="J40" s="78">
        <v>216320.00000000003</v>
      </c>
      <c r="K40" s="78"/>
      <c r="L40" s="118"/>
      <c r="M40" s="118"/>
      <c r="N40" s="6"/>
      <c r="O40" s="6">
        <v>216320.00000000003</v>
      </c>
      <c r="P40" s="6"/>
      <c r="Q40" s="6"/>
      <c r="R40" s="6"/>
      <c r="S40" s="45"/>
    </row>
    <row r="41" spans="1:19" ht="33" x14ac:dyDescent="0.25">
      <c r="A41" s="74" t="str">
        <f>IF(B41="","",SUBTOTAL(3,B$22:$B41))</f>
        <v/>
      </c>
      <c r="B41" s="10" t="s">
        <v>1717</v>
      </c>
      <c r="C41" s="21"/>
      <c r="D41" s="21" t="s">
        <v>5029</v>
      </c>
      <c r="E41" s="21" t="s">
        <v>5030</v>
      </c>
      <c r="F41" s="10"/>
      <c r="G41" s="121">
        <v>1.3</v>
      </c>
      <c r="H41" s="10">
        <v>2</v>
      </c>
      <c r="I41" s="78"/>
      <c r="J41" s="78">
        <v>216320.00000000003</v>
      </c>
      <c r="K41" s="78"/>
      <c r="L41" s="118"/>
      <c r="M41" s="118"/>
      <c r="N41" s="6"/>
      <c r="O41" s="6">
        <v>216320.00000000003</v>
      </c>
      <c r="P41" s="6"/>
      <c r="Q41" s="6"/>
      <c r="R41" s="6"/>
      <c r="S41" s="45"/>
    </row>
    <row r="42" spans="1:19" ht="33" x14ac:dyDescent="0.25">
      <c r="A42" s="74" t="str">
        <f>IF(B42="","",SUBTOTAL(3,B$22:$B42))</f>
        <v/>
      </c>
      <c r="B42" s="10" t="s">
        <v>1717</v>
      </c>
      <c r="C42" s="21"/>
      <c r="D42" s="21" t="s">
        <v>5031</v>
      </c>
      <c r="E42" s="21" t="s">
        <v>5032</v>
      </c>
      <c r="F42" s="10"/>
      <c r="G42" s="121">
        <v>1.3</v>
      </c>
      <c r="H42" s="10">
        <v>1</v>
      </c>
      <c r="I42" s="78"/>
      <c r="J42" s="78"/>
      <c r="K42" s="78">
        <v>281216</v>
      </c>
      <c r="L42" s="118"/>
      <c r="M42" s="118"/>
      <c r="N42" s="6"/>
      <c r="O42" s="6"/>
      <c r="P42" s="6">
        <v>281216</v>
      </c>
      <c r="Q42" s="6"/>
      <c r="R42" s="6"/>
      <c r="S42" s="45"/>
    </row>
    <row r="43" spans="1:19" ht="33" x14ac:dyDescent="0.25">
      <c r="A43" s="74" t="str">
        <f>IF(B43="","",SUBTOTAL(3,B$22:$B43))</f>
        <v/>
      </c>
      <c r="B43" s="10" t="s">
        <v>1717</v>
      </c>
      <c r="C43" s="21"/>
      <c r="D43" s="21" t="s">
        <v>5033</v>
      </c>
      <c r="E43" s="21" t="s">
        <v>5034</v>
      </c>
      <c r="F43" s="10"/>
      <c r="G43" s="121">
        <v>1.3</v>
      </c>
      <c r="H43" s="10">
        <v>2</v>
      </c>
      <c r="I43" s="78"/>
      <c r="J43" s="78">
        <v>216320.00000000003</v>
      </c>
      <c r="K43" s="78"/>
      <c r="L43" s="118"/>
      <c r="M43" s="118"/>
      <c r="N43" s="6"/>
      <c r="O43" s="6">
        <v>216320.00000000003</v>
      </c>
      <c r="P43" s="6"/>
      <c r="Q43" s="6"/>
      <c r="R43" s="6"/>
      <c r="S43" s="45"/>
    </row>
    <row r="44" spans="1:19" ht="33" x14ac:dyDescent="0.25">
      <c r="A44" s="74">
        <f>IF(B44="","",SUBTOTAL(3,B$22:$B44))</f>
        <v>23</v>
      </c>
      <c r="B44" s="10">
        <v>3</v>
      </c>
      <c r="C44" s="21" t="s">
        <v>5035</v>
      </c>
      <c r="D44" s="21" t="s">
        <v>5036</v>
      </c>
      <c r="E44" s="21" t="s">
        <v>4997</v>
      </c>
      <c r="F44" s="10"/>
      <c r="G44" s="121">
        <v>1.3</v>
      </c>
      <c r="H44" s="10">
        <v>1</v>
      </c>
      <c r="I44" s="78">
        <v>405600</v>
      </c>
      <c r="J44" s="78"/>
      <c r="K44" s="78"/>
      <c r="L44" s="118"/>
      <c r="M44" s="118"/>
      <c r="N44" s="6">
        <v>405600</v>
      </c>
      <c r="O44" s="6"/>
      <c r="P44" s="6"/>
      <c r="Q44" s="6"/>
      <c r="R44" s="6"/>
      <c r="S44" s="45"/>
    </row>
    <row r="45" spans="1:19" ht="33" x14ac:dyDescent="0.25">
      <c r="A45" s="74" t="str">
        <f>IF(B45="","",SUBTOTAL(3,B$22:$B45))</f>
        <v/>
      </c>
      <c r="B45" s="10" t="s">
        <v>1717</v>
      </c>
      <c r="C45" s="21"/>
      <c r="D45" s="21" t="s">
        <v>5037</v>
      </c>
      <c r="E45" s="21" t="s">
        <v>5038</v>
      </c>
      <c r="F45" s="10"/>
      <c r="G45" s="121">
        <v>1.3</v>
      </c>
      <c r="H45" s="10">
        <v>1</v>
      </c>
      <c r="I45" s="78">
        <v>405600</v>
      </c>
      <c r="J45" s="78"/>
      <c r="K45" s="78"/>
      <c r="L45" s="118"/>
      <c r="M45" s="118"/>
      <c r="N45" s="6">
        <v>405600</v>
      </c>
      <c r="O45" s="6"/>
      <c r="P45" s="6"/>
      <c r="Q45" s="6"/>
      <c r="R45" s="6"/>
      <c r="S45" s="45"/>
    </row>
    <row r="46" spans="1:19" ht="33" x14ac:dyDescent="0.25">
      <c r="A46" s="74" t="str">
        <f>IF(B46="","",SUBTOTAL(3,B$22:$B46))</f>
        <v/>
      </c>
      <c r="B46" s="10" t="s">
        <v>1717</v>
      </c>
      <c r="C46" s="21"/>
      <c r="D46" s="21" t="s">
        <v>5039</v>
      </c>
      <c r="E46" s="21" t="s">
        <v>5040</v>
      </c>
      <c r="F46" s="10"/>
      <c r="G46" s="121">
        <v>1.3</v>
      </c>
      <c r="H46" s="10">
        <v>1</v>
      </c>
      <c r="I46" s="78">
        <v>405600</v>
      </c>
      <c r="J46" s="78"/>
      <c r="K46" s="78"/>
      <c r="L46" s="118"/>
      <c r="M46" s="118"/>
      <c r="N46" s="6">
        <v>405600</v>
      </c>
      <c r="O46" s="6"/>
      <c r="P46" s="6"/>
      <c r="Q46" s="6"/>
      <c r="R46" s="6"/>
      <c r="S46" s="45"/>
    </row>
    <row r="47" spans="1:19" ht="33" x14ac:dyDescent="0.25">
      <c r="A47" s="74" t="str">
        <f>IF(B47="","",SUBTOTAL(3,B$22:$B47))</f>
        <v/>
      </c>
      <c r="B47" s="10" t="s">
        <v>1717</v>
      </c>
      <c r="C47" s="21"/>
      <c r="D47" s="21" t="s">
        <v>5041</v>
      </c>
      <c r="E47" s="21" t="s">
        <v>5042</v>
      </c>
      <c r="F47" s="10"/>
      <c r="G47" s="121">
        <v>1.3</v>
      </c>
      <c r="H47" s="10">
        <v>1</v>
      </c>
      <c r="I47" s="78">
        <v>405600</v>
      </c>
      <c r="J47" s="78"/>
      <c r="K47" s="78"/>
      <c r="L47" s="118"/>
      <c r="M47" s="118"/>
      <c r="N47" s="6">
        <v>405600</v>
      </c>
      <c r="O47" s="6"/>
      <c r="P47" s="6"/>
      <c r="Q47" s="6"/>
      <c r="R47" s="6"/>
      <c r="S47" s="45"/>
    </row>
    <row r="48" spans="1:19" x14ac:dyDescent="0.25">
      <c r="A48" s="74" t="str">
        <f>IF(B48="","",SUBTOTAL(3,B$22:$B48))</f>
        <v/>
      </c>
      <c r="B48" s="10" t="s">
        <v>1717</v>
      </c>
      <c r="C48" s="21"/>
      <c r="D48" s="21" t="s">
        <v>4995</v>
      </c>
      <c r="E48" s="21" t="s">
        <v>5043</v>
      </c>
      <c r="F48" s="10"/>
      <c r="G48" s="121">
        <v>1.3</v>
      </c>
      <c r="H48" s="10">
        <v>1</v>
      </c>
      <c r="I48" s="78">
        <v>405600</v>
      </c>
      <c r="J48" s="78"/>
      <c r="K48" s="78"/>
      <c r="L48" s="118"/>
      <c r="M48" s="118"/>
      <c r="N48" s="6">
        <v>405600</v>
      </c>
      <c r="O48" s="6"/>
      <c r="P48" s="6"/>
      <c r="Q48" s="6"/>
      <c r="R48" s="6"/>
      <c r="S48" s="45"/>
    </row>
    <row r="49" spans="1:19" ht="33" x14ac:dyDescent="0.25">
      <c r="A49" s="74" t="str">
        <f>IF(B49="","",SUBTOTAL(3,B$22:$B49))</f>
        <v/>
      </c>
      <c r="B49" s="10" t="s">
        <v>1717</v>
      </c>
      <c r="C49" s="21"/>
      <c r="D49" s="21" t="s">
        <v>5044</v>
      </c>
      <c r="E49" s="21" t="s">
        <v>5045</v>
      </c>
      <c r="F49" s="10"/>
      <c r="G49" s="121">
        <v>1.3</v>
      </c>
      <c r="H49" s="10">
        <v>1</v>
      </c>
      <c r="I49" s="78">
        <v>405600</v>
      </c>
      <c r="J49" s="78"/>
      <c r="K49" s="78"/>
      <c r="L49" s="118"/>
      <c r="M49" s="118"/>
      <c r="N49" s="6">
        <v>405600</v>
      </c>
      <c r="O49" s="6"/>
      <c r="P49" s="6"/>
      <c r="Q49" s="6"/>
      <c r="R49" s="6"/>
      <c r="S49" s="45"/>
    </row>
    <row r="50" spans="1:19" ht="49.5" x14ac:dyDescent="0.25">
      <c r="A50" s="74" t="str">
        <f>IF(B50="","",SUBTOTAL(3,B$22:$B50))</f>
        <v/>
      </c>
      <c r="B50" s="10" t="s">
        <v>1717</v>
      </c>
      <c r="C50" s="21"/>
      <c r="D50" s="21" t="s">
        <v>5046</v>
      </c>
      <c r="E50" s="21" t="s">
        <v>5047</v>
      </c>
      <c r="F50" s="10"/>
      <c r="G50" s="121">
        <v>1.3</v>
      </c>
      <c r="H50" s="10">
        <v>1</v>
      </c>
      <c r="I50" s="78">
        <v>405600</v>
      </c>
      <c r="J50" s="78"/>
      <c r="K50" s="78"/>
      <c r="L50" s="118"/>
      <c r="M50" s="118"/>
      <c r="N50" s="6">
        <v>405600</v>
      </c>
      <c r="O50" s="6"/>
      <c r="P50" s="6"/>
      <c r="Q50" s="6"/>
      <c r="R50" s="6"/>
      <c r="S50" s="45"/>
    </row>
    <row r="51" spans="1:19" ht="33" x14ac:dyDescent="0.25">
      <c r="A51" s="74" t="str">
        <f>IF(B51="","",SUBTOTAL(3,B$22:$B51))</f>
        <v/>
      </c>
      <c r="B51" s="10" t="s">
        <v>1717</v>
      </c>
      <c r="C51" s="21"/>
      <c r="D51" s="21" t="s">
        <v>5048</v>
      </c>
      <c r="E51" s="21" t="s">
        <v>5049</v>
      </c>
      <c r="F51" s="10"/>
      <c r="G51" s="121">
        <v>1.3</v>
      </c>
      <c r="H51" s="10">
        <v>1</v>
      </c>
      <c r="I51" s="78"/>
      <c r="J51" s="78">
        <v>297440</v>
      </c>
      <c r="K51" s="78"/>
      <c r="L51" s="118"/>
      <c r="M51" s="118"/>
      <c r="N51" s="6"/>
      <c r="O51" s="6">
        <v>297440</v>
      </c>
      <c r="P51" s="6"/>
      <c r="Q51" s="6"/>
      <c r="R51" s="6"/>
      <c r="S51" s="45"/>
    </row>
    <row r="52" spans="1:19" ht="33" x14ac:dyDescent="0.25">
      <c r="A52" s="74" t="str">
        <f>IF(B52="","",SUBTOTAL(3,B$22:$B52))</f>
        <v/>
      </c>
      <c r="B52" s="10" t="s">
        <v>1717</v>
      </c>
      <c r="C52" s="21"/>
      <c r="D52" s="21" t="s">
        <v>5050</v>
      </c>
      <c r="E52" s="21" t="s">
        <v>5051</v>
      </c>
      <c r="F52" s="10"/>
      <c r="G52" s="121">
        <v>1.3</v>
      </c>
      <c r="H52" s="10">
        <v>1</v>
      </c>
      <c r="I52" s="78"/>
      <c r="J52" s="78">
        <v>297440</v>
      </c>
      <c r="K52" s="78"/>
      <c r="L52" s="118"/>
      <c r="M52" s="118"/>
      <c r="N52" s="6"/>
      <c r="O52" s="6">
        <v>297440</v>
      </c>
      <c r="P52" s="6"/>
      <c r="Q52" s="6"/>
      <c r="R52" s="6"/>
      <c r="S52" s="45"/>
    </row>
    <row r="53" spans="1:19" ht="33" x14ac:dyDescent="0.25">
      <c r="A53" s="74" t="str">
        <f>IF(B53="","",SUBTOTAL(3,B$22:$B53))</f>
        <v/>
      </c>
      <c r="B53" s="10" t="s">
        <v>1717</v>
      </c>
      <c r="C53" s="21"/>
      <c r="D53" s="21" t="s">
        <v>5052</v>
      </c>
      <c r="E53" s="21" t="s">
        <v>5053</v>
      </c>
      <c r="F53" s="10"/>
      <c r="G53" s="121">
        <v>1.3</v>
      </c>
      <c r="H53" s="10">
        <v>1</v>
      </c>
      <c r="I53" s="78"/>
      <c r="J53" s="78">
        <v>297440</v>
      </c>
      <c r="K53" s="78"/>
      <c r="L53" s="118"/>
      <c r="M53" s="118"/>
      <c r="N53" s="6"/>
      <c r="O53" s="6">
        <v>297440</v>
      </c>
      <c r="P53" s="6"/>
      <c r="Q53" s="6"/>
      <c r="R53" s="6"/>
      <c r="S53" s="45"/>
    </row>
    <row r="54" spans="1:19" ht="49.5" x14ac:dyDescent="0.25">
      <c r="A54" s="74">
        <f>IF(B54="","",SUBTOTAL(3,B$22:$B54))</f>
        <v>33</v>
      </c>
      <c r="B54" s="10">
        <v>4</v>
      </c>
      <c r="C54" s="21" t="s">
        <v>2323</v>
      </c>
      <c r="D54" s="21" t="s">
        <v>5054</v>
      </c>
      <c r="E54" s="21" t="s">
        <v>5055</v>
      </c>
      <c r="F54" s="10"/>
      <c r="G54" s="121">
        <v>1.3</v>
      </c>
      <c r="H54" s="10">
        <v>1</v>
      </c>
      <c r="I54" s="78">
        <v>405600</v>
      </c>
      <c r="J54" s="78"/>
      <c r="K54" s="78"/>
      <c r="L54" s="118"/>
      <c r="M54" s="118"/>
      <c r="N54" s="6">
        <v>405600</v>
      </c>
      <c r="O54" s="6"/>
      <c r="P54" s="6"/>
      <c r="Q54" s="6"/>
      <c r="R54" s="6"/>
      <c r="S54" s="45"/>
    </row>
    <row r="55" spans="1:19" ht="33" x14ac:dyDescent="0.25">
      <c r="A55" s="74" t="str">
        <f>IF(B55="","",SUBTOTAL(3,B$22:$B55))</f>
        <v/>
      </c>
      <c r="B55" s="10" t="s">
        <v>1717</v>
      </c>
      <c r="C55" s="21"/>
      <c r="D55" s="21" t="s">
        <v>5056</v>
      </c>
      <c r="E55" s="21" t="s">
        <v>5057</v>
      </c>
      <c r="F55" s="10"/>
      <c r="G55" s="121">
        <v>1.3</v>
      </c>
      <c r="H55" s="10">
        <v>1</v>
      </c>
      <c r="I55" s="78">
        <v>405600</v>
      </c>
      <c r="J55" s="78"/>
      <c r="K55" s="78"/>
      <c r="L55" s="118"/>
      <c r="M55" s="118"/>
      <c r="N55" s="6">
        <v>405600</v>
      </c>
      <c r="O55" s="6"/>
      <c r="P55" s="6"/>
      <c r="Q55" s="6"/>
      <c r="R55" s="6"/>
      <c r="S55" s="45"/>
    </row>
    <row r="56" spans="1:19" ht="33" x14ac:dyDescent="0.25">
      <c r="A56" s="74">
        <f>IF(B56="","",SUBTOTAL(3,B$22:$B56))</f>
        <v>35</v>
      </c>
      <c r="B56" s="10">
        <v>5</v>
      </c>
      <c r="C56" s="21" t="s">
        <v>5058</v>
      </c>
      <c r="D56" s="21" t="s">
        <v>5059</v>
      </c>
      <c r="E56" s="21" t="s">
        <v>4997</v>
      </c>
      <c r="F56" s="10"/>
      <c r="G56" s="121">
        <v>1.3</v>
      </c>
      <c r="H56" s="10">
        <v>1</v>
      </c>
      <c r="I56" s="78">
        <v>405600</v>
      </c>
      <c r="J56" s="78"/>
      <c r="K56" s="78"/>
      <c r="L56" s="118"/>
      <c r="M56" s="118"/>
      <c r="N56" s="6">
        <v>405600</v>
      </c>
      <c r="O56" s="6"/>
      <c r="P56" s="6"/>
      <c r="Q56" s="6"/>
      <c r="R56" s="6"/>
      <c r="S56" s="45"/>
    </row>
    <row r="57" spans="1:19" ht="33" x14ac:dyDescent="0.25">
      <c r="A57" s="74" t="str">
        <f>IF(B57="","",SUBTOTAL(3,B$22:$B57))</f>
        <v/>
      </c>
      <c r="B57" s="10" t="s">
        <v>1717</v>
      </c>
      <c r="C57" s="21"/>
      <c r="D57" s="21" t="s">
        <v>5060</v>
      </c>
      <c r="E57" s="21" t="s">
        <v>5061</v>
      </c>
      <c r="F57" s="10"/>
      <c r="G57" s="121">
        <v>1.3</v>
      </c>
      <c r="H57" s="10">
        <v>1</v>
      </c>
      <c r="I57" s="78">
        <v>405600</v>
      </c>
      <c r="J57" s="78"/>
      <c r="K57" s="78"/>
      <c r="L57" s="118"/>
      <c r="M57" s="118"/>
      <c r="N57" s="6">
        <v>405600</v>
      </c>
      <c r="O57" s="6"/>
      <c r="P57" s="6"/>
      <c r="Q57" s="6"/>
      <c r="R57" s="6"/>
      <c r="S57" s="45"/>
    </row>
    <row r="58" spans="1:19" ht="33" x14ac:dyDescent="0.25">
      <c r="A58" s="74" t="str">
        <f>IF(B58="","",SUBTOTAL(3,B$22:$B58))</f>
        <v/>
      </c>
      <c r="B58" s="10" t="s">
        <v>1717</v>
      </c>
      <c r="C58" s="21"/>
      <c r="D58" s="21" t="s">
        <v>5062</v>
      </c>
      <c r="E58" s="21" t="s">
        <v>5063</v>
      </c>
      <c r="F58" s="10"/>
      <c r="G58" s="121">
        <v>1.3</v>
      </c>
      <c r="H58" s="10">
        <v>1</v>
      </c>
      <c r="I58" s="78">
        <v>405600</v>
      </c>
      <c r="J58" s="78"/>
      <c r="K58" s="78"/>
      <c r="L58" s="118"/>
      <c r="M58" s="118"/>
      <c r="N58" s="6">
        <v>405600</v>
      </c>
      <c r="O58" s="6"/>
      <c r="P58" s="6"/>
      <c r="Q58" s="6"/>
      <c r="R58" s="6"/>
      <c r="S58" s="45"/>
    </row>
    <row r="59" spans="1:19" x14ac:dyDescent="0.25">
      <c r="A59" s="74" t="str">
        <f>IF(B59="","",SUBTOTAL(3,B$22:$B59))</f>
        <v/>
      </c>
      <c r="B59" s="10" t="s">
        <v>1717</v>
      </c>
      <c r="C59" s="21"/>
      <c r="D59" s="21" t="s">
        <v>5064</v>
      </c>
      <c r="E59" s="21" t="s">
        <v>5065</v>
      </c>
      <c r="F59" s="10"/>
      <c r="G59" s="121">
        <v>1.3</v>
      </c>
      <c r="H59" s="10">
        <v>1</v>
      </c>
      <c r="I59" s="78">
        <v>405600</v>
      </c>
      <c r="J59" s="78"/>
      <c r="K59" s="78"/>
      <c r="L59" s="118"/>
      <c r="M59" s="118"/>
      <c r="N59" s="6">
        <v>405600</v>
      </c>
      <c r="O59" s="6"/>
      <c r="P59" s="6"/>
      <c r="Q59" s="6"/>
      <c r="R59" s="6"/>
      <c r="S59" s="45"/>
    </row>
    <row r="60" spans="1:19" ht="33" x14ac:dyDescent="0.25">
      <c r="A60" s="74" t="str">
        <f>IF(B60="","",SUBTOTAL(3,B$22:$B60))</f>
        <v/>
      </c>
      <c r="B60" s="10" t="s">
        <v>1717</v>
      </c>
      <c r="C60" s="21"/>
      <c r="D60" s="21" t="s">
        <v>5066</v>
      </c>
      <c r="E60" s="21" t="s">
        <v>5067</v>
      </c>
      <c r="F60" s="10"/>
      <c r="G60" s="121">
        <v>1.3</v>
      </c>
      <c r="H60" s="10">
        <v>1</v>
      </c>
      <c r="I60" s="78"/>
      <c r="J60" s="78">
        <v>297440</v>
      </c>
      <c r="K60" s="78"/>
      <c r="L60" s="118"/>
      <c r="M60" s="118"/>
      <c r="N60" s="6"/>
      <c r="O60" s="6">
        <v>297440</v>
      </c>
      <c r="P60" s="6"/>
      <c r="Q60" s="6"/>
      <c r="R60" s="6"/>
      <c r="S60" s="45"/>
    </row>
    <row r="61" spans="1:19" ht="33" x14ac:dyDescent="0.25">
      <c r="A61" s="74" t="str">
        <f>IF(B61="","",SUBTOTAL(3,B$22:$B61))</f>
        <v/>
      </c>
      <c r="B61" s="10" t="s">
        <v>1717</v>
      </c>
      <c r="C61" s="21"/>
      <c r="D61" s="21" t="s">
        <v>5068</v>
      </c>
      <c r="E61" s="21" t="s">
        <v>5069</v>
      </c>
      <c r="F61" s="10"/>
      <c r="G61" s="121">
        <v>1.3</v>
      </c>
      <c r="H61" s="10">
        <v>1</v>
      </c>
      <c r="I61" s="78"/>
      <c r="J61" s="78">
        <v>297440</v>
      </c>
      <c r="K61" s="78"/>
      <c r="L61" s="118"/>
      <c r="M61" s="118"/>
      <c r="N61" s="6"/>
      <c r="O61" s="6">
        <v>297440</v>
      </c>
      <c r="P61" s="6"/>
      <c r="Q61" s="6"/>
      <c r="R61" s="6"/>
      <c r="S61" s="45"/>
    </row>
    <row r="62" spans="1:19" ht="33" x14ac:dyDescent="0.25">
      <c r="A62" s="74" t="str">
        <f>IF(B62="","",SUBTOTAL(3,B$22:$B62))</f>
        <v/>
      </c>
      <c r="B62" s="10" t="s">
        <v>1717</v>
      </c>
      <c r="C62" s="21"/>
      <c r="D62" s="21" t="s">
        <v>5070</v>
      </c>
      <c r="E62" s="21" t="s">
        <v>5071</v>
      </c>
      <c r="F62" s="10"/>
      <c r="G62" s="121">
        <v>1.3</v>
      </c>
      <c r="H62" s="10">
        <v>1</v>
      </c>
      <c r="I62" s="78">
        <v>405600</v>
      </c>
      <c r="J62" s="78"/>
      <c r="K62" s="78"/>
      <c r="L62" s="118"/>
      <c r="M62" s="118"/>
      <c r="N62" s="6">
        <v>405600</v>
      </c>
      <c r="O62" s="6"/>
      <c r="P62" s="6"/>
      <c r="Q62" s="6"/>
      <c r="R62" s="6"/>
      <c r="S62" s="45"/>
    </row>
    <row r="63" spans="1:19" ht="33" x14ac:dyDescent="0.25">
      <c r="A63" s="74" t="str">
        <f>IF(B63="","",SUBTOTAL(3,B$22:$B63))</f>
        <v/>
      </c>
      <c r="B63" s="10" t="s">
        <v>1717</v>
      </c>
      <c r="C63" s="21"/>
      <c r="D63" s="21" t="s">
        <v>5072</v>
      </c>
      <c r="E63" s="21" t="s">
        <v>5073</v>
      </c>
      <c r="F63" s="10"/>
      <c r="G63" s="121">
        <v>1.3</v>
      </c>
      <c r="H63" s="10">
        <v>1</v>
      </c>
      <c r="I63" s="78">
        <v>405600</v>
      </c>
      <c r="J63" s="78"/>
      <c r="K63" s="78"/>
      <c r="L63" s="118"/>
      <c r="M63" s="118"/>
      <c r="N63" s="6">
        <v>405600</v>
      </c>
      <c r="O63" s="6"/>
      <c r="P63" s="6"/>
      <c r="Q63" s="6"/>
      <c r="R63" s="6"/>
      <c r="S63" s="45"/>
    </row>
    <row r="64" spans="1:19" ht="33" x14ac:dyDescent="0.25">
      <c r="A64" s="74" t="str">
        <f>IF(B64="","",SUBTOTAL(3,B$22:$B64))</f>
        <v/>
      </c>
      <c r="B64" s="10" t="s">
        <v>1717</v>
      </c>
      <c r="C64" s="21"/>
      <c r="D64" s="21" t="s">
        <v>5074</v>
      </c>
      <c r="E64" s="21"/>
      <c r="F64" s="10"/>
      <c r="G64" s="121">
        <v>1.3</v>
      </c>
      <c r="H64" s="10">
        <v>1</v>
      </c>
      <c r="I64" s="78">
        <v>405600</v>
      </c>
      <c r="J64" s="78"/>
      <c r="K64" s="78"/>
      <c r="L64" s="118"/>
      <c r="M64" s="118"/>
      <c r="N64" s="6">
        <v>405600</v>
      </c>
      <c r="O64" s="6"/>
      <c r="P64" s="6"/>
      <c r="Q64" s="6"/>
      <c r="R64" s="6"/>
      <c r="S64" s="45"/>
    </row>
    <row r="65" spans="1:19" x14ac:dyDescent="0.25">
      <c r="A65" s="74" t="str">
        <f>IF(B65="","",SUBTOTAL(3,B$22:$B65))</f>
        <v/>
      </c>
      <c r="B65" s="10" t="s">
        <v>1717</v>
      </c>
      <c r="C65" s="21"/>
      <c r="D65" s="21" t="s">
        <v>5075</v>
      </c>
      <c r="E65" s="21"/>
      <c r="F65" s="10"/>
      <c r="G65" s="121">
        <v>1.3</v>
      </c>
      <c r="H65" s="10">
        <v>1</v>
      </c>
      <c r="I65" s="78"/>
      <c r="J65" s="78">
        <v>297440</v>
      </c>
      <c r="K65" s="78"/>
      <c r="L65" s="118"/>
      <c r="M65" s="118"/>
      <c r="N65" s="6"/>
      <c r="O65" s="6">
        <v>297440</v>
      </c>
      <c r="P65" s="6"/>
      <c r="Q65" s="6"/>
      <c r="R65" s="6"/>
      <c r="S65" s="45"/>
    </row>
    <row r="66" spans="1:19" ht="33" x14ac:dyDescent="0.25">
      <c r="A66" s="74">
        <f>IF(B66="","",SUBTOTAL(3,B$22:$B66))</f>
        <v>45</v>
      </c>
      <c r="B66" s="10">
        <v>6</v>
      </c>
      <c r="C66" s="21" t="s">
        <v>5076</v>
      </c>
      <c r="D66" s="21" t="s">
        <v>5077</v>
      </c>
      <c r="E66" s="21" t="s">
        <v>5078</v>
      </c>
      <c r="F66" s="10"/>
      <c r="G66" s="121">
        <v>1.3</v>
      </c>
      <c r="H66" s="10">
        <v>1</v>
      </c>
      <c r="I66" s="78">
        <v>405600</v>
      </c>
      <c r="J66" s="78"/>
      <c r="K66" s="78"/>
      <c r="L66" s="118"/>
      <c r="M66" s="118"/>
      <c r="N66" s="6">
        <v>405600</v>
      </c>
      <c r="O66" s="6"/>
      <c r="P66" s="6"/>
      <c r="Q66" s="6"/>
      <c r="R66" s="6"/>
      <c r="S66" s="45"/>
    </row>
    <row r="67" spans="1:19" ht="33" x14ac:dyDescent="0.25">
      <c r="A67" s="74" t="str">
        <f>IF(B67="","",SUBTOTAL(3,B$22:$B67))</f>
        <v/>
      </c>
      <c r="B67" s="10" t="s">
        <v>1717</v>
      </c>
      <c r="C67" s="21"/>
      <c r="D67" s="21" t="s">
        <v>5077</v>
      </c>
      <c r="E67" s="21" t="s">
        <v>5079</v>
      </c>
      <c r="F67" s="10"/>
      <c r="G67" s="121">
        <v>1.3</v>
      </c>
      <c r="H67" s="10">
        <v>1</v>
      </c>
      <c r="I67" s="78">
        <v>405600</v>
      </c>
      <c r="J67" s="78"/>
      <c r="K67" s="78"/>
      <c r="L67" s="118"/>
      <c r="M67" s="118"/>
      <c r="N67" s="6">
        <v>405600</v>
      </c>
      <c r="O67" s="6"/>
      <c r="P67" s="6"/>
      <c r="Q67" s="6"/>
      <c r="R67" s="6"/>
      <c r="S67" s="45"/>
    </row>
    <row r="68" spans="1:19" x14ac:dyDescent="0.25">
      <c r="A68" s="74" t="str">
        <f>IF(B68="","",SUBTOTAL(3,B$22:$B68))</f>
        <v/>
      </c>
      <c r="B68" s="10" t="s">
        <v>1717</v>
      </c>
      <c r="C68" s="21"/>
      <c r="D68" s="21" t="s">
        <v>5080</v>
      </c>
      <c r="E68" s="21" t="s">
        <v>4997</v>
      </c>
      <c r="F68" s="10"/>
      <c r="G68" s="121">
        <v>1.3</v>
      </c>
      <c r="H68" s="10">
        <v>1</v>
      </c>
      <c r="I68" s="78">
        <v>405600</v>
      </c>
      <c r="J68" s="78"/>
      <c r="K68" s="78"/>
      <c r="L68" s="118"/>
      <c r="M68" s="118"/>
      <c r="N68" s="6">
        <v>405600</v>
      </c>
      <c r="O68" s="6"/>
      <c r="P68" s="6"/>
      <c r="Q68" s="6"/>
      <c r="R68" s="6"/>
      <c r="S68" s="45"/>
    </row>
    <row r="69" spans="1:19" ht="33" x14ac:dyDescent="0.25">
      <c r="A69" s="74" t="str">
        <f>IF(B69="","",SUBTOTAL(3,B$22:$B69))</f>
        <v/>
      </c>
      <c r="B69" s="10" t="s">
        <v>1717</v>
      </c>
      <c r="C69" s="21"/>
      <c r="D69" s="21" t="s">
        <v>5081</v>
      </c>
      <c r="E69" s="21"/>
      <c r="F69" s="10"/>
      <c r="G69" s="121">
        <v>1.3</v>
      </c>
      <c r="H69" s="10">
        <v>1</v>
      </c>
      <c r="I69" s="78">
        <v>405600</v>
      </c>
      <c r="J69" s="78"/>
      <c r="K69" s="78"/>
      <c r="L69" s="118"/>
      <c r="M69" s="118"/>
      <c r="N69" s="6">
        <v>405600</v>
      </c>
      <c r="O69" s="6"/>
      <c r="P69" s="6"/>
      <c r="Q69" s="6"/>
      <c r="R69" s="6"/>
      <c r="S69" s="45"/>
    </row>
    <row r="70" spans="1:19" x14ac:dyDescent="0.25">
      <c r="A70" s="74" t="str">
        <f>IF(B70="","",SUBTOTAL(3,B$22:$B70))</f>
        <v/>
      </c>
      <c r="B70" s="10" t="s">
        <v>1717</v>
      </c>
      <c r="C70" s="21"/>
      <c r="D70" s="21" t="s">
        <v>5082</v>
      </c>
      <c r="E70" s="21" t="s">
        <v>5083</v>
      </c>
      <c r="F70" s="10"/>
      <c r="G70" s="121">
        <v>1.3</v>
      </c>
      <c r="H70" s="10">
        <v>1</v>
      </c>
      <c r="I70" s="78">
        <v>405600</v>
      </c>
      <c r="J70" s="78"/>
      <c r="K70" s="78"/>
      <c r="L70" s="118"/>
      <c r="M70" s="118"/>
      <c r="N70" s="6">
        <v>405600</v>
      </c>
      <c r="O70" s="6"/>
      <c r="P70" s="6"/>
      <c r="Q70" s="6"/>
      <c r="R70" s="6"/>
      <c r="S70" s="45"/>
    </row>
    <row r="71" spans="1:19" ht="49.5" x14ac:dyDescent="0.25">
      <c r="A71" s="74" t="str">
        <f>IF(B71="","",SUBTOTAL(3,B$22:$B71))</f>
        <v/>
      </c>
      <c r="B71" s="10" t="s">
        <v>1717</v>
      </c>
      <c r="C71" s="21"/>
      <c r="D71" s="21" t="s">
        <v>5084</v>
      </c>
      <c r="E71" s="21" t="s">
        <v>5085</v>
      </c>
      <c r="F71" s="10"/>
      <c r="G71" s="121">
        <v>1.3</v>
      </c>
      <c r="H71" s="10">
        <v>1</v>
      </c>
      <c r="I71" s="78"/>
      <c r="J71" s="78">
        <v>297440</v>
      </c>
      <c r="K71" s="78"/>
      <c r="L71" s="118"/>
      <c r="M71" s="118"/>
      <c r="N71" s="6"/>
      <c r="O71" s="6">
        <v>297440</v>
      </c>
      <c r="P71" s="6"/>
      <c r="Q71" s="6"/>
      <c r="R71" s="6"/>
      <c r="S71" s="45"/>
    </row>
    <row r="72" spans="1:19" ht="49.5" x14ac:dyDescent="0.25">
      <c r="A72" s="74" t="str">
        <f>IF(B72="","",SUBTOTAL(3,B$22:$B72))</f>
        <v/>
      </c>
      <c r="B72" s="10" t="s">
        <v>1717</v>
      </c>
      <c r="C72" s="21"/>
      <c r="D72" s="21" t="s">
        <v>5086</v>
      </c>
      <c r="E72" s="21" t="s">
        <v>5087</v>
      </c>
      <c r="F72" s="10"/>
      <c r="G72" s="121">
        <v>1.3</v>
      </c>
      <c r="H72" s="10">
        <v>1</v>
      </c>
      <c r="I72" s="78"/>
      <c r="J72" s="78">
        <v>297440</v>
      </c>
      <c r="K72" s="78"/>
      <c r="L72" s="118"/>
      <c r="M72" s="118"/>
      <c r="N72" s="6"/>
      <c r="O72" s="6">
        <v>297440</v>
      </c>
      <c r="P72" s="6"/>
      <c r="Q72" s="6"/>
      <c r="R72" s="6"/>
      <c r="S72" s="45"/>
    </row>
    <row r="73" spans="1:19" ht="33" x14ac:dyDescent="0.25">
      <c r="A73" s="74" t="str">
        <f>IF(B73="","",SUBTOTAL(3,B$22:$B73))</f>
        <v/>
      </c>
      <c r="B73" s="10" t="s">
        <v>1717</v>
      </c>
      <c r="C73" s="21"/>
      <c r="D73" s="21" t="s">
        <v>5088</v>
      </c>
      <c r="E73" s="21" t="s">
        <v>5089</v>
      </c>
      <c r="F73" s="10"/>
      <c r="G73" s="121">
        <v>1.3</v>
      </c>
      <c r="H73" s="10">
        <v>1</v>
      </c>
      <c r="I73" s="78"/>
      <c r="J73" s="78">
        <v>297440</v>
      </c>
      <c r="K73" s="78"/>
      <c r="L73" s="118"/>
      <c r="M73" s="118"/>
      <c r="N73" s="6"/>
      <c r="O73" s="6">
        <v>297440</v>
      </c>
      <c r="P73" s="6"/>
      <c r="Q73" s="6"/>
      <c r="R73" s="6"/>
      <c r="S73" s="45"/>
    </row>
    <row r="74" spans="1:19" ht="33" x14ac:dyDescent="0.25">
      <c r="A74" s="74" t="str">
        <f>IF(B74="","",SUBTOTAL(3,B$22:$B74))</f>
        <v/>
      </c>
      <c r="B74" s="10" t="s">
        <v>1717</v>
      </c>
      <c r="C74" s="21"/>
      <c r="D74" s="21" t="s">
        <v>5090</v>
      </c>
      <c r="E74" s="21" t="s">
        <v>5091</v>
      </c>
      <c r="F74" s="10"/>
      <c r="G74" s="121">
        <v>1.3</v>
      </c>
      <c r="H74" s="10">
        <v>1</v>
      </c>
      <c r="I74" s="78"/>
      <c r="J74" s="78">
        <v>297440</v>
      </c>
      <c r="K74" s="78"/>
      <c r="L74" s="118"/>
      <c r="M74" s="118"/>
      <c r="N74" s="6"/>
      <c r="O74" s="6">
        <v>297440</v>
      </c>
      <c r="P74" s="6"/>
      <c r="Q74" s="6"/>
      <c r="R74" s="6"/>
      <c r="S74" s="45"/>
    </row>
    <row r="75" spans="1:19" ht="33" x14ac:dyDescent="0.25">
      <c r="A75" s="74" t="str">
        <f>IF(B75="","",SUBTOTAL(3,B$22:$B75))</f>
        <v/>
      </c>
      <c r="B75" s="10" t="s">
        <v>1717</v>
      </c>
      <c r="C75" s="21"/>
      <c r="D75" s="21" t="s">
        <v>5092</v>
      </c>
      <c r="E75" s="21" t="s">
        <v>5093</v>
      </c>
      <c r="F75" s="10"/>
      <c r="G75" s="121">
        <v>1.3</v>
      </c>
      <c r="H75" s="10">
        <v>1</v>
      </c>
      <c r="I75" s="78"/>
      <c r="J75" s="78">
        <v>297440</v>
      </c>
      <c r="K75" s="78"/>
      <c r="L75" s="118"/>
      <c r="M75" s="118"/>
      <c r="N75" s="6"/>
      <c r="O75" s="6">
        <v>297440</v>
      </c>
      <c r="P75" s="6"/>
      <c r="Q75" s="6"/>
      <c r="R75" s="6"/>
      <c r="S75" s="45"/>
    </row>
    <row r="76" spans="1:19" ht="33" x14ac:dyDescent="0.25">
      <c r="A76" s="74" t="str">
        <f>IF(B76="","",SUBTOTAL(3,B$22:$B76))</f>
        <v/>
      </c>
      <c r="B76" s="10" t="s">
        <v>1717</v>
      </c>
      <c r="C76" s="21"/>
      <c r="D76" s="21" t="s">
        <v>5094</v>
      </c>
      <c r="E76" s="21" t="s">
        <v>5095</v>
      </c>
      <c r="F76" s="10"/>
      <c r="G76" s="121">
        <v>1.3</v>
      </c>
      <c r="H76" s="10">
        <v>1</v>
      </c>
      <c r="I76" s="78"/>
      <c r="J76" s="78">
        <v>297440</v>
      </c>
      <c r="K76" s="78"/>
      <c r="L76" s="118"/>
      <c r="M76" s="118"/>
      <c r="N76" s="6"/>
      <c r="O76" s="6">
        <v>297440</v>
      </c>
      <c r="P76" s="6"/>
      <c r="Q76" s="6"/>
      <c r="R76" s="6"/>
      <c r="S76" s="45"/>
    </row>
    <row r="77" spans="1:19" ht="33" x14ac:dyDescent="0.25">
      <c r="A77" s="74">
        <f>IF(B77="","",SUBTOTAL(3,B$22:$B77))</f>
        <v>56</v>
      </c>
      <c r="B77" s="10">
        <v>7</v>
      </c>
      <c r="C77" s="21" t="s">
        <v>5096</v>
      </c>
      <c r="D77" s="21" t="s">
        <v>5097</v>
      </c>
      <c r="E77" s="21" t="s">
        <v>5098</v>
      </c>
      <c r="F77" s="10"/>
      <c r="G77" s="121">
        <v>1.3</v>
      </c>
      <c r="H77" s="10">
        <v>1</v>
      </c>
      <c r="I77" s="78">
        <v>405600</v>
      </c>
      <c r="J77" s="78"/>
      <c r="K77" s="78"/>
      <c r="L77" s="118"/>
      <c r="M77" s="118"/>
      <c r="N77" s="6">
        <v>405600</v>
      </c>
      <c r="O77" s="6"/>
      <c r="P77" s="6"/>
      <c r="Q77" s="6"/>
      <c r="R77" s="6"/>
      <c r="S77" s="45"/>
    </row>
    <row r="78" spans="1:19" ht="33" x14ac:dyDescent="0.25">
      <c r="A78" s="74" t="str">
        <f>IF(B78="","",SUBTOTAL(3,B$22:$B78))</f>
        <v/>
      </c>
      <c r="B78" s="10" t="s">
        <v>1717</v>
      </c>
      <c r="C78" s="21"/>
      <c r="D78" s="21" t="s">
        <v>5099</v>
      </c>
      <c r="E78" s="21" t="s">
        <v>5100</v>
      </c>
      <c r="F78" s="10"/>
      <c r="G78" s="121">
        <v>1.3</v>
      </c>
      <c r="H78" s="10">
        <v>1</v>
      </c>
      <c r="I78" s="78"/>
      <c r="J78" s="78">
        <v>297440</v>
      </c>
      <c r="K78" s="78"/>
      <c r="L78" s="118"/>
      <c r="M78" s="118"/>
      <c r="N78" s="6"/>
      <c r="O78" s="6">
        <v>297440</v>
      </c>
      <c r="P78" s="6"/>
      <c r="Q78" s="6"/>
      <c r="R78" s="6"/>
      <c r="S78" s="45"/>
    </row>
    <row r="79" spans="1:19" ht="49.5" x14ac:dyDescent="0.25">
      <c r="A79" s="74" t="str">
        <f>IF(B79="","",SUBTOTAL(3,B$22:$B79))</f>
        <v/>
      </c>
      <c r="B79" s="10" t="s">
        <v>1717</v>
      </c>
      <c r="C79" s="21"/>
      <c r="D79" s="21" t="s">
        <v>5101</v>
      </c>
      <c r="E79" s="21" t="s">
        <v>5102</v>
      </c>
      <c r="F79" s="10"/>
      <c r="G79" s="121">
        <v>1.3</v>
      </c>
      <c r="H79" s="10">
        <v>1</v>
      </c>
      <c r="I79" s="78"/>
      <c r="J79" s="78">
        <v>297440</v>
      </c>
      <c r="K79" s="78"/>
      <c r="L79" s="118"/>
      <c r="M79" s="118"/>
      <c r="N79" s="6"/>
      <c r="O79" s="6">
        <v>297440</v>
      </c>
      <c r="P79" s="6"/>
      <c r="Q79" s="6"/>
      <c r="R79" s="6"/>
      <c r="S79" s="45"/>
    </row>
    <row r="80" spans="1:19" ht="33" x14ac:dyDescent="0.25">
      <c r="A80" s="74" t="str">
        <f>IF(B80="","",SUBTOTAL(3,B$22:$B80))</f>
        <v/>
      </c>
      <c r="B80" s="10" t="s">
        <v>1717</v>
      </c>
      <c r="C80" s="21"/>
      <c r="D80" s="21" t="s">
        <v>5103</v>
      </c>
      <c r="E80" s="21" t="s">
        <v>5104</v>
      </c>
      <c r="F80" s="10"/>
      <c r="G80" s="121">
        <v>1.3</v>
      </c>
      <c r="H80" s="10">
        <v>1</v>
      </c>
      <c r="I80" s="78">
        <v>405600</v>
      </c>
      <c r="J80" s="78"/>
      <c r="K80" s="78"/>
      <c r="L80" s="118"/>
      <c r="M80" s="118"/>
      <c r="N80" s="6">
        <v>405600</v>
      </c>
      <c r="O80" s="6"/>
      <c r="P80" s="6"/>
      <c r="Q80" s="6"/>
      <c r="R80" s="6"/>
      <c r="S80" s="45"/>
    </row>
    <row r="81" spans="1:19" ht="49.5" x14ac:dyDescent="0.25">
      <c r="A81" s="74" t="str">
        <f>IF(B81="","",SUBTOTAL(3,B$22:$B81))</f>
        <v/>
      </c>
      <c r="B81" s="10" t="s">
        <v>1717</v>
      </c>
      <c r="C81" s="21"/>
      <c r="D81" s="21" t="s">
        <v>5105</v>
      </c>
      <c r="E81" s="21" t="s">
        <v>5106</v>
      </c>
      <c r="F81" s="10"/>
      <c r="G81" s="121">
        <v>1.3</v>
      </c>
      <c r="H81" s="10">
        <v>1</v>
      </c>
      <c r="I81" s="78"/>
      <c r="J81" s="78">
        <v>297440</v>
      </c>
      <c r="K81" s="78"/>
      <c r="L81" s="118"/>
      <c r="M81" s="118"/>
      <c r="N81" s="6"/>
      <c r="O81" s="6">
        <v>297440</v>
      </c>
      <c r="P81" s="6"/>
      <c r="Q81" s="6"/>
      <c r="R81" s="6"/>
      <c r="S81" s="45"/>
    </row>
    <row r="82" spans="1:19" ht="49.5" x14ac:dyDescent="0.25">
      <c r="A82" s="74" t="str">
        <f>IF(B82="","",SUBTOTAL(3,B$22:$B82))</f>
        <v/>
      </c>
      <c r="B82" s="10" t="s">
        <v>1717</v>
      </c>
      <c r="C82" s="21"/>
      <c r="D82" s="21" t="s">
        <v>5107</v>
      </c>
      <c r="E82" s="21" t="s">
        <v>5108</v>
      </c>
      <c r="F82" s="10"/>
      <c r="G82" s="121">
        <v>1.3</v>
      </c>
      <c r="H82" s="10">
        <v>1</v>
      </c>
      <c r="I82" s="78"/>
      <c r="J82" s="78">
        <v>297440</v>
      </c>
      <c r="K82" s="78"/>
      <c r="L82" s="118"/>
      <c r="M82" s="118"/>
      <c r="N82" s="6"/>
      <c r="O82" s="6">
        <v>297440</v>
      </c>
      <c r="P82" s="6"/>
      <c r="Q82" s="6"/>
      <c r="R82" s="6"/>
      <c r="S82" s="45"/>
    </row>
    <row r="83" spans="1:19" ht="49.5" x14ac:dyDescent="0.25">
      <c r="A83" s="74" t="str">
        <f>IF(B83="","",SUBTOTAL(3,B$22:$B83))</f>
        <v/>
      </c>
      <c r="B83" s="10" t="s">
        <v>1717</v>
      </c>
      <c r="C83" s="21"/>
      <c r="D83" s="21" t="s">
        <v>5109</v>
      </c>
      <c r="E83" s="21" t="s">
        <v>5110</v>
      </c>
      <c r="F83" s="10"/>
      <c r="G83" s="121">
        <v>1.3</v>
      </c>
      <c r="H83" s="10">
        <v>1</v>
      </c>
      <c r="I83" s="78"/>
      <c r="J83" s="78">
        <v>297440</v>
      </c>
      <c r="K83" s="78"/>
      <c r="L83" s="118"/>
      <c r="M83" s="118"/>
      <c r="N83" s="6"/>
      <c r="O83" s="6">
        <v>297440</v>
      </c>
      <c r="P83" s="6"/>
      <c r="Q83" s="6"/>
      <c r="R83" s="6"/>
      <c r="S83" s="45"/>
    </row>
    <row r="84" spans="1:19" ht="33" x14ac:dyDescent="0.25">
      <c r="A84" s="74" t="str">
        <f>IF(B84="","",SUBTOTAL(3,B$22:$B84))</f>
        <v/>
      </c>
      <c r="B84" s="10" t="s">
        <v>1717</v>
      </c>
      <c r="C84" s="21"/>
      <c r="D84" s="21" t="s">
        <v>5111</v>
      </c>
      <c r="E84" s="21" t="s">
        <v>5112</v>
      </c>
      <c r="F84" s="10"/>
      <c r="G84" s="121">
        <v>1.3</v>
      </c>
      <c r="H84" s="10">
        <v>1</v>
      </c>
      <c r="I84" s="78"/>
      <c r="J84" s="78">
        <v>297440</v>
      </c>
      <c r="K84" s="78"/>
      <c r="L84" s="118"/>
      <c r="M84" s="118"/>
      <c r="N84" s="6"/>
      <c r="O84" s="6">
        <v>297440</v>
      </c>
      <c r="P84" s="6"/>
      <c r="Q84" s="6"/>
      <c r="R84" s="6"/>
      <c r="S84" s="45"/>
    </row>
    <row r="85" spans="1:19" ht="49.5" x14ac:dyDescent="0.25">
      <c r="A85" s="74" t="str">
        <f>IF(B85="","",SUBTOTAL(3,B$22:$B85))</f>
        <v/>
      </c>
      <c r="B85" s="10" t="s">
        <v>1717</v>
      </c>
      <c r="C85" s="21"/>
      <c r="D85" s="21" t="s">
        <v>5113</v>
      </c>
      <c r="E85" s="21" t="s">
        <v>5114</v>
      </c>
      <c r="F85" s="10"/>
      <c r="G85" s="121">
        <v>1.3</v>
      </c>
      <c r="H85" s="10">
        <v>1</v>
      </c>
      <c r="I85" s="78"/>
      <c r="J85" s="78">
        <v>297440</v>
      </c>
      <c r="K85" s="78"/>
      <c r="L85" s="118"/>
      <c r="M85" s="118"/>
      <c r="N85" s="6"/>
      <c r="O85" s="6">
        <v>297440</v>
      </c>
      <c r="P85" s="6"/>
      <c r="Q85" s="6"/>
      <c r="R85" s="6"/>
      <c r="S85" s="45"/>
    </row>
    <row r="86" spans="1:19" ht="33" x14ac:dyDescent="0.25">
      <c r="A86" s="74" t="str">
        <f>IF(B86="","",SUBTOTAL(3,B$22:$B86))</f>
        <v/>
      </c>
      <c r="B86" s="10" t="s">
        <v>1717</v>
      </c>
      <c r="C86" s="21"/>
      <c r="D86" s="21" t="s">
        <v>5115</v>
      </c>
      <c r="E86" s="21" t="s">
        <v>5116</v>
      </c>
      <c r="F86" s="10"/>
      <c r="G86" s="121">
        <v>1.3</v>
      </c>
      <c r="H86" s="10">
        <v>1</v>
      </c>
      <c r="I86" s="78"/>
      <c r="J86" s="78"/>
      <c r="K86" s="78">
        <v>216320</v>
      </c>
      <c r="L86" s="118"/>
      <c r="M86" s="118"/>
      <c r="N86" s="6"/>
      <c r="O86" s="6"/>
      <c r="P86" s="6">
        <v>216320</v>
      </c>
      <c r="Q86" s="6"/>
      <c r="R86" s="6"/>
      <c r="S86" s="45"/>
    </row>
    <row r="87" spans="1:19" ht="33" x14ac:dyDescent="0.25">
      <c r="A87" s="74" t="str">
        <f>IF(B87="","",SUBTOTAL(3,B$22:$B87))</f>
        <v/>
      </c>
      <c r="B87" s="10" t="s">
        <v>1717</v>
      </c>
      <c r="C87" s="21"/>
      <c r="D87" s="21" t="s">
        <v>5117</v>
      </c>
      <c r="E87" s="21" t="s">
        <v>5118</v>
      </c>
      <c r="F87" s="10"/>
      <c r="G87" s="121">
        <v>1.3</v>
      </c>
      <c r="H87" s="10">
        <v>1</v>
      </c>
      <c r="I87" s="78"/>
      <c r="J87" s="78"/>
      <c r="K87" s="78">
        <v>216320</v>
      </c>
      <c r="L87" s="118"/>
      <c r="M87" s="118"/>
      <c r="N87" s="6"/>
      <c r="O87" s="6"/>
      <c r="P87" s="6">
        <v>216320</v>
      </c>
      <c r="Q87" s="6"/>
      <c r="R87" s="6"/>
      <c r="S87" s="45"/>
    </row>
    <row r="88" spans="1:19" ht="33" x14ac:dyDescent="0.25">
      <c r="A88" s="74" t="str">
        <f>IF(B88="","",SUBTOTAL(3,B$22:$B88))</f>
        <v/>
      </c>
      <c r="B88" s="10" t="s">
        <v>1717</v>
      </c>
      <c r="C88" s="21"/>
      <c r="D88" s="21" t="s">
        <v>5119</v>
      </c>
      <c r="E88" s="21" t="s">
        <v>5120</v>
      </c>
      <c r="F88" s="10"/>
      <c r="G88" s="121">
        <v>1.3</v>
      </c>
      <c r="H88" s="10">
        <v>1</v>
      </c>
      <c r="I88" s="78"/>
      <c r="J88" s="78"/>
      <c r="K88" s="78">
        <v>216320</v>
      </c>
      <c r="L88" s="118"/>
      <c r="M88" s="118"/>
      <c r="N88" s="6"/>
      <c r="O88" s="6"/>
      <c r="P88" s="6">
        <v>216320</v>
      </c>
      <c r="Q88" s="6"/>
      <c r="R88" s="6"/>
      <c r="S88" s="45"/>
    </row>
    <row r="89" spans="1:19" ht="33" x14ac:dyDescent="0.25">
      <c r="A89" s="74" t="str">
        <f>IF(B89="","",SUBTOTAL(3,B$22:$B89))</f>
        <v/>
      </c>
      <c r="B89" s="10" t="s">
        <v>1717</v>
      </c>
      <c r="C89" s="21"/>
      <c r="D89" s="21" t="s">
        <v>5121</v>
      </c>
      <c r="E89" s="21" t="s">
        <v>5122</v>
      </c>
      <c r="F89" s="10"/>
      <c r="G89" s="121">
        <v>1.3</v>
      </c>
      <c r="H89" s="10">
        <v>1</v>
      </c>
      <c r="I89" s="78"/>
      <c r="J89" s="78">
        <v>297440</v>
      </c>
      <c r="K89" s="78"/>
      <c r="L89" s="118"/>
      <c r="M89" s="118"/>
      <c r="N89" s="6"/>
      <c r="O89" s="6">
        <v>297440</v>
      </c>
      <c r="P89" s="6"/>
      <c r="Q89" s="6"/>
      <c r="R89" s="6"/>
      <c r="S89" s="45"/>
    </row>
    <row r="90" spans="1:19" ht="33" x14ac:dyDescent="0.25">
      <c r="A90" s="74" t="str">
        <f>IF(B90="","",SUBTOTAL(3,B$22:$B90))</f>
        <v/>
      </c>
      <c r="B90" s="10" t="s">
        <v>1717</v>
      </c>
      <c r="C90" s="21"/>
      <c r="D90" s="21" t="s">
        <v>5123</v>
      </c>
      <c r="E90" s="21" t="s">
        <v>5124</v>
      </c>
      <c r="F90" s="10"/>
      <c r="G90" s="121">
        <v>1.3</v>
      </c>
      <c r="H90" s="10">
        <v>1</v>
      </c>
      <c r="I90" s="78"/>
      <c r="J90" s="78"/>
      <c r="K90" s="78">
        <v>216320</v>
      </c>
      <c r="L90" s="118"/>
      <c r="M90" s="118"/>
      <c r="N90" s="6"/>
      <c r="O90" s="6"/>
      <c r="P90" s="6">
        <v>216320</v>
      </c>
      <c r="Q90" s="6"/>
      <c r="R90" s="6"/>
      <c r="S90" s="45"/>
    </row>
    <row r="91" spans="1:19" ht="33" x14ac:dyDescent="0.25">
      <c r="A91" s="74" t="str">
        <f>IF(B91="","",SUBTOTAL(3,B$22:$B91))</f>
        <v/>
      </c>
      <c r="B91" s="10" t="s">
        <v>1717</v>
      </c>
      <c r="C91" s="21"/>
      <c r="D91" s="21" t="s">
        <v>5125</v>
      </c>
      <c r="E91" s="21" t="s">
        <v>5126</v>
      </c>
      <c r="F91" s="10"/>
      <c r="G91" s="121">
        <v>1.3</v>
      </c>
      <c r="H91" s="10">
        <v>1</v>
      </c>
      <c r="I91" s="78"/>
      <c r="J91" s="78"/>
      <c r="K91" s="78">
        <v>216320</v>
      </c>
      <c r="L91" s="118"/>
      <c r="M91" s="118"/>
      <c r="N91" s="6"/>
      <c r="O91" s="6"/>
      <c r="P91" s="6">
        <v>216320</v>
      </c>
      <c r="Q91" s="6"/>
      <c r="R91" s="6"/>
      <c r="S91" s="45"/>
    </row>
    <row r="92" spans="1:19" ht="33" x14ac:dyDescent="0.25">
      <c r="A92" s="74" t="str">
        <f>IF(B92="","",SUBTOTAL(3,B$22:$B92))</f>
        <v/>
      </c>
      <c r="B92" s="10" t="s">
        <v>1717</v>
      </c>
      <c r="C92" s="21"/>
      <c r="D92" s="21" t="s">
        <v>5127</v>
      </c>
      <c r="E92" s="21" t="s">
        <v>5128</v>
      </c>
      <c r="F92" s="10"/>
      <c r="G92" s="121">
        <v>1.3</v>
      </c>
      <c r="H92" s="10">
        <v>1</v>
      </c>
      <c r="I92" s="78"/>
      <c r="J92" s="78"/>
      <c r="K92" s="78">
        <v>216320</v>
      </c>
      <c r="L92" s="118"/>
      <c r="M92" s="118"/>
      <c r="N92" s="6"/>
      <c r="O92" s="6"/>
      <c r="P92" s="6">
        <v>216320</v>
      </c>
      <c r="Q92" s="6"/>
      <c r="R92" s="6"/>
      <c r="S92" s="45"/>
    </row>
    <row r="93" spans="1:19" ht="33" x14ac:dyDescent="0.25">
      <c r="A93" s="74" t="str">
        <f>IF(B93="","",SUBTOTAL(3,B$22:$B93))</f>
        <v/>
      </c>
      <c r="B93" s="10" t="s">
        <v>1717</v>
      </c>
      <c r="C93" s="21"/>
      <c r="D93" s="21" t="s">
        <v>5129</v>
      </c>
      <c r="E93" s="21" t="s">
        <v>5130</v>
      </c>
      <c r="F93" s="10"/>
      <c r="G93" s="121">
        <v>1.3</v>
      </c>
      <c r="H93" s="10">
        <v>1</v>
      </c>
      <c r="I93" s="78"/>
      <c r="J93" s="78"/>
      <c r="K93" s="78">
        <v>216320</v>
      </c>
      <c r="L93" s="118"/>
      <c r="M93" s="118"/>
      <c r="N93" s="6"/>
      <c r="O93" s="6"/>
      <c r="P93" s="6">
        <v>216320</v>
      </c>
      <c r="Q93" s="6"/>
      <c r="R93" s="6"/>
      <c r="S93" s="45"/>
    </row>
    <row r="94" spans="1:19" ht="33" x14ac:dyDescent="0.25">
      <c r="A94" s="74" t="str">
        <f>IF(B94="","",SUBTOTAL(3,B$22:$B94))</f>
        <v/>
      </c>
      <c r="B94" s="10" t="s">
        <v>1717</v>
      </c>
      <c r="C94" s="21"/>
      <c r="D94" s="21" t="s">
        <v>5131</v>
      </c>
      <c r="E94" s="21" t="s">
        <v>5132</v>
      </c>
      <c r="F94" s="10"/>
      <c r="G94" s="121">
        <v>1.3</v>
      </c>
      <c r="H94" s="10">
        <v>1</v>
      </c>
      <c r="I94" s="78"/>
      <c r="J94" s="78"/>
      <c r="K94" s="78">
        <v>216320</v>
      </c>
      <c r="L94" s="118"/>
      <c r="M94" s="118"/>
      <c r="N94" s="6"/>
      <c r="O94" s="6"/>
      <c r="P94" s="6">
        <v>216320</v>
      </c>
      <c r="Q94" s="6"/>
      <c r="R94" s="6"/>
      <c r="S94" s="45"/>
    </row>
    <row r="95" spans="1:19" ht="49.5" x14ac:dyDescent="0.25">
      <c r="A95" s="74">
        <f>IF(B95="","",SUBTOTAL(3,B$22:$B95))</f>
        <v>74</v>
      </c>
      <c r="B95" s="10">
        <v>8</v>
      </c>
      <c r="C95" s="21" t="s">
        <v>5133</v>
      </c>
      <c r="D95" s="21"/>
      <c r="E95" s="21"/>
      <c r="F95" s="10"/>
      <c r="G95" s="121">
        <v>1.3</v>
      </c>
      <c r="H95" s="10">
        <v>2</v>
      </c>
      <c r="I95" s="78"/>
      <c r="J95" s="78"/>
      <c r="K95" s="78">
        <v>162240</v>
      </c>
      <c r="L95" s="118"/>
      <c r="M95" s="118"/>
      <c r="N95" s="6"/>
      <c r="O95" s="6"/>
      <c r="P95" s="6">
        <v>162240</v>
      </c>
      <c r="Q95" s="6"/>
      <c r="R95" s="6"/>
      <c r="S95" s="45"/>
    </row>
    <row r="96" spans="1:19" ht="49.5" x14ac:dyDescent="0.25">
      <c r="A96" s="74">
        <f>IF(B96="","",SUBTOTAL(3,B$22:$B96))</f>
        <v>75</v>
      </c>
      <c r="B96" s="10">
        <v>9</v>
      </c>
      <c r="C96" s="21" t="s">
        <v>5134</v>
      </c>
      <c r="D96" s="21"/>
      <c r="E96" s="21"/>
      <c r="F96" s="10"/>
      <c r="G96" s="121">
        <v>1.3</v>
      </c>
      <c r="H96" s="10">
        <v>1</v>
      </c>
      <c r="I96" s="78"/>
      <c r="J96" s="78"/>
      <c r="K96" s="78">
        <v>216320</v>
      </c>
      <c r="L96" s="118"/>
      <c r="M96" s="118"/>
      <c r="N96" s="6"/>
      <c r="O96" s="6"/>
      <c r="P96" s="6">
        <v>216320</v>
      </c>
      <c r="Q96" s="6"/>
      <c r="R96" s="6"/>
      <c r="S96" s="45"/>
    </row>
    <row r="97" spans="1:19" ht="33" x14ac:dyDescent="0.25">
      <c r="A97" s="74" t="str">
        <f>IF(B97="","",SUBTOTAL(3,B$22:$B97))</f>
        <v/>
      </c>
      <c r="B97" s="13" t="s">
        <v>1717</v>
      </c>
      <c r="C97" s="24" t="s">
        <v>5135</v>
      </c>
      <c r="D97" s="21"/>
      <c r="E97" s="21"/>
      <c r="F97" s="10"/>
      <c r="G97" s="121"/>
      <c r="H97" s="10"/>
      <c r="I97" s="78"/>
      <c r="J97" s="78"/>
      <c r="K97" s="78"/>
      <c r="L97" s="118"/>
      <c r="M97" s="118"/>
      <c r="N97" s="6"/>
      <c r="O97" s="6"/>
      <c r="P97" s="6"/>
      <c r="Q97" s="6"/>
      <c r="R97" s="6"/>
      <c r="S97" s="45"/>
    </row>
    <row r="98" spans="1:19" ht="33" x14ac:dyDescent="0.25">
      <c r="A98" s="74">
        <f>IF(B98="","",SUBTOTAL(3,B$22:$B98))</f>
        <v>77</v>
      </c>
      <c r="B98" s="10">
        <v>10</v>
      </c>
      <c r="C98" s="21" t="s">
        <v>1192</v>
      </c>
      <c r="D98" s="21" t="s">
        <v>5136</v>
      </c>
      <c r="E98" s="21" t="s">
        <v>5137</v>
      </c>
      <c r="F98" s="10"/>
      <c r="G98" s="121">
        <v>1.1000000000000001</v>
      </c>
      <c r="H98" s="10" t="s">
        <v>1766</v>
      </c>
      <c r="I98" s="78">
        <v>109395.00000000001</v>
      </c>
      <c r="J98" s="78"/>
      <c r="K98" s="78"/>
      <c r="L98" s="118"/>
      <c r="M98" s="118"/>
      <c r="N98" s="6">
        <v>109395.00000000001</v>
      </c>
      <c r="O98" s="6"/>
      <c r="P98" s="6"/>
      <c r="Q98" s="6"/>
      <c r="R98" s="6"/>
      <c r="S98" s="45"/>
    </row>
    <row r="99" spans="1:19" ht="33" x14ac:dyDescent="0.25">
      <c r="A99" s="74">
        <f>IF(B99="","",SUBTOTAL(3,B$22:$B99))</f>
        <v>78</v>
      </c>
      <c r="B99" s="10">
        <v>11</v>
      </c>
      <c r="C99" s="21" t="s">
        <v>5138</v>
      </c>
      <c r="D99" s="21" t="s">
        <v>5139</v>
      </c>
      <c r="E99" s="21" t="s">
        <v>5140</v>
      </c>
      <c r="F99" s="10"/>
      <c r="G99" s="121">
        <v>1.1000000000000001</v>
      </c>
      <c r="H99" s="10" t="s">
        <v>1766</v>
      </c>
      <c r="I99" s="78"/>
      <c r="J99" s="78">
        <v>85085</v>
      </c>
      <c r="K99" s="78"/>
      <c r="L99" s="118"/>
      <c r="M99" s="118"/>
      <c r="N99" s="6"/>
      <c r="O99" s="6">
        <v>85085</v>
      </c>
      <c r="P99" s="6"/>
      <c r="Q99" s="6"/>
      <c r="R99" s="6"/>
      <c r="S99" s="45"/>
    </row>
    <row r="100" spans="1:19" ht="49.5" x14ac:dyDescent="0.25">
      <c r="A100" s="74" t="str">
        <f>IF(B100="","",SUBTOTAL(3,B$22:$B100))</f>
        <v/>
      </c>
      <c r="B100" s="10" t="s">
        <v>1717</v>
      </c>
      <c r="C100" s="21"/>
      <c r="D100" s="21" t="s">
        <v>5141</v>
      </c>
      <c r="E100" s="21" t="s">
        <v>5142</v>
      </c>
      <c r="F100" s="10"/>
      <c r="G100" s="121">
        <v>1.1000000000000001</v>
      </c>
      <c r="H100" s="10" t="s">
        <v>1766</v>
      </c>
      <c r="I100" s="78"/>
      <c r="J100" s="78">
        <v>85085</v>
      </c>
      <c r="K100" s="78"/>
      <c r="L100" s="118"/>
      <c r="M100" s="118"/>
      <c r="N100" s="6"/>
      <c r="O100" s="6">
        <v>85085</v>
      </c>
      <c r="P100" s="6"/>
      <c r="Q100" s="6"/>
      <c r="R100" s="6"/>
      <c r="S100" s="45"/>
    </row>
    <row r="101" spans="1:19" ht="33" x14ac:dyDescent="0.25">
      <c r="A101" s="74" t="str">
        <f>IF(B101="","",SUBTOTAL(3,B$22:$B101))</f>
        <v/>
      </c>
      <c r="B101" s="10" t="s">
        <v>1717</v>
      </c>
      <c r="C101" s="21" t="s">
        <v>5143</v>
      </c>
      <c r="D101" s="21"/>
      <c r="E101" s="21"/>
      <c r="F101" s="10"/>
      <c r="G101" s="121">
        <v>1.1000000000000001</v>
      </c>
      <c r="H101" s="10" t="s">
        <v>1766</v>
      </c>
      <c r="I101" s="78"/>
      <c r="J101" s="78"/>
      <c r="K101" s="78">
        <v>72930</v>
      </c>
      <c r="L101" s="118"/>
      <c r="M101" s="118"/>
      <c r="N101" s="6"/>
      <c r="O101" s="6"/>
      <c r="P101" s="6">
        <v>72930</v>
      </c>
      <c r="Q101" s="6"/>
      <c r="R101" s="6"/>
      <c r="S101" s="45"/>
    </row>
    <row r="102" spans="1:19" ht="49.5" x14ac:dyDescent="0.25">
      <c r="A102" s="74">
        <f>IF(B102="","",SUBTOTAL(3,B$22:$B102))</f>
        <v>81</v>
      </c>
      <c r="B102" s="10">
        <v>12</v>
      </c>
      <c r="C102" s="21" t="s">
        <v>1192</v>
      </c>
      <c r="D102" s="21" t="s">
        <v>5144</v>
      </c>
      <c r="E102" s="21"/>
      <c r="F102" s="10"/>
      <c r="G102" s="121">
        <v>1.1000000000000001</v>
      </c>
      <c r="H102" s="10" t="s">
        <v>1766</v>
      </c>
      <c r="I102" s="78"/>
      <c r="J102" s="78">
        <v>85085</v>
      </c>
      <c r="K102" s="78"/>
      <c r="L102" s="118"/>
      <c r="M102" s="118"/>
      <c r="N102" s="6"/>
      <c r="O102" s="6">
        <v>85085</v>
      </c>
      <c r="P102" s="6"/>
      <c r="Q102" s="6"/>
      <c r="R102" s="6"/>
      <c r="S102" s="45"/>
    </row>
    <row r="103" spans="1:19" x14ac:dyDescent="0.25">
      <c r="A103" s="74">
        <f>IF(B103="","",SUBTOTAL(3,B$22:$B103))</f>
        <v>82</v>
      </c>
      <c r="B103" s="10">
        <v>13</v>
      </c>
      <c r="C103" s="21" t="s">
        <v>1192</v>
      </c>
      <c r="D103" s="21" t="s">
        <v>5145</v>
      </c>
      <c r="E103" s="21" t="s">
        <v>5146</v>
      </c>
      <c r="F103" s="10"/>
      <c r="G103" s="121">
        <v>1.1000000000000001</v>
      </c>
      <c r="H103" s="10" t="s">
        <v>1766</v>
      </c>
      <c r="I103" s="78"/>
      <c r="J103" s="78">
        <v>85085</v>
      </c>
      <c r="K103" s="78"/>
      <c r="L103" s="118"/>
      <c r="M103" s="118"/>
      <c r="N103" s="6"/>
      <c r="O103" s="6">
        <v>85085</v>
      </c>
      <c r="P103" s="6"/>
      <c r="Q103" s="6"/>
      <c r="R103" s="6"/>
      <c r="S103" s="45"/>
    </row>
    <row r="104" spans="1:19" ht="33" x14ac:dyDescent="0.25">
      <c r="A104" s="74" t="str">
        <f>IF(B104="","",SUBTOTAL(3,B$22:$B104))</f>
        <v/>
      </c>
      <c r="B104" s="10" t="s">
        <v>1717</v>
      </c>
      <c r="C104" s="21" t="s">
        <v>5147</v>
      </c>
      <c r="D104" s="21" t="s">
        <v>5148</v>
      </c>
      <c r="E104" s="21" t="s">
        <v>5149</v>
      </c>
      <c r="F104" s="10"/>
      <c r="G104" s="121">
        <v>1.1000000000000001</v>
      </c>
      <c r="H104" s="10" t="s">
        <v>1766</v>
      </c>
      <c r="I104" s="78"/>
      <c r="J104" s="78">
        <v>85085</v>
      </c>
      <c r="K104" s="78"/>
      <c r="L104" s="118"/>
      <c r="M104" s="118"/>
      <c r="N104" s="6"/>
      <c r="O104" s="6">
        <v>85085</v>
      </c>
      <c r="P104" s="6"/>
      <c r="Q104" s="6"/>
      <c r="R104" s="6"/>
      <c r="S104" s="45"/>
    </row>
    <row r="105" spans="1:19" ht="49.5" x14ac:dyDescent="0.25">
      <c r="A105" s="74" t="str">
        <f>IF(B105="","",SUBTOTAL(3,B$22:$B105))</f>
        <v/>
      </c>
      <c r="B105" s="10" t="s">
        <v>1717</v>
      </c>
      <c r="C105" s="21"/>
      <c r="D105" s="21" t="s">
        <v>5150</v>
      </c>
      <c r="E105" s="21" t="s">
        <v>5151</v>
      </c>
      <c r="F105" s="10"/>
      <c r="G105" s="121">
        <v>1.1000000000000001</v>
      </c>
      <c r="H105" s="10" t="s">
        <v>1766</v>
      </c>
      <c r="I105" s="78"/>
      <c r="J105" s="78">
        <v>85085</v>
      </c>
      <c r="K105" s="78"/>
      <c r="L105" s="118"/>
      <c r="M105" s="118"/>
      <c r="N105" s="6"/>
      <c r="O105" s="6">
        <v>85085</v>
      </c>
      <c r="P105" s="6"/>
      <c r="Q105" s="6"/>
      <c r="R105" s="6"/>
      <c r="S105" s="45"/>
    </row>
    <row r="106" spans="1:19" x14ac:dyDescent="0.25">
      <c r="A106" s="74">
        <f>IF(B106="","",SUBTOTAL(3,B$22:$B106))</f>
        <v>85</v>
      </c>
      <c r="B106" s="10">
        <v>14</v>
      </c>
      <c r="C106" s="21" t="s">
        <v>5152</v>
      </c>
      <c r="D106" s="21" t="s">
        <v>5153</v>
      </c>
      <c r="E106" s="21" t="s">
        <v>5154</v>
      </c>
      <c r="F106" s="10"/>
      <c r="G106" s="121">
        <v>1.1000000000000001</v>
      </c>
      <c r="H106" s="10" t="s">
        <v>1768</v>
      </c>
      <c r="I106" s="78"/>
      <c r="J106" s="78">
        <v>72930</v>
      </c>
      <c r="K106" s="78"/>
      <c r="L106" s="118"/>
      <c r="M106" s="118"/>
      <c r="N106" s="6"/>
      <c r="O106" s="6">
        <v>72930</v>
      </c>
      <c r="P106" s="6"/>
      <c r="Q106" s="6"/>
      <c r="R106" s="6"/>
      <c r="S106" s="45"/>
    </row>
    <row r="107" spans="1:19" x14ac:dyDescent="0.25">
      <c r="A107" s="74" t="str">
        <f>IF(B107="","",SUBTOTAL(3,B$22:$B107))</f>
        <v/>
      </c>
      <c r="B107" s="10" t="s">
        <v>1717</v>
      </c>
      <c r="C107" s="21" t="s">
        <v>5155</v>
      </c>
      <c r="D107" s="21"/>
      <c r="E107" s="21"/>
      <c r="F107" s="10"/>
      <c r="G107" s="121">
        <v>1.1000000000000001</v>
      </c>
      <c r="H107" s="10" t="s">
        <v>1768</v>
      </c>
      <c r="I107" s="78"/>
      <c r="J107" s="78">
        <v>72930</v>
      </c>
      <c r="K107" s="78"/>
      <c r="L107" s="118"/>
      <c r="M107" s="118"/>
      <c r="N107" s="6"/>
      <c r="O107" s="6">
        <v>72930</v>
      </c>
      <c r="P107" s="6"/>
      <c r="Q107" s="6"/>
      <c r="R107" s="6"/>
      <c r="S107" s="45"/>
    </row>
    <row r="108" spans="1:19" ht="33" x14ac:dyDescent="0.25">
      <c r="A108" s="74" t="str">
        <f>IF(B108="","",SUBTOTAL(3,B$22:$B108))</f>
        <v/>
      </c>
      <c r="B108" s="10" t="s">
        <v>1717</v>
      </c>
      <c r="C108" s="21" t="s">
        <v>5156</v>
      </c>
      <c r="D108" s="21" t="s">
        <v>5157</v>
      </c>
      <c r="E108" s="21" t="s">
        <v>5158</v>
      </c>
      <c r="F108" s="10"/>
      <c r="G108" s="121">
        <v>1.1000000000000001</v>
      </c>
      <c r="H108" s="10" t="s">
        <v>1768</v>
      </c>
      <c r="I108" s="78"/>
      <c r="J108" s="78"/>
      <c r="K108" s="78">
        <v>60775.000000000007</v>
      </c>
      <c r="L108" s="118"/>
      <c r="M108" s="118"/>
      <c r="N108" s="6"/>
      <c r="O108" s="6"/>
      <c r="P108" s="6">
        <v>60775.000000000007</v>
      </c>
      <c r="Q108" s="6"/>
      <c r="R108" s="6"/>
      <c r="S108" s="45"/>
    </row>
    <row r="109" spans="1:19" x14ac:dyDescent="0.25">
      <c r="A109" s="74">
        <f>IF(B109="","",SUBTOTAL(3,B$22:$B109))</f>
        <v>88</v>
      </c>
      <c r="B109" s="10">
        <v>15</v>
      </c>
      <c r="C109" s="21" t="s">
        <v>5159</v>
      </c>
      <c r="D109" s="21" t="s">
        <v>5160</v>
      </c>
      <c r="E109" s="21" t="s">
        <v>5161</v>
      </c>
      <c r="F109" s="10"/>
      <c r="G109" s="121">
        <v>1.1000000000000001</v>
      </c>
      <c r="H109" s="10" t="s">
        <v>1768</v>
      </c>
      <c r="I109" s="78">
        <v>85085</v>
      </c>
      <c r="J109" s="78"/>
      <c r="K109" s="78"/>
      <c r="L109" s="118"/>
      <c r="M109" s="118"/>
      <c r="N109" s="6">
        <v>85085</v>
      </c>
      <c r="O109" s="6"/>
      <c r="P109" s="6"/>
      <c r="Q109" s="6"/>
      <c r="R109" s="6"/>
      <c r="S109" s="45"/>
    </row>
    <row r="110" spans="1:19" ht="33" x14ac:dyDescent="0.25">
      <c r="A110" s="74" t="str">
        <f>IF(B110="","",SUBTOTAL(3,B$22:$B110))</f>
        <v/>
      </c>
      <c r="B110" s="10" t="s">
        <v>1717</v>
      </c>
      <c r="C110" s="21"/>
      <c r="D110" s="21" t="s">
        <v>5162</v>
      </c>
      <c r="E110" s="21" t="s">
        <v>5163</v>
      </c>
      <c r="F110" s="10"/>
      <c r="G110" s="121">
        <v>1.1000000000000001</v>
      </c>
      <c r="H110" s="10" t="s">
        <v>1768</v>
      </c>
      <c r="I110" s="78"/>
      <c r="J110" s="78"/>
      <c r="K110" s="78">
        <v>60775.000000000007</v>
      </c>
      <c r="L110" s="118"/>
      <c r="M110" s="118"/>
      <c r="N110" s="6"/>
      <c r="O110" s="6"/>
      <c r="P110" s="6">
        <v>60775.000000000007</v>
      </c>
      <c r="Q110" s="6"/>
      <c r="R110" s="6"/>
      <c r="S110" s="45"/>
    </row>
    <row r="111" spans="1:19" ht="49.5" x14ac:dyDescent="0.25">
      <c r="A111" s="74">
        <f>IF(B111="","",SUBTOTAL(3,B$22:$B111))</f>
        <v>90</v>
      </c>
      <c r="B111" s="10">
        <v>16</v>
      </c>
      <c r="C111" s="21" t="s">
        <v>4628</v>
      </c>
      <c r="D111" s="21"/>
      <c r="E111" s="21"/>
      <c r="F111" s="10"/>
      <c r="G111" s="121">
        <v>1.1000000000000001</v>
      </c>
      <c r="H111" s="10" t="s">
        <v>1768</v>
      </c>
      <c r="I111" s="78"/>
      <c r="J111" s="78"/>
      <c r="K111" s="78">
        <v>60775.000000000007</v>
      </c>
      <c r="L111" s="118"/>
      <c r="M111" s="118"/>
      <c r="N111" s="6"/>
      <c r="O111" s="6"/>
      <c r="P111" s="6">
        <v>60775.000000000007</v>
      </c>
      <c r="Q111" s="6"/>
      <c r="R111" s="6"/>
      <c r="S111" s="45"/>
    </row>
    <row r="112" spans="1:19" x14ac:dyDescent="0.25">
      <c r="A112" s="74">
        <f>IF(B112="","",SUBTOTAL(3,B$22:$B112))</f>
        <v>91</v>
      </c>
      <c r="B112" s="71" t="s">
        <v>6160</v>
      </c>
      <c r="C112" s="12" t="s">
        <v>3229</v>
      </c>
      <c r="D112" s="21"/>
      <c r="E112" s="21"/>
      <c r="F112" s="10"/>
      <c r="G112" s="144"/>
      <c r="H112" s="10"/>
      <c r="I112" s="78"/>
      <c r="J112" s="78"/>
      <c r="K112" s="78"/>
      <c r="L112" s="118"/>
      <c r="M112" s="118"/>
      <c r="N112" s="6"/>
      <c r="O112" s="6"/>
      <c r="P112" s="6"/>
      <c r="Q112" s="6"/>
      <c r="R112" s="6"/>
      <c r="S112" s="45"/>
    </row>
    <row r="113" spans="1:20" ht="21" customHeight="1" x14ac:dyDescent="0.25">
      <c r="A113" s="74">
        <f>IF(B113="","",SUBTOTAL(3,B$22:$B113))</f>
        <v>92</v>
      </c>
      <c r="B113" s="13">
        <v>17</v>
      </c>
      <c r="C113" s="601" t="s">
        <v>5164</v>
      </c>
      <c r="D113" s="602"/>
      <c r="E113" s="603"/>
      <c r="F113" s="10"/>
      <c r="G113" s="128"/>
      <c r="H113" s="13"/>
      <c r="I113" s="78"/>
      <c r="J113" s="78"/>
      <c r="K113" s="78"/>
      <c r="L113" s="118"/>
      <c r="M113" s="118"/>
      <c r="N113" s="6"/>
      <c r="O113" s="6"/>
      <c r="P113" s="6"/>
      <c r="Q113" s="6"/>
      <c r="R113" s="6"/>
      <c r="S113" s="45"/>
    </row>
    <row r="114" spans="1:20" x14ac:dyDescent="0.25">
      <c r="A114" s="74" t="str">
        <f>IF(B114="","",SUBTOTAL(3,B$22:$B114))</f>
        <v/>
      </c>
      <c r="B114" s="10" t="s">
        <v>1717</v>
      </c>
      <c r="C114" s="21" t="s">
        <v>459</v>
      </c>
      <c r="D114" s="21"/>
      <c r="E114" s="21"/>
      <c r="F114" s="10">
        <v>5</v>
      </c>
      <c r="G114" s="121">
        <v>1.3</v>
      </c>
      <c r="H114" s="10"/>
      <c r="I114" s="78">
        <v>430950</v>
      </c>
      <c r="J114" s="78"/>
      <c r="K114" s="78"/>
      <c r="L114" s="118"/>
      <c r="M114" s="118"/>
      <c r="N114" s="6">
        <v>430950</v>
      </c>
      <c r="O114" s="6"/>
      <c r="P114" s="6"/>
      <c r="Q114" s="6"/>
      <c r="R114" s="6"/>
      <c r="S114" s="45"/>
    </row>
    <row r="115" spans="1:20" x14ac:dyDescent="0.25">
      <c r="A115" s="74" t="str">
        <f>IF(B115="","",SUBTOTAL(3,B$22:$B115))</f>
        <v/>
      </c>
      <c r="B115" s="10" t="s">
        <v>1717</v>
      </c>
      <c r="C115" s="21" t="s">
        <v>4758</v>
      </c>
      <c r="D115" s="21"/>
      <c r="E115" s="21"/>
      <c r="F115" s="10">
        <v>5</v>
      </c>
      <c r="G115" s="121">
        <v>0.95</v>
      </c>
      <c r="H115" s="10"/>
      <c r="I115" s="78">
        <v>314925</v>
      </c>
      <c r="J115" s="78"/>
      <c r="K115" s="78"/>
      <c r="L115" s="118"/>
      <c r="M115" s="118"/>
      <c r="N115" s="6">
        <v>314925</v>
      </c>
      <c r="O115" s="6"/>
      <c r="P115" s="6"/>
      <c r="Q115" s="6"/>
      <c r="R115" s="6"/>
      <c r="S115" s="45"/>
    </row>
    <row r="116" spans="1:20" s="464" customFormat="1" ht="27" customHeight="1" x14ac:dyDescent="0.25">
      <c r="A116" s="459"/>
      <c r="B116" s="432">
        <v>18</v>
      </c>
      <c r="C116" s="420" t="s">
        <v>6562</v>
      </c>
      <c r="D116" s="420"/>
      <c r="E116" s="420"/>
      <c r="F116" s="432"/>
      <c r="G116" s="530"/>
      <c r="H116" s="432"/>
      <c r="I116" s="460"/>
      <c r="J116" s="460"/>
      <c r="K116" s="460"/>
      <c r="L116" s="540"/>
      <c r="M116" s="540"/>
      <c r="N116" s="541"/>
      <c r="O116" s="541"/>
      <c r="P116" s="541"/>
      <c r="Q116" s="541"/>
      <c r="R116" s="541"/>
      <c r="S116" s="542" t="s">
        <v>6563</v>
      </c>
    </row>
    <row r="117" spans="1:20" s="448" customFormat="1" x14ac:dyDescent="0.25">
      <c r="A117" s="439"/>
      <c r="B117" s="433"/>
      <c r="C117" s="419" t="s">
        <v>6564</v>
      </c>
      <c r="D117" s="419"/>
      <c r="E117" s="419"/>
      <c r="F117" s="433"/>
      <c r="G117" s="434"/>
      <c r="H117" s="433"/>
      <c r="I117" s="435"/>
      <c r="J117" s="435"/>
      <c r="K117" s="435"/>
      <c r="L117" s="436"/>
      <c r="M117" s="436"/>
      <c r="N117" s="445">
        <v>315000</v>
      </c>
      <c r="P117" s="445"/>
      <c r="Q117" s="445"/>
      <c r="R117" s="445"/>
      <c r="S117" s="469"/>
    </row>
    <row r="118" spans="1:20" s="448" customFormat="1" ht="33" x14ac:dyDescent="0.25">
      <c r="A118" s="439"/>
      <c r="B118" s="433"/>
      <c r="C118" s="419" t="s">
        <v>6565</v>
      </c>
      <c r="D118" s="419"/>
      <c r="E118" s="419"/>
      <c r="F118" s="433"/>
      <c r="G118" s="434"/>
      <c r="H118" s="433"/>
      <c r="I118" s="435"/>
      <c r="J118" s="435"/>
      <c r="K118" s="435"/>
      <c r="L118" s="436"/>
      <c r="M118" s="436"/>
      <c r="N118" s="445">
        <v>297440</v>
      </c>
      <c r="O118" s="445"/>
      <c r="P118" s="445"/>
      <c r="Q118" s="445"/>
      <c r="R118" s="445"/>
      <c r="S118" s="469"/>
    </row>
    <row r="119" spans="1:20" x14ac:dyDescent="0.25">
      <c r="B119" s="13" t="s">
        <v>1717</v>
      </c>
      <c r="C119" s="60" t="s">
        <v>6383</v>
      </c>
      <c r="D119" s="1"/>
      <c r="E119" s="1"/>
      <c r="F119" s="7"/>
      <c r="G119" s="77"/>
      <c r="H119" s="7"/>
      <c r="I119" s="82"/>
      <c r="J119" s="82"/>
      <c r="K119" s="82"/>
      <c r="L119" s="82"/>
      <c r="M119" s="82"/>
      <c r="N119" s="6"/>
      <c r="O119" s="6"/>
      <c r="P119" s="6"/>
      <c r="Q119" s="6"/>
      <c r="R119" s="6"/>
      <c r="S119" s="45"/>
    </row>
    <row r="120" spans="1:20" x14ac:dyDescent="0.25">
      <c r="B120" s="13">
        <v>18</v>
      </c>
      <c r="C120" s="24" t="s">
        <v>5358</v>
      </c>
      <c r="D120" s="21"/>
      <c r="E120" s="21"/>
      <c r="F120" s="10"/>
      <c r="G120" s="121"/>
      <c r="H120" s="10"/>
      <c r="I120" s="78"/>
      <c r="J120" s="78"/>
      <c r="K120" s="78"/>
      <c r="L120" s="118"/>
      <c r="M120" s="118"/>
      <c r="N120" s="39"/>
      <c r="O120" s="39"/>
      <c r="P120" s="39"/>
      <c r="Q120" s="39"/>
      <c r="R120" s="39"/>
      <c r="S120" s="45"/>
    </row>
    <row r="121" spans="1:20" x14ac:dyDescent="0.25">
      <c r="B121" s="10" t="s">
        <v>1717</v>
      </c>
      <c r="C121" s="21"/>
      <c r="D121" s="21" t="s">
        <v>5359</v>
      </c>
      <c r="E121" s="21" t="s">
        <v>5360</v>
      </c>
      <c r="F121" s="10">
        <v>3</v>
      </c>
      <c r="G121" s="121">
        <v>0.7</v>
      </c>
      <c r="H121" s="10"/>
      <c r="I121" s="78">
        <v>630000</v>
      </c>
      <c r="J121" s="78">
        <v>315000</v>
      </c>
      <c r="K121" s="78">
        <v>189000</v>
      </c>
      <c r="L121" s="118"/>
      <c r="M121" s="118"/>
      <c r="N121" s="39">
        <v>630000</v>
      </c>
      <c r="O121" s="39">
        <v>315000</v>
      </c>
      <c r="P121" s="39">
        <v>189000</v>
      </c>
      <c r="Q121" s="39"/>
      <c r="R121" s="39"/>
      <c r="S121" s="45"/>
      <c r="T121" s="33" t="s">
        <v>6372</v>
      </c>
    </row>
    <row r="122" spans="1:20" x14ac:dyDescent="0.25">
      <c r="B122" s="10" t="s">
        <v>1717</v>
      </c>
      <c r="C122" s="21"/>
      <c r="D122" s="21" t="s">
        <v>5361</v>
      </c>
      <c r="E122" s="21" t="s">
        <v>5362</v>
      </c>
      <c r="F122" s="10">
        <v>3</v>
      </c>
      <c r="G122" s="121">
        <v>1</v>
      </c>
      <c r="H122" s="10"/>
      <c r="I122" s="78">
        <v>900000</v>
      </c>
      <c r="J122" s="78">
        <v>450000</v>
      </c>
      <c r="K122" s="78">
        <v>270000</v>
      </c>
      <c r="L122" s="118"/>
      <c r="M122" s="118"/>
      <c r="N122" s="39">
        <v>900000</v>
      </c>
      <c r="O122" s="39">
        <v>450000</v>
      </c>
      <c r="P122" s="39">
        <v>270000</v>
      </c>
      <c r="Q122" s="39"/>
      <c r="R122" s="39"/>
      <c r="S122" s="45"/>
      <c r="T122" s="33" t="s">
        <v>6372</v>
      </c>
    </row>
    <row r="123" spans="1:20" ht="24" customHeight="1" x14ac:dyDescent="0.25">
      <c r="B123" s="13">
        <v>19</v>
      </c>
      <c r="C123" s="601" t="s">
        <v>5381</v>
      </c>
      <c r="D123" s="602"/>
      <c r="E123" s="603"/>
      <c r="F123" s="10"/>
      <c r="G123" s="121"/>
      <c r="H123" s="10"/>
      <c r="I123" s="78"/>
      <c r="J123" s="78"/>
      <c r="K123" s="78"/>
      <c r="L123" s="118"/>
      <c r="M123" s="118"/>
      <c r="N123" s="39"/>
      <c r="O123" s="39"/>
      <c r="P123" s="39"/>
      <c r="Q123" s="39"/>
      <c r="R123" s="39"/>
      <c r="S123" s="45"/>
    </row>
    <row r="124" spans="1:20" x14ac:dyDescent="0.25">
      <c r="B124" s="10" t="s">
        <v>1717</v>
      </c>
      <c r="C124" s="21"/>
      <c r="D124" s="21" t="s">
        <v>5382</v>
      </c>
      <c r="E124" s="21" t="s">
        <v>5383</v>
      </c>
      <c r="F124" s="10">
        <v>3</v>
      </c>
      <c r="G124" s="121">
        <v>1</v>
      </c>
      <c r="H124" s="10"/>
      <c r="I124" s="78">
        <v>900000</v>
      </c>
      <c r="J124" s="78">
        <v>450000</v>
      </c>
      <c r="K124" s="78">
        <v>270000</v>
      </c>
      <c r="L124" s="118"/>
      <c r="M124" s="118"/>
      <c r="N124" s="39">
        <v>900000</v>
      </c>
      <c r="O124" s="39">
        <v>450000</v>
      </c>
      <c r="P124" s="39">
        <v>270000</v>
      </c>
      <c r="Q124" s="39"/>
      <c r="R124" s="39"/>
      <c r="S124" s="45"/>
      <c r="T124" s="33" t="s">
        <v>6372</v>
      </c>
    </row>
    <row r="125" spans="1:20" x14ac:dyDescent="0.25">
      <c r="B125" s="10" t="s">
        <v>1717</v>
      </c>
      <c r="C125" s="21"/>
      <c r="D125" s="21" t="s">
        <v>5384</v>
      </c>
      <c r="E125" s="21" t="s">
        <v>5385</v>
      </c>
      <c r="F125" s="10">
        <v>3</v>
      </c>
      <c r="G125" s="121">
        <v>0.9</v>
      </c>
      <c r="H125" s="10"/>
      <c r="I125" s="78">
        <v>810000</v>
      </c>
      <c r="J125" s="78">
        <v>405000</v>
      </c>
      <c r="K125" s="78">
        <v>243000</v>
      </c>
      <c r="L125" s="118"/>
      <c r="M125" s="118"/>
      <c r="N125" s="39">
        <v>810000</v>
      </c>
      <c r="O125" s="39">
        <v>405000</v>
      </c>
      <c r="P125" s="39">
        <v>243000</v>
      </c>
      <c r="Q125" s="39"/>
      <c r="R125" s="39"/>
      <c r="S125" s="45"/>
      <c r="T125" s="33" t="s">
        <v>6372</v>
      </c>
    </row>
    <row r="126" spans="1:20" x14ac:dyDescent="0.25">
      <c r="B126" s="10" t="s">
        <v>1717</v>
      </c>
      <c r="C126" s="21"/>
      <c r="D126" s="21" t="s">
        <v>5386</v>
      </c>
      <c r="E126" s="21" t="s">
        <v>5387</v>
      </c>
      <c r="F126" s="10">
        <v>3</v>
      </c>
      <c r="G126" s="121">
        <v>0.9</v>
      </c>
      <c r="H126" s="10"/>
      <c r="I126" s="78">
        <v>810000</v>
      </c>
      <c r="J126" s="78">
        <v>405000</v>
      </c>
      <c r="K126" s="78">
        <v>243000</v>
      </c>
      <c r="L126" s="118"/>
      <c r="M126" s="118"/>
      <c r="N126" s="39">
        <v>810000</v>
      </c>
      <c r="O126" s="39">
        <v>405000</v>
      </c>
      <c r="P126" s="39">
        <v>243000</v>
      </c>
      <c r="Q126" s="39"/>
      <c r="R126" s="39"/>
      <c r="S126" s="45"/>
      <c r="T126" s="33" t="s">
        <v>6372</v>
      </c>
    </row>
    <row r="127" spans="1:20" x14ac:dyDescent="0.25">
      <c r="B127" s="10" t="s">
        <v>1717</v>
      </c>
      <c r="C127" s="21"/>
      <c r="D127" s="21" t="s">
        <v>5386</v>
      </c>
      <c r="E127" s="21" t="s">
        <v>5388</v>
      </c>
      <c r="F127" s="10">
        <v>3</v>
      </c>
      <c r="G127" s="121">
        <v>0.7</v>
      </c>
      <c r="H127" s="10"/>
      <c r="I127" s="78">
        <v>630000</v>
      </c>
      <c r="J127" s="78">
        <v>315000</v>
      </c>
      <c r="K127" s="78">
        <v>189000</v>
      </c>
      <c r="L127" s="118"/>
      <c r="M127" s="118"/>
      <c r="N127" s="39">
        <v>630000</v>
      </c>
      <c r="O127" s="39">
        <v>315000</v>
      </c>
      <c r="P127" s="39">
        <v>189000</v>
      </c>
      <c r="Q127" s="39"/>
      <c r="R127" s="39"/>
      <c r="S127" s="45"/>
      <c r="T127" s="33" t="s">
        <v>6372</v>
      </c>
    </row>
    <row r="128" spans="1:20" x14ac:dyDescent="0.25">
      <c r="B128" s="10" t="s">
        <v>1717</v>
      </c>
      <c r="C128" s="21"/>
      <c r="D128" s="21" t="s">
        <v>5382</v>
      </c>
      <c r="E128" s="21" t="s">
        <v>5389</v>
      </c>
      <c r="F128" s="10">
        <v>3</v>
      </c>
      <c r="G128" s="121">
        <v>0.7</v>
      </c>
      <c r="H128" s="10"/>
      <c r="I128" s="78">
        <v>630000</v>
      </c>
      <c r="J128" s="78">
        <v>315000</v>
      </c>
      <c r="K128" s="78">
        <v>189000</v>
      </c>
      <c r="L128" s="118"/>
      <c r="M128" s="118"/>
      <c r="N128" s="39">
        <v>630000</v>
      </c>
      <c r="O128" s="39">
        <v>315000</v>
      </c>
      <c r="P128" s="39">
        <v>189000</v>
      </c>
      <c r="Q128" s="39"/>
      <c r="R128" s="39"/>
      <c r="S128" s="45"/>
      <c r="T128" s="33" t="s">
        <v>6372</v>
      </c>
    </row>
    <row r="129" spans="2:20" ht="33" x14ac:dyDescent="0.25">
      <c r="B129" s="10" t="s">
        <v>1717</v>
      </c>
      <c r="C129" s="21"/>
      <c r="D129" s="21" t="s">
        <v>5390</v>
      </c>
      <c r="E129" s="21" t="s">
        <v>5391</v>
      </c>
      <c r="F129" s="10"/>
      <c r="G129" s="121"/>
      <c r="H129" s="10"/>
      <c r="I129" s="78"/>
      <c r="J129" s="78"/>
      <c r="K129" s="78"/>
      <c r="L129" s="118"/>
      <c r="M129" s="118"/>
      <c r="N129" s="39"/>
      <c r="O129" s="39"/>
      <c r="P129" s="39"/>
      <c r="Q129" s="39"/>
      <c r="R129" s="39"/>
      <c r="S129" s="45"/>
      <c r="T129" s="33" t="s">
        <v>6372</v>
      </c>
    </row>
    <row r="131" spans="2:20" x14ac:dyDescent="0.25">
      <c r="C131" s="411" t="s">
        <v>6450</v>
      </c>
      <c r="D131"/>
      <c r="E131"/>
      <c r="F131"/>
      <c r="G131"/>
      <c r="H131"/>
      <c r="I131"/>
      <c r="J131"/>
      <c r="K131"/>
      <c r="L131"/>
    </row>
    <row r="132" spans="2:20" x14ac:dyDescent="0.25">
      <c r="C132" s="593" t="s">
        <v>6451</v>
      </c>
      <c r="D132" s="593"/>
      <c r="E132" s="593"/>
      <c r="F132" s="593"/>
      <c r="G132" s="593"/>
      <c r="H132" s="593"/>
      <c r="I132" s="593"/>
      <c r="J132" s="593"/>
      <c r="K132" s="593"/>
      <c r="L132" s="593"/>
    </row>
    <row r="133" spans="2:20" x14ac:dyDescent="0.25">
      <c r="C133" s="593" t="s">
        <v>6452</v>
      </c>
      <c r="D133" s="593"/>
      <c r="E133" s="593"/>
      <c r="F133" s="593"/>
      <c r="G133" s="593"/>
      <c r="H133" s="593"/>
      <c r="I133" s="593"/>
      <c r="J133" s="593"/>
      <c r="K133" s="593"/>
      <c r="L133" s="593"/>
    </row>
  </sheetData>
  <autoFilter ref="A21:T129"/>
  <mergeCells count="16">
    <mergeCell ref="B4:S4"/>
    <mergeCell ref="B5:S5"/>
    <mergeCell ref="Q17:R17"/>
    <mergeCell ref="B18:B19"/>
    <mergeCell ref="C18:C19"/>
    <mergeCell ref="D18:E18"/>
    <mergeCell ref="F18:M18"/>
    <mergeCell ref="N18:R18"/>
    <mergeCell ref="S18:S19"/>
    <mergeCell ref="E7:F7"/>
    <mergeCell ref="C132:L132"/>
    <mergeCell ref="C133:L133"/>
    <mergeCell ref="C8:C9"/>
    <mergeCell ref="D8:E8"/>
    <mergeCell ref="C113:E113"/>
    <mergeCell ref="C123:E123"/>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5"/>
  <sheetViews>
    <sheetView view="pageBreakPreview" topLeftCell="B3" zoomScale="70" zoomScaleNormal="55"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7109375" style="32" customWidth="1"/>
    <col min="6" max="6" width="7.85546875" style="33" hidden="1" customWidth="1"/>
    <col min="7" max="7" width="7.85546875" style="100" hidden="1" customWidth="1"/>
    <col min="8" max="8" width="8.425781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140625" style="34" customWidth="1"/>
    <col min="20" max="16384" width="8.85546875" style="33"/>
  </cols>
  <sheetData>
    <row r="1" spans="1:19" x14ac:dyDescent="0.25">
      <c r="B1" s="393" t="s">
        <v>6332</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6401</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3.2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ht="37.5" x14ac:dyDescent="0.25">
      <c r="B14" s="88"/>
      <c r="C14" s="553" t="s">
        <v>6459</v>
      </c>
      <c r="D14" s="551">
        <v>14400</v>
      </c>
      <c r="E14" s="551">
        <v>10800</v>
      </c>
      <c r="F14" s="550"/>
      <c r="G14" s="76"/>
      <c r="I14" s="33"/>
      <c r="J14" s="33"/>
      <c r="K14" s="33"/>
    </row>
    <row r="15" spans="1:19" ht="27.75" customHeight="1" x14ac:dyDescent="0.25">
      <c r="C15" s="552" t="s">
        <v>6460</v>
      </c>
      <c r="D15" s="551">
        <v>36000</v>
      </c>
      <c r="E15" s="551">
        <v>27000</v>
      </c>
      <c r="F15" s="550"/>
      <c r="G15" s="76"/>
      <c r="I15" s="33"/>
      <c r="J15" s="33"/>
      <c r="K15" s="33"/>
    </row>
    <row r="16" spans="1:19" ht="27.75" customHeight="1" x14ac:dyDescent="0.3">
      <c r="C16" s="383"/>
      <c r="F16" s="407"/>
      <c r="G16" s="407"/>
      <c r="H16" s="407"/>
      <c r="I16" s="407"/>
      <c r="J16" s="407"/>
      <c r="K16" s="407"/>
      <c r="L16" s="407"/>
      <c r="M16" s="407"/>
      <c r="N16" s="407"/>
      <c r="O16" s="407"/>
      <c r="P16" s="407"/>
      <c r="Q16" s="407"/>
      <c r="R16" s="407"/>
      <c r="S16" s="407"/>
    </row>
    <row r="17" spans="1:19" ht="27.75" customHeight="1"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651" t="s">
        <v>13</v>
      </c>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652"/>
    </row>
    <row r="20" spans="1:19" hidden="1" x14ac:dyDescent="0.25">
      <c r="A20" s="74">
        <f>IF(B20="","",SUBTOTAL(3,B$20:$B20))</f>
        <v>1</v>
      </c>
      <c r="B20" s="13" t="s">
        <v>5940</v>
      </c>
      <c r="C20" s="60" t="s">
        <v>5357</v>
      </c>
      <c r="D20" s="23"/>
      <c r="E20" s="23"/>
      <c r="F20" s="7"/>
      <c r="G20" s="77"/>
      <c r="H20" s="7"/>
      <c r="I20" s="82"/>
      <c r="J20" s="82"/>
      <c r="K20" s="82"/>
      <c r="L20" s="82"/>
      <c r="M20" s="82"/>
      <c r="N20" s="6"/>
      <c r="O20" s="6"/>
      <c r="P20" s="6"/>
      <c r="Q20" s="6"/>
      <c r="R20" s="6"/>
      <c r="S20" s="45"/>
    </row>
    <row r="21" spans="1:19" x14ac:dyDescent="0.25">
      <c r="A21" s="74" t="str">
        <f>IF(B21="","",SUBTOTAL(3,B$20:$B21))</f>
        <v/>
      </c>
      <c r="B21" s="13"/>
      <c r="C21" s="421" t="s">
        <v>5919</v>
      </c>
      <c r="D21" s="21"/>
      <c r="E21" s="21"/>
      <c r="F21" s="10"/>
      <c r="G21" s="121"/>
      <c r="H21" s="10"/>
      <c r="I21" s="78"/>
      <c r="J21" s="78"/>
      <c r="K21" s="78"/>
      <c r="L21" s="118"/>
      <c r="M21" s="118"/>
      <c r="N21" s="39"/>
      <c r="O21" s="39"/>
      <c r="P21" s="39"/>
      <c r="Q21" s="39"/>
      <c r="R21" s="39"/>
      <c r="S21" s="45"/>
    </row>
    <row r="22" spans="1:19" ht="49.5" x14ac:dyDescent="0.25">
      <c r="A22" s="74">
        <f>IF(B22="","",SUBTOTAL(3,B$22:$B22))</f>
        <v>1</v>
      </c>
      <c r="B22" s="10">
        <v>1</v>
      </c>
      <c r="C22" s="419" t="s">
        <v>5165</v>
      </c>
      <c r="D22" s="419" t="s">
        <v>5166</v>
      </c>
      <c r="E22" s="419" t="s">
        <v>6469</v>
      </c>
      <c r="F22" s="10"/>
      <c r="G22" s="121">
        <v>1.6</v>
      </c>
      <c r="H22" s="10">
        <v>1</v>
      </c>
      <c r="I22" s="78">
        <v>499200</v>
      </c>
      <c r="J22" s="78"/>
      <c r="K22" s="78"/>
      <c r="L22" s="118"/>
      <c r="M22" s="118"/>
      <c r="N22" s="39">
        <v>499200</v>
      </c>
      <c r="O22" s="39"/>
      <c r="P22" s="39"/>
      <c r="Q22" s="39"/>
      <c r="R22" s="39"/>
      <c r="S22" s="452" t="s">
        <v>6497</v>
      </c>
    </row>
    <row r="23" spans="1:19" ht="33" x14ac:dyDescent="0.25">
      <c r="A23" s="74">
        <f>IF(B23="","",SUBTOTAL(3,B$22:$B23))</f>
        <v>2</v>
      </c>
      <c r="B23" s="10">
        <v>2</v>
      </c>
      <c r="C23" s="21" t="s">
        <v>5167</v>
      </c>
      <c r="D23" s="21" t="s">
        <v>5168</v>
      </c>
      <c r="E23" s="21" t="s">
        <v>5169</v>
      </c>
      <c r="F23" s="10"/>
      <c r="G23" s="121">
        <v>1.6</v>
      </c>
      <c r="H23" s="10">
        <v>1</v>
      </c>
      <c r="I23" s="78">
        <v>499200</v>
      </c>
      <c r="J23" s="78"/>
      <c r="K23" s="78"/>
      <c r="L23" s="118"/>
      <c r="M23" s="118"/>
      <c r="N23" s="39">
        <v>499200</v>
      </c>
      <c r="O23" s="39"/>
      <c r="P23" s="39"/>
      <c r="Q23" s="39"/>
      <c r="R23" s="39"/>
      <c r="S23" s="45"/>
    </row>
    <row r="24" spans="1:19" ht="33" x14ac:dyDescent="0.25">
      <c r="A24" s="74" t="str">
        <f>IF(B24="","",SUBTOTAL(3,B$22:$B24))</f>
        <v/>
      </c>
      <c r="B24" s="10" t="s">
        <v>1717</v>
      </c>
      <c r="C24" s="21"/>
      <c r="D24" s="21" t="s">
        <v>5170</v>
      </c>
      <c r="E24" s="21" t="s">
        <v>5171</v>
      </c>
      <c r="F24" s="10"/>
      <c r="G24" s="121">
        <v>1.6</v>
      </c>
      <c r="H24" s="10">
        <v>1</v>
      </c>
      <c r="I24" s="78">
        <v>499200</v>
      </c>
      <c r="J24" s="78"/>
      <c r="K24" s="78"/>
      <c r="L24" s="118"/>
      <c r="M24" s="118"/>
      <c r="N24" s="39">
        <v>499200</v>
      </c>
      <c r="O24" s="39"/>
      <c r="P24" s="39"/>
      <c r="Q24" s="39"/>
      <c r="R24" s="39"/>
      <c r="S24" s="45"/>
    </row>
    <row r="25" spans="1:19" ht="33" x14ac:dyDescent="0.25">
      <c r="A25" s="74" t="str">
        <f>IF(B25="","",SUBTOTAL(3,B$22:$B25))</f>
        <v/>
      </c>
      <c r="B25" s="10" t="s">
        <v>1717</v>
      </c>
      <c r="C25" s="21"/>
      <c r="D25" s="21" t="s">
        <v>5172</v>
      </c>
      <c r="E25" s="21" t="s">
        <v>5173</v>
      </c>
      <c r="F25" s="10"/>
      <c r="G25" s="121">
        <v>1.6</v>
      </c>
      <c r="H25" s="10">
        <v>1</v>
      </c>
      <c r="I25" s="78">
        <v>499200</v>
      </c>
      <c r="J25" s="78"/>
      <c r="K25" s="78"/>
      <c r="L25" s="118"/>
      <c r="M25" s="118"/>
      <c r="N25" s="39">
        <v>499200</v>
      </c>
      <c r="O25" s="39"/>
      <c r="P25" s="39"/>
      <c r="Q25" s="39"/>
      <c r="R25" s="39"/>
      <c r="S25" s="45"/>
    </row>
    <row r="26" spans="1:19" ht="33" x14ac:dyDescent="0.25">
      <c r="A26" s="74" t="str">
        <f>IF(B26="","",SUBTOTAL(3,B$22:$B26))</f>
        <v/>
      </c>
      <c r="B26" s="10" t="s">
        <v>1717</v>
      </c>
      <c r="C26" s="21"/>
      <c r="D26" s="21" t="s">
        <v>5174</v>
      </c>
      <c r="E26" s="21" t="s">
        <v>5175</v>
      </c>
      <c r="F26" s="10"/>
      <c r="G26" s="121">
        <v>1.6</v>
      </c>
      <c r="H26" s="10">
        <v>1</v>
      </c>
      <c r="I26" s="78">
        <v>499200</v>
      </c>
      <c r="J26" s="78"/>
      <c r="K26" s="78"/>
      <c r="L26" s="118"/>
      <c r="M26" s="118"/>
      <c r="N26" s="39">
        <v>499200</v>
      </c>
      <c r="O26" s="39"/>
      <c r="P26" s="39"/>
      <c r="Q26" s="39"/>
      <c r="R26" s="39"/>
      <c r="S26" s="45"/>
    </row>
    <row r="27" spans="1:19" x14ac:dyDescent="0.25">
      <c r="A27" s="74" t="str">
        <f>IF(B27="","",SUBTOTAL(3,B$22:$B27))</f>
        <v/>
      </c>
      <c r="B27" s="10" t="s">
        <v>1717</v>
      </c>
      <c r="C27" s="21"/>
      <c r="D27" s="21" t="s">
        <v>5176</v>
      </c>
      <c r="E27" s="21" t="s">
        <v>5177</v>
      </c>
      <c r="F27" s="10"/>
      <c r="G27" s="121">
        <v>1.6</v>
      </c>
      <c r="H27" s="10">
        <v>1</v>
      </c>
      <c r="I27" s="78"/>
      <c r="J27" s="78">
        <v>366080</v>
      </c>
      <c r="K27" s="78"/>
      <c r="L27" s="118"/>
      <c r="M27" s="118"/>
      <c r="N27" s="39"/>
      <c r="O27" s="39">
        <v>366080</v>
      </c>
      <c r="P27" s="39"/>
      <c r="Q27" s="39"/>
      <c r="R27" s="39"/>
      <c r="S27" s="45"/>
    </row>
    <row r="28" spans="1:19" ht="33" x14ac:dyDescent="0.25">
      <c r="A28" s="74">
        <f>IF(B28="","",SUBTOTAL(3,B$22:$B28))</f>
        <v>7</v>
      </c>
      <c r="B28" s="10">
        <v>3</v>
      </c>
      <c r="C28" s="21" t="s">
        <v>5178</v>
      </c>
      <c r="D28" s="21" t="s">
        <v>5179</v>
      </c>
      <c r="E28" s="21" t="s">
        <v>5180</v>
      </c>
      <c r="F28" s="10"/>
      <c r="G28" s="121">
        <v>1.6</v>
      </c>
      <c r="H28" s="10">
        <v>2</v>
      </c>
      <c r="I28" s="78">
        <v>366080</v>
      </c>
      <c r="J28" s="78"/>
      <c r="K28" s="78"/>
      <c r="L28" s="118"/>
      <c r="M28" s="118"/>
      <c r="N28" s="39">
        <v>366080</v>
      </c>
      <c r="O28" s="39"/>
      <c r="P28" s="39"/>
      <c r="Q28" s="39"/>
      <c r="R28" s="39"/>
      <c r="S28" s="45"/>
    </row>
    <row r="29" spans="1:19" x14ac:dyDescent="0.25">
      <c r="A29" s="74" t="str">
        <f>IF(B29="","",SUBTOTAL(3,B$22:$B29))</f>
        <v/>
      </c>
      <c r="B29" s="10" t="s">
        <v>1717</v>
      </c>
      <c r="C29" s="21"/>
      <c r="D29" s="21" t="s">
        <v>5181</v>
      </c>
      <c r="E29" s="21" t="s">
        <v>5182</v>
      </c>
      <c r="F29" s="10"/>
      <c r="G29" s="121">
        <v>1.6</v>
      </c>
      <c r="H29" s="10">
        <v>2</v>
      </c>
      <c r="I29" s="78">
        <v>366080</v>
      </c>
      <c r="J29" s="78"/>
      <c r="K29" s="78"/>
      <c r="L29" s="118"/>
      <c r="M29" s="118"/>
      <c r="N29" s="39">
        <v>366080</v>
      </c>
      <c r="O29" s="39"/>
      <c r="P29" s="39"/>
      <c r="Q29" s="39"/>
      <c r="R29" s="39"/>
      <c r="S29" s="45"/>
    </row>
    <row r="30" spans="1:19" x14ac:dyDescent="0.25">
      <c r="A30" s="74" t="str">
        <f>IF(B30="","",SUBTOTAL(3,B$22:$B30))</f>
        <v/>
      </c>
      <c r="B30" s="10" t="s">
        <v>1717</v>
      </c>
      <c r="C30" s="21"/>
      <c r="D30" s="21" t="s">
        <v>5183</v>
      </c>
      <c r="E30" s="21" t="s">
        <v>5184</v>
      </c>
      <c r="F30" s="10"/>
      <c r="G30" s="121">
        <v>1.6</v>
      </c>
      <c r="H30" s="10">
        <v>2</v>
      </c>
      <c r="I30" s="78">
        <v>366080</v>
      </c>
      <c r="J30" s="78"/>
      <c r="K30" s="78"/>
      <c r="L30" s="118"/>
      <c r="M30" s="118"/>
      <c r="N30" s="39">
        <v>366080</v>
      </c>
      <c r="O30" s="39"/>
      <c r="P30" s="39"/>
      <c r="Q30" s="39"/>
      <c r="R30" s="39"/>
      <c r="S30" s="45"/>
    </row>
    <row r="31" spans="1:19" x14ac:dyDescent="0.25">
      <c r="A31" s="74" t="str">
        <f>IF(B31="","",SUBTOTAL(3,B$22:$B31))</f>
        <v/>
      </c>
      <c r="B31" s="10" t="s">
        <v>1717</v>
      </c>
      <c r="C31" s="21"/>
      <c r="D31" s="21" t="s">
        <v>5185</v>
      </c>
      <c r="E31" s="21" t="s">
        <v>5186</v>
      </c>
      <c r="F31" s="10"/>
      <c r="G31" s="121">
        <v>1.6</v>
      </c>
      <c r="H31" s="10">
        <v>2</v>
      </c>
      <c r="I31" s="78">
        <v>366080</v>
      </c>
      <c r="J31" s="78"/>
      <c r="K31" s="78"/>
      <c r="L31" s="118"/>
      <c r="M31" s="118"/>
      <c r="N31" s="39">
        <v>366080</v>
      </c>
      <c r="O31" s="39"/>
      <c r="P31" s="39"/>
      <c r="Q31" s="39"/>
      <c r="R31" s="39"/>
      <c r="S31" s="45"/>
    </row>
    <row r="32" spans="1:19" x14ac:dyDescent="0.25">
      <c r="A32" s="74" t="str">
        <f>IF(B32="","",SUBTOTAL(3,B$22:$B32))</f>
        <v/>
      </c>
      <c r="B32" s="10" t="s">
        <v>1717</v>
      </c>
      <c r="C32" s="21"/>
      <c r="D32" s="21" t="s">
        <v>5187</v>
      </c>
      <c r="E32" s="21" t="s">
        <v>5188</v>
      </c>
      <c r="F32" s="10"/>
      <c r="G32" s="121">
        <v>1.6</v>
      </c>
      <c r="H32" s="10">
        <v>2</v>
      </c>
      <c r="I32" s="78">
        <v>366080</v>
      </c>
      <c r="J32" s="78"/>
      <c r="K32" s="78"/>
      <c r="L32" s="118"/>
      <c r="M32" s="118"/>
      <c r="N32" s="39">
        <v>366080</v>
      </c>
      <c r="O32" s="39"/>
      <c r="P32" s="39"/>
      <c r="Q32" s="39"/>
      <c r="R32" s="39"/>
      <c r="S32" s="45"/>
    </row>
    <row r="33" spans="1:19" ht="33" x14ac:dyDescent="0.25">
      <c r="A33" s="74">
        <f>IF(B33="","",SUBTOTAL(3,B$22:$B33))</f>
        <v>12</v>
      </c>
      <c r="B33" s="10">
        <v>4</v>
      </c>
      <c r="C33" s="21" t="s">
        <v>5189</v>
      </c>
      <c r="D33" s="21" t="s">
        <v>5190</v>
      </c>
      <c r="E33" s="21" t="s">
        <v>5191</v>
      </c>
      <c r="F33" s="10"/>
      <c r="G33" s="121">
        <v>1.6</v>
      </c>
      <c r="H33" s="10">
        <v>1</v>
      </c>
      <c r="I33" s="78">
        <v>499200</v>
      </c>
      <c r="J33" s="78"/>
      <c r="K33" s="78"/>
      <c r="L33" s="118"/>
      <c r="M33" s="118"/>
      <c r="N33" s="39">
        <v>499200</v>
      </c>
      <c r="O33" s="39"/>
      <c r="P33" s="39"/>
      <c r="Q33" s="39"/>
      <c r="R33" s="39"/>
      <c r="S33" s="45"/>
    </row>
    <row r="34" spans="1:19" ht="33" x14ac:dyDescent="0.25">
      <c r="A34" s="74" t="str">
        <f>IF(B34="","",SUBTOTAL(3,B$22:$B34))</f>
        <v/>
      </c>
      <c r="B34" s="10" t="s">
        <v>1717</v>
      </c>
      <c r="C34" s="21"/>
      <c r="D34" s="21" t="s">
        <v>5192</v>
      </c>
      <c r="E34" s="21" t="s">
        <v>5193</v>
      </c>
      <c r="F34" s="10"/>
      <c r="G34" s="121">
        <v>1.6</v>
      </c>
      <c r="H34" s="10">
        <v>1</v>
      </c>
      <c r="I34" s="78">
        <v>499200</v>
      </c>
      <c r="J34" s="78"/>
      <c r="K34" s="78"/>
      <c r="L34" s="118"/>
      <c r="M34" s="118"/>
      <c r="N34" s="39">
        <v>499200</v>
      </c>
      <c r="O34" s="39"/>
      <c r="P34" s="39"/>
      <c r="Q34" s="39"/>
      <c r="R34" s="39"/>
      <c r="S34" s="45"/>
    </row>
    <row r="35" spans="1:19" ht="33" x14ac:dyDescent="0.25">
      <c r="A35" s="74" t="str">
        <f>IF(B35="","",SUBTOTAL(3,B$22:$B35))</f>
        <v/>
      </c>
      <c r="B35" s="10" t="s">
        <v>1717</v>
      </c>
      <c r="C35" s="21"/>
      <c r="D35" s="21" t="s">
        <v>5194</v>
      </c>
      <c r="E35" s="21" t="s">
        <v>5195</v>
      </c>
      <c r="F35" s="10"/>
      <c r="G35" s="121">
        <v>1.6</v>
      </c>
      <c r="H35" s="10">
        <v>1</v>
      </c>
      <c r="I35" s="78"/>
      <c r="J35" s="78">
        <v>366080</v>
      </c>
      <c r="K35" s="78"/>
      <c r="L35" s="118"/>
      <c r="M35" s="118"/>
      <c r="N35" s="39"/>
      <c r="O35" s="39">
        <v>366080</v>
      </c>
      <c r="P35" s="39"/>
      <c r="Q35" s="39"/>
      <c r="R35" s="39"/>
      <c r="S35" s="45"/>
    </row>
    <row r="36" spans="1:19" ht="33" x14ac:dyDescent="0.25">
      <c r="A36" s="74">
        <f>IF(B36="","",SUBTOTAL(3,B$22:$B36))</f>
        <v>15</v>
      </c>
      <c r="B36" s="10">
        <v>5</v>
      </c>
      <c r="C36" s="21" t="s">
        <v>5196</v>
      </c>
      <c r="D36" s="21" t="s">
        <v>5197</v>
      </c>
      <c r="E36" s="21" t="s">
        <v>5198</v>
      </c>
      <c r="F36" s="10"/>
      <c r="G36" s="121">
        <v>1.6</v>
      </c>
      <c r="H36" s="10">
        <v>1</v>
      </c>
      <c r="I36" s="78">
        <v>499200</v>
      </c>
      <c r="J36" s="78"/>
      <c r="K36" s="78"/>
      <c r="L36" s="118"/>
      <c r="M36" s="118"/>
      <c r="N36" s="39">
        <v>499200</v>
      </c>
      <c r="O36" s="39"/>
      <c r="P36" s="39"/>
      <c r="Q36" s="39"/>
      <c r="R36" s="39"/>
      <c r="S36" s="45"/>
    </row>
    <row r="37" spans="1:19" ht="33" x14ac:dyDescent="0.25">
      <c r="A37" s="74" t="str">
        <f>IF(B37="","",SUBTOTAL(3,B$22:$B37))</f>
        <v/>
      </c>
      <c r="B37" s="10" t="s">
        <v>1717</v>
      </c>
      <c r="C37" s="21"/>
      <c r="D37" s="21" t="s">
        <v>5199</v>
      </c>
      <c r="E37" s="21" t="s">
        <v>5200</v>
      </c>
      <c r="F37" s="10"/>
      <c r="G37" s="121">
        <v>1.6</v>
      </c>
      <c r="H37" s="10">
        <v>1</v>
      </c>
      <c r="I37" s="78">
        <v>499200</v>
      </c>
      <c r="J37" s="78"/>
      <c r="K37" s="78"/>
      <c r="L37" s="118"/>
      <c r="M37" s="118"/>
      <c r="N37" s="39">
        <v>499200</v>
      </c>
      <c r="O37" s="39"/>
      <c r="P37" s="39"/>
      <c r="Q37" s="39"/>
      <c r="R37" s="39"/>
      <c r="S37" s="45"/>
    </row>
    <row r="38" spans="1:19" ht="33" x14ac:dyDescent="0.25">
      <c r="A38" s="74" t="str">
        <f>IF(B38="","",SUBTOTAL(3,B$22:$B38))</f>
        <v/>
      </c>
      <c r="B38" s="10" t="s">
        <v>1717</v>
      </c>
      <c r="C38" s="21"/>
      <c r="D38" s="21" t="s">
        <v>5201</v>
      </c>
      <c r="E38" s="21" t="s">
        <v>5202</v>
      </c>
      <c r="F38" s="10"/>
      <c r="G38" s="121">
        <v>1.6</v>
      </c>
      <c r="H38" s="10">
        <v>1</v>
      </c>
      <c r="I38" s="78">
        <v>499200</v>
      </c>
      <c r="J38" s="78"/>
      <c r="K38" s="78"/>
      <c r="L38" s="118"/>
      <c r="M38" s="118"/>
      <c r="N38" s="39">
        <v>499200</v>
      </c>
      <c r="O38" s="39"/>
      <c r="P38" s="39"/>
      <c r="Q38" s="39"/>
      <c r="R38" s="39"/>
      <c r="S38" s="45"/>
    </row>
    <row r="39" spans="1:19" ht="33" x14ac:dyDescent="0.25">
      <c r="A39" s="74" t="str">
        <f>IF(B39="","",SUBTOTAL(3,B$22:$B39))</f>
        <v/>
      </c>
      <c r="B39" s="10" t="s">
        <v>1717</v>
      </c>
      <c r="C39" s="21"/>
      <c r="D39" s="21" t="s">
        <v>5203</v>
      </c>
      <c r="E39" s="21" t="s">
        <v>5204</v>
      </c>
      <c r="F39" s="10"/>
      <c r="G39" s="121">
        <v>1.6</v>
      </c>
      <c r="H39" s="10">
        <v>1</v>
      </c>
      <c r="I39" s="78">
        <v>499200</v>
      </c>
      <c r="J39" s="78"/>
      <c r="K39" s="78"/>
      <c r="L39" s="118"/>
      <c r="M39" s="118"/>
      <c r="N39" s="39">
        <v>499200</v>
      </c>
      <c r="O39" s="39"/>
      <c r="P39" s="39"/>
      <c r="Q39" s="39"/>
      <c r="R39" s="39"/>
      <c r="S39" s="45"/>
    </row>
    <row r="40" spans="1:19" x14ac:dyDescent="0.25">
      <c r="A40" s="74" t="str">
        <f>IF(B40="","",SUBTOTAL(3,B$22:$B40))</f>
        <v/>
      </c>
      <c r="B40" s="10" t="s">
        <v>1717</v>
      </c>
      <c r="C40" s="21"/>
      <c r="D40" s="21" t="s">
        <v>5205</v>
      </c>
      <c r="E40" s="21" t="s">
        <v>5206</v>
      </c>
      <c r="F40" s="10"/>
      <c r="G40" s="121">
        <v>1.6</v>
      </c>
      <c r="H40" s="10">
        <v>1</v>
      </c>
      <c r="I40" s="78"/>
      <c r="J40" s="78">
        <v>366080</v>
      </c>
      <c r="K40" s="78"/>
      <c r="L40" s="118"/>
      <c r="M40" s="118"/>
      <c r="N40" s="39"/>
      <c r="O40" s="39">
        <v>366080</v>
      </c>
      <c r="P40" s="39"/>
      <c r="Q40" s="39"/>
      <c r="R40" s="39"/>
      <c r="S40" s="45"/>
    </row>
    <row r="41" spans="1:19" ht="33" x14ac:dyDescent="0.25">
      <c r="A41" s="74">
        <f>IF(B41="","",SUBTOTAL(3,B$22:$B41))</f>
        <v>20</v>
      </c>
      <c r="B41" s="10">
        <v>6</v>
      </c>
      <c r="C41" s="21" t="s">
        <v>5207</v>
      </c>
      <c r="D41" s="21" t="s">
        <v>5208</v>
      </c>
      <c r="E41" s="21" t="s">
        <v>5209</v>
      </c>
      <c r="F41" s="10"/>
      <c r="G41" s="121">
        <v>1.6</v>
      </c>
      <c r="H41" s="10">
        <v>1</v>
      </c>
      <c r="I41" s="78">
        <v>499200</v>
      </c>
      <c r="J41" s="78"/>
      <c r="K41" s="78"/>
      <c r="L41" s="118"/>
      <c r="M41" s="118"/>
      <c r="N41" s="39">
        <v>499200</v>
      </c>
      <c r="O41" s="39"/>
      <c r="P41" s="39"/>
      <c r="Q41" s="39"/>
      <c r="R41" s="39"/>
      <c r="S41" s="45"/>
    </row>
    <row r="42" spans="1:19" ht="33" x14ac:dyDescent="0.25">
      <c r="A42" s="74">
        <f>IF(B42="","",SUBTOTAL(3,B$22:$B42))</f>
        <v>21</v>
      </c>
      <c r="B42" s="10">
        <v>7</v>
      </c>
      <c r="C42" s="21" t="s">
        <v>5210</v>
      </c>
      <c r="D42" s="21" t="s">
        <v>5211</v>
      </c>
      <c r="E42" s="21" t="s">
        <v>5212</v>
      </c>
      <c r="F42" s="10"/>
      <c r="G42" s="121">
        <v>1.6</v>
      </c>
      <c r="H42" s="10">
        <v>1</v>
      </c>
      <c r="I42" s="78">
        <v>499200</v>
      </c>
      <c r="J42" s="78"/>
      <c r="K42" s="78"/>
      <c r="L42" s="118"/>
      <c r="M42" s="118"/>
      <c r="N42" s="39">
        <v>499200</v>
      </c>
      <c r="O42" s="39"/>
      <c r="P42" s="39"/>
      <c r="Q42" s="39"/>
      <c r="R42" s="39"/>
      <c r="S42" s="45"/>
    </row>
    <row r="43" spans="1:19" ht="49.5" x14ac:dyDescent="0.25">
      <c r="A43" s="74">
        <f>IF(B43="","",SUBTOTAL(3,B$22:$B43))</f>
        <v>22</v>
      </c>
      <c r="B43" s="10">
        <v>8</v>
      </c>
      <c r="C43" s="21" t="s">
        <v>5213</v>
      </c>
      <c r="D43" s="21" t="s">
        <v>5214</v>
      </c>
      <c r="E43" s="21" t="s">
        <v>5215</v>
      </c>
      <c r="F43" s="10"/>
      <c r="G43" s="121">
        <v>1.6</v>
      </c>
      <c r="H43" s="10">
        <v>1</v>
      </c>
      <c r="I43" s="78">
        <v>499200</v>
      </c>
      <c r="J43" s="78"/>
      <c r="K43" s="78"/>
      <c r="L43" s="118"/>
      <c r="M43" s="118"/>
      <c r="N43" s="39">
        <v>499200</v>
      </c>
      <c r="O43" s="39"/>
      <c r="P43" s="39"/>
      <c r="Q43" s="39"/>
      <c r="R43" s="39"/>
      <c r="S43" s="45"/>
    </row>
    <row r="44" spans="1:19" ht="33" x14ac:dyDescent="0.25">
      <c r="A44" s="74" t="str">
        <f>IF(B44="","",SUBTOTAL(3,B$22:$B44))</f>
        <v/>
      </c>
      <c r="B44" s="10" t="s">
        <v>1717</v>
      </c>
      <c r="C44" s="21"/>
      <c r="D44" s="21" t="s">
        <v>5216</v>
      </c>
      <c r="E44" s="21" t="s">
        <v>5217</v>
      </c>
      <c r="F44" s="10"/>
      <c r="G44" s="121">
        <v>1.6</v>
      </c>
      <c r="H44" s="10">
        <v>1</v>
      </c>
      <c r="I44" s="78">
        <v>499200</v>
      </c>
      <c r="J44" s="78"/>
      <c r="K44" s="78"/>
      <c r="L44" s="118"/>
      <c r="M44" s="118"/>
      <c r="N44" s="39">
        <v>499200</v>
      </c>
      <c r="O44" s="39"/>
      <c r="P44" s="39"/>
      <c r="Q44" s="39"/>
      <c r="R44" s="39"/>
      <c r="S44" s="45"/>
    </row>
    <row r="45" spans="1:19" x14ac:dyDescent="0.25">
      <c r="A45" s="74" t="str">
        <f>IF(B45="","",SUBTOTAL(3,B$22:$B45))</f>
        <v/>
      </c>
      <c r="B45" s="10" t="s">
        <v>1717</v>
      </c>
      <c r="C45" s="21"/>
      <c r="D45" s="21" t="s">
        <v>5218</v>
      </c>
      <c r="E45" s="21" t="s">
        <v>5219</v>
      </c>
      <c r="F45" s="10"/>
      <c r="G45" s="121">
        <v>1.6</v>
      </c>
      <c r="H45" s="10">
        <v>1</v>
      </c>
      <c r="I45" s="78"/>
      <c r="J45" s="78">
        <v>366080</v>
      </c>
      <c r="K45" s="78"/>
      <c r="L45" s="118"/>
      <c r="M45" s="118"/>
      <c r="N45" s="39"/>
      <c r="O45" s="39">
        <v>366080</v>
      </c>
      <c r="P45" s="39"/>
      <c r="Q45" s="39"/>
      <c r="R45" s="39"/>
      <c r="S45" s="45"/>
    </row>
    <row r="46" spans="1:19" ht="33" x14ac:dyDescent="0.25">
      <c r="A46" s="74" t="str">
        <f>IF(B46="","",SUBTOTAL(3,B$22:$B46))</f>
        <v/>
      </c>
      <c r="B46" s="10" t="s">
        <v>1717</v>
      </c>
      <c r="C46" s="21"/>
      <c r="D46" s="21" t="s">
        <v>5220</v>
      </c>
      <c r="E46" s="21" t="s">
        <v>5221</v>
      </c>
      <c r="F46" s="10"/>
      <c r="G46" s="121">
        <v>1.6</v>
      </c>
      <c r="H46" s="10">
        <v>2</v>
      </c>
      <c r="I46" s="78">
        <v>366080</v>
      </c>
      <c r="J46" s="78"/>
      <c r="K46" s="78"/>
      <c r="L46" s="118"/>
      <c r="M46" s="118"/>
      <c r="N46" s="39">
        <v>366080</v>
      </c>
      <c r="O46" s="39"/>
      <c r="P46" s="39"/>
      <c r="Q46" s="39"/>
      <c r="R46" s="39"/>
      <c r="S46" s="45"/>
    </row>
    <row r="47" spans="1:19" x14ac:dyDescent="0.25">
      <c r="A47" s="74" t="str">
        <f>IF(B47="","",SUBTOTAL(3,B$22:$B47))</f>
        <v/>
      </c>
      <c r="B47" s="10" t="s">
        <v>1717</v>
      </c>
      <c r="C47" s="21"/>
      <c r="D47" s="21" t="s">
        <v>5222</v>
      </c>
      <c r="E47" s="21" t="s">
        <v>5223</v>
      </c>
      <c r="F47" s="10"/>
      <c r="G47" s="121">
        <v>1.6</v>
      </c>
      <c r="H47" s="10">
        <v>2</v>
      </c>
      <c r="I47" s="78">
        <v>366080</v>
      </c>
      <c r="J47" s="78"/>
      <c r="K47" s="78"/>
      <c r="L47" s="118"/>
      <c r="M47" s="118"/>
      <c r="N47" s="39">
        <v>366080</v>
      </c>
      <c r="O47" s="39"/>
      <c r="P47" s="39"/>
      <c r="Q47" s="39"/>
      <c r="R47" s="39"/>
      <c r="S47" s="45"/>
    </row>
    <row r="48" spans="1:19" ht="33" x14ac:dyDescent="0.25">
      <c r="A48" s="74">
        <f>IF(B48="","",SUBTOTAL(3,B$22:$B48))</f>
        <v>27</v>
      </c>
      <c r="B48" s="10">
        <v>9</v>
      </c>
      <c r="C48" s="21" t="s">
        <v>1192</v>
      </c>
      <c r="D48" s="21" t="s">
        <v>5224</v>
      </c>
      <c r="E48" s="21" t="s">
        <v>5225</v>
      </c>
      <c r="F48" s="10"/>
      <c r="G48" s="121">
        <v>1.6</v>
      </c>
      <c r="H48" s="10">
        <v>2</v>
      </c>
      <c r="I48" s="78">
        <v>366080</v>
      </c>
      <c r="J48" s="78"/>
      <c r="K48" s="78"/>
      <c r="L48" s="118"/>
      <c r="M48" s="118"/>
      <c r="N48" s="39">
        <v>366080</v>
      </c>
      <c r="O48" s="39"/>
      <c r="P48" s="39"/>
      <c r="Q48" s="39"/>
      <c r="R48" s="39"/>
      <c r="S48" s="45"/>
    </row>
    <row r="49" spans="1:19" ht="33" x14ac:dyDescent="0.25">
      <c r="A49" s="74">
        <f>IF(B49="","",SUBTOTAL(3,B$22:$B49))</f>
        <v>28</v>
      </c>
      <c r="B49" s="10">
        <v>10</v>
      </c>
      <c r="C49" s="21" t="s">
        <v>1192</v>
      </c>
      <c r="D49" s="21" t="s">
        <v>5226</v>
      </c>
      <c r="E49" s="21" t="s">
        <v>5227</v>
      </c>
      <c r="F49" s="10"/>
      <c r="G49" s="121">
        <v>1.6</v>
      </c>
      <c r="H49" s="10">
        <v>2</v>
      </c>
      <c r="I49" s="78">
        <v>366080</v>
      </c>
      <c r="J49" s="78"/>
      <c r="K49" s="78"/>
      <c r="L49" s="118"/>
      <c r="M49" s="118"/>
      <c r="N49" s="39">
        <v>366080</v>
      </c>
      <c r="O49" s="39"/>
      <c r="P49" s="39"/>
      <c r="Q49" s="39"/>
      <c r="R49" s="39"/>
      <c r="S49" s="45"/>
    </row>
    <row r="50" spans="1:19" ht="33" x14ac:dyDescent="0.25">
      <c r="A50" s="74" t="str">
        <f>IF(B50="","",SUBTOTAL(3,B$22:$B50))</f>
        <v/>
      </c>
      <c r="B50" s="10" t="s">
        <v>1717</v>
      </c>
      <c r="C50" s="21"/>
      <c r="D50" s="21" t="s">
        <v>5228</v>
      </c>
      <c r="E50" s="21" t="s">
        <v>5229</v>
      </c>
      <c r="F50" s="10"/>
      <c r="G50" s="121">
        <v>1.6</v>
      </c>
      <c r="H50" s="10">
        <v>2</v>
      </c>
      <c r="I50" s="78">
        <v>366080</v>
      </c>
      <c r="J50" s="78"/>
      <c r="K50" s="78"/>
      <c r="L50" s="118"/>
      <c r="M50" s="118"/>
      <c r="N50" s="39">
        <v>366080</v>
      </c>
      <c r="O50" s="39"/>
      <c r="P50" s="39"/>
      <c r="Q50" s="39"/>
      <c r="R50" s="39"/>
      <c r="S50" s="45"/>
    </row>
    <row r="51" spans="1:19" ht="33" x14ac:dyDescent="0.25">
      <c r="A51" s="74">
        <f>IF(B51="","",SUBTOTAL(3,B$22:$B51))</f>
        <v>30</v>
      </c>
      <c r="B51" s="10">
        <v>11</v>
      </c>
      <c r="C51" s="21" t="s">
        <v>5230</v>
      </c>
      <c r="D51" s="21" t="s">
        <v>5231</v>
      </c>
      <c r="E51" s="21" t="s">
        <v>5232</v>
      </c>
      <c r="F51" s="10"/>
      <c r="G51" s="121">
        <v>1.6</v>
      </c>
      <c r="H51" s="10">
        <v>2</v>
      </c>
      <c r="I51" s="78">
        <v>366080</v>
      </c>
      <c r="J51" s="78"/>
      <c r="K51" s="78"/>
      <c r="L51" s="118"/>
      <c r="M51" s="118"/>
      <c r="N51" s="39">
        <v>366080</v>
      </c>
      <c r="O51" s="39"/>
      <c r="P51" s="39"/>
      <c r="Q51" s="39"/>
      <c r="R51" s="39"/>
      <c r="S51" s="45"/>
    </row>
    <row r="52" spans="1:19" x14ac:dyDescent="0.25">
      <c r="A52" s="74" t="str">
        <f>IF(B52="","",SUBTOTAL(3,B$22:$B52))</f>
        <v/>
      </c>
      <c r="B52" s="10" t="s">
        <v>1717</v>
      </c>
      <c r="C52" s="21"/>
      <c r="D52" s="21" t="s">
        <v>5233</v>
      </c>
      <c r="E52" s="21" t="s">
        <v>5234</v>
      </c>
      <c r="F52" s="10"/>
      <c r="G52" s="121">
        <v>1.6</v>
      </c>
      <c r="H52" s="10">
        <v>2</v>
      </c>
      <c r="I52" s="78">
        <v>366080</v>
      </c>
      <c r="J52" s="78"/>
      <c r="K52" s="78"/>
      <c r="L52" s="118"/>
      <c r="M52" s="118"/>
      <c r="N52" s="39">
        <v>366080</v>
      </c>
      <c r="O52" s="39"/>
      <c r="P52" s="39"/>
      <c r="Q52" s="39"/>
      <c r="R52" s="39"/>
      <c r="S52" s="45"/>
    </row>
    <row r="53" spans="1:19" x14ac:dyDescent="0.25">
      <c r="A53" s="74" t="str">
        <f>IF(B53="","",SUBTOTAL(3,B$22:$B53))</f>
        <v/>
      </c>
      <c r="B53" s="10" t="s">
        <v>1717</v>
      </c>
      <c r="C53" s="21"/>
      <c r="D53" s="21" t="s">
        <v>5235</v>
      </c>
      <c r="E53" s="21" t="s">
        <v>5236</v>
      </c>
      <c r="F53" s="10"/>
      <c r="G53" s="121">
        <v>1.6</v>
      </c>
      <c r="H53" s="10">
        <v>2</v>
      </c>
      <c r="I53" s="78">
        <v>366080</v>
      </c>
      <c r="J53" s="78"/>
      <c r="K53" s="78"/>
      <c r="L53" s="118"/>
      <c r="M53" s="118"/>
      <c r="N53" s="39">
        <v>366080</v>
      </c>
      <c r="O53" s="39"/>
      <c r="P53" s="39"/>
      <c r="Q53" s="39"/>
      <c r="R53" s="39"/>
      <c r="S53" s="45"/>
    </row>
    <row r="54" spans="1:19" x14ac:dyDescent="0.25">
      <c r="A54" s="74" t="str">
        <f>IF(B54="","",SUBTOTAL(3,B$22:$B54))</f>
        <v/>
      </c>
      <c r="B54" s="10" t="s">
        <v>1717</v>
      </c>
      <c r="C54" s="21"/>
      <c r="D54" s="21" t="s">
        <v>5237</v>
      </c>
      <c r="E54" s="21" t="s">
        <v>5238</v>
      </c>
      <c r="F54" s="10"/>
      <c r="G54" s="121">
        <v>1.6</v>
      </c>
      <c r="H54" s="10">
        <v>2</v>
      </c>
      <c r="I54" s="78">
        <v>366080</v>
      </c>
      <c r="J54" s="78"/>
      <c r="K54" s="78"/>
      <c r="L54" s="118"/>
      <c r="M54" s="118"/>
      <c r="N54" s="39">
        <v>366080</v>
      </c>
      <c r="O54" s="39"/>
      <c r="P54" s="39"/>
      <c r="Q54" s="39"/>
      <c r="R54" s="39"/>
      <c r="S54" s="45"/>
    </row>
    <row r="55" spans="1:19" ht="33" x14ac:dyDescent="0.25">
      <c r="A55" s="74">
        <f>IF(B55="","",SUBTOTAL(3,B$22:$B55))</f>
        <v>34</v>
      </c>
      <c r="B55" s="10">
        <v>12</v>
      </c>
      <c r="C55" s="21" t="s">
        <v>5239</v>
      </c>
      <c r="D55" s="21"/>
      <c r="E55" s="21"/>
      <c r="F55" s="10"/>
      <c r="G55" s="121">
        <v>1.6</v>
      </c>
      <c r="H55" s="10">
        <v>1</v>
      </c>
      <c r="I55" s="78">
        <v>499200</v>
      </c>
      <c r="J55" s="78"/>
      <c r="K55" s="78"/>
      <c r="L55" s="118"/>
      <c r="M55" s="118"/>
      <c r="N55" s="39">
        <v>499200</v>
      </c>
      <c r="O55" s="39"/>
      <c r="P55" s="39"/>
      <c r="Q55" s="39"/>
      <c r="R55" s="39"/>
      <c r="S55" s="45"/>
    </row>
    <row r="56" spans="1:19" ht="33" x14ac:dyDescent="0.25">
      <c r="A56" s="74">
        <f>IF(B56="","",SUBTOTAL(3,B$22:$B56))</f>
        <v>35</v>
      </c>
      <c r="B56" s="10">
        <v>13</v>
      </c>
      <c r="C56" s="21" t="s">
        <v>5240</v>
      </c>
      <c r="D56" s="21"/>
      <c r="E56" s="21"/>
      <c r="F56" s="10"/>
      <c r="G56" s="121">
        <v>1.6</v>
      </c>
      <c r="H56" s="10">
        <v>1</v>
      </c>
      <c r="I56" s="78">
        <v>499200</v>
      </c>
      <c r="J56" s="78"/>
      <c r="K56" s="78"/>
      <c r="L56" s="118"/>
      <c r="M56" s="118"/>
      <c r="N56" s="39">
        <v>499200</v>
      </c>
      <c r="O56" s="39"/>
      <c r="P56" s="39"/>
      <c r="Q56" s="39"/>
      <c r="R56" s="39"/>
      <c r="S56" s="45"/>
    </row>
    <row r="57" spans="1:19" ht="49.5" x14ac:dyDescent="0.25">
      <c r="A57" s="74">
        <f>IF(B57="","",SUBTOTAL(3,B$22:$B57))</f>
        <v>36</v>
      </c>
      <c r="B57" s="10">
        <v>14</v>
      </c>
      <c r="C57" s="21" t="s">
        <v>5241</v>
      </c>
      <c r="D57" s="21"/>
      <c r="E57" s="21"/>
      <c r="F57" s="10"/>
      <c r="G57" s="121">
        <v>1.6</v>
      </c>
      <c r="H57" s="10">
        <v>1</v>
      </c>
      <c r="I57" s="78"/>
      <c r="J57" s="78"/>
      <c r="K57" s="78">
        <v>266240</v>
      </c>
      <c r="L57" s="118"/>
      <c r="M57" s="118"/>
      <c r="N57" s="39"/>
      <c r="O57" s="39"/>
      <c r="P57" s="39">
        <v>266240</v>
      </c>
      <c r="Q57" s="39"/>
      <c r="R57" s="39"/>
      <c r="S57" s="45"/>
    </row>
    <row r="58" spans="1:19" ht="49.5" x14ac:dyDescent="0.25">
      <c r="A58" s="74">
        <f>IF(B58="","",SUBTOTAL(3,B$22:$B58))</f>
        <v>37</v>
      </c>
      <c r="B58" s="10">
        <v>15</v>
      </c>
      <c r="C58" s="21" t="s">
        <v>5242</v>
      </c>
      <c r="D58" s="21"/>
      <c r="E58" s="21"/>
      <c r="F58" s="10"/>
      <c r="G58" s="121">
        <v>1.6</v>
      </c>
      <c r="H58" s="10">
        <v>2</v>
      </c>
      <c r="I58" s="78"/>
      <c r="J58" s="78"/>
      <c r="K58" s="78">
        <v>199680</v>
      </c>
      <c r="L58" s="118"/>
      <c r="M58" s="118"/>
      <c r="N58" s="39"/>
      <c r="O58" s="39"/>
      <c r="P58" s="39">
        <v>199680</v>
      </c>
      <c r="Q58" s="39"/>
      <c r="R58" s="39"/>
      <c r="S58" s="45"/>
    </row>
    <row r="59" spans="1:19" x14ac:dyDescent="0.25">
      <c r="A59" s="74" t="str">
        <f>IF(B59="","",SUBTOTAL(3,B$22:$B59))</f>
        <v/>
      </c>
      <c r="B59" s="13" t="s">
        <v>1717</v>
      </c>
      <c r="C59" s="420" t="s">
        <v>6470</v>
      </c>
      <c r="D59" s="21"/>
      <c r="E59" s="21"/>
      <c r="F59" s="10"/>
      <c r="G59" s="121"/>
      <c r="H59" s="10"/>
      <c r="I59" s="78"/>
      <c r="J59" s="78"/>
      <c r="K59" s="78"/>
      <c r="L59" s="118"/>
      <c r="M59" s="118"/>
      <c r="N59" s="39"/>
      <c r="O59" s="39"/>
      <c r="P59" s="39"/>
      <c r="Q59" s="39"/>
      <c r="R59" s="39"/>
      <c r="S59" s="45"/>
    </row>
    <row r="60" spans="1:19" ht="33" x14ac:dyDescent="0.25">
      <c r="A60" s="74">
        <f>IF(B60="","",SUBTOTAL(3,B$22:$B60))</f>
        <v>39</v>
      </c>
      <c r="B60" s="10">
        <v>16</v>
      </c>
      <c r="C60" s="21" t="s">
        <v>5243</v>
      </c>
      <c r="D60" s="21" t="s">
        <v>5244</v>
      </c>
      <c r="E60" s="21" t="s">
        <v>5245</v>
      </c>
      <c r="F60" s="10"/>
      <c r="G60" s="121">
        <v>1.75</v>
      </c>
      <c r="H60" s="10">
        <v>2</v>
      </c>
      <c r="I60" s="78"/>
      <c r="J60" s="78">
        <v>291200</v>
      </c>
      <c r="K60" s="78"/>
      <c r="L60" s="118"/>
      <c r="M60" s="118"/>
      <c r="N60" s="39"/>
      <c r="O60" s="39">
        <v>291200</v>
      </c>
      <c r="P60" s="39"/>
      <c r="Q60" s="39"/>
      <c r="R60" s="39"/>
      <c r="S60" s="45"/>
    </row>
    <row r="61" spans="1:19" ht="33" x14ac:dyDescent="0.25">
      <c r="A61" s="74" t="str">
        <f>IF(B61="","",SUBTOTAL(3,B$22:$B61))</f>
        <v/>
      </c>
      <c r="B61" s="10" t="s">
        <v>1717</v>
      </c>
      <c r="C61" s="21"/>
      <c r="D61" s="21" t="s">
        <v>5246</v>
      </c>
      <c r="E61" s="21" t="s">
        <v>5247</v>
      </c>
      <c r="F61" s="10"/>
      <c r="G61" s="121">
        <v>1.75</v>
      </c>
      <c r="H61" s="10">
        <v>2</v>
      </c>
      <c r="I61" s="78">
        <v>400400</v>
      </c>
      <c r="J61" s="78"/>
      <c r="K61" s="78"/>
      <c r="L61" s="118"/>
      <c r="M61" s="118"/>
      <c r="N61" s="39">
        <v>400400</v>
      </c>
      <c r="O61" s="39"/>
      <c r="P61" s="39"/>
      <c r="Q61" s="39"/>
      <c r="R61" s="39"/>
      <c r="S61" s="45"/>
    </row>
    <row r="62" spans="1:19" x14ac:dyDescent="0.25">
      <c r="A62" s="74" t="str">
        <f>IF(B62="","",SUBTOTAL(3,B$22:$B62))</f>
        <v/>
      </c>
      <c r="B62" s="10" t="s">
        <v>1717</v>
      </c>
      <c r="C62" s="21"/>
      <c r="D62" s="21" t="s">
        <v>1854</v>
      </c>
      <c r="E62" s="21" t="s">
        <v>5248</v>
      </c>
      <c r="F62" s="10"/>
      <c r="G62" s="121">
        <v>1.75</v>
      </c>
      <c r="H62" s="10">
        <v>2</v>
      </c>
      <c r="I62" s="78">
        <v>400400</v>
      </c>
      <c r="J62" s="78"/>
      <c r="K62" s="78"/>
      <c r="L62" s="118"/>
      <c r="M62" s="118"/>
      <c r="N62" s="39">
        <v>400400</v>
      </c>
      <c r="O62" s="39"/>
      <c r="P62" s="39"/>
      <c r="Q62" s="39"/>
      <c r="R62" s="39"/>
      <c r="S62" s="45"/>
    </row>
    <row r="63" spans="1:19" ht="33" x14ac:dyDescent="0.25">
      <c r="A63" s="74">
        <f>IF(B63="","",SUBTOTAL(3,B$22:$B63))</f>
        <v>42</v>
      </c>
      <c r="B63" s="10">
        <v>17</v>
      </c>
      <c r="C63" s="21" t="s">
        <v>5249</v>
      </c>
      <c r="D63" s="21" t="s">
        <v>5250</v>
      </c>
      <c r="E63" s="21" t="s">
        <v>5251</v>
      </c>
      <c r="F63" s="10"/>
      <c r="G63" s="121">
        <v>1.75</v>
      </c>
      <c r="H63" s="10">
        <v>2</v>
      </c>
      <c r="I63" s="78">
        <v>400400</v>
      </c>
      <c r="J63" s="78"/>
      <c r="K63" s="78"/>
      <c r="L63" s="118"/>
      <c r="M63" s="118"/>
      <c r="N63" s="39">
        <v>400400</v>
      </c>
      <c r="O63" s="39"/>
      <c r="P63" s="39"/>
      <c r="Q63" s="39"/>
      <c r="R63" s="39"/>
      <c r="S63" s="45"/>
    </row>
    <row r="64" spans="1:19" ht="33" x14ac:dyDescent="0.25">
      <c r="A64" s="74" t="str">
        <f>IF(B64="","",SUBTOTAL(3,B$22:$B64))</f>
        <v/>
      </c>
      <c r="B64" s="10" t="s">
        <v>1717</v>
      </c>
      <c r="C64" s="21"/>
      <c r="D64" s="21" t="s">
        <v>5252</v>
      </c>
      <c r="E64" s="21" t="s">
        <v>5253</v>
      </c>
      <c r="F64" s="10"/>
      <c r="G64" s="121">
        <v>1.75</v>
      </c>
      <c r="H64" s="10">
        <v>2</v>
      </c>
      <c r="I64" s="78">
        <v>400400</v>
      </c>
      <c r="J64" s="78"/>
      <c r="K64" s="78"/>
      <c r="L64" s="118"/>
      <c r="M64" s="118"/>
      <c r="N64" s="39">
        <v>400400</v>
      </c>
      <c r="O64" s="39"/>
      <c r="P64" s="39"/>
      <c r="Q64" s="39"/>
      <c r="R64" s="39"/>
      <c r="S64" s="45"/>
    </row>
    <row r="65" spans="1:19" x14ac:dyDescent="0.25">
      <c r="A65" s="74" t="str">
        <f>IF(B65="","",SUBTOTAL(3,B$22:$B65))</f>
        <v/>
      </c>
      <c r="B65" s="10" t="s">
        <v>1717</v>
      </c>
      <c r="C65" s="21"/>
      <c r="D65" s="21" t="s">
        <v>5254</v>
      </c>
      <c r="E65" s="21" t="s">
        <v>5255</v>
      </c>
      <c r="F65" s="10"/>
      <c r="G65" s="121">
        <v>1.75</v>
      </c>
      <c r="H65" s="10">
        <v>2</v>
      </c>
      <c r="I65" s="78"/>
      <c r="J65" s="78">
        <v>291200</v>
      </c>
      <c r="K65" s="78"/>
      <c r="L65" s="118"/>
      <c r="M65" s="118"/>
      <c r="N65" s="39"/>
      <c r="O65" s="39">
        <v>291200</v>
      </c>
      <c r="P65" s="39"/>
      <c r="Q65" s="39"/>
      <c r="R65" s="39"/>
      <c r="S65" s="45"/>
    </row>
    <row r="66" spans="1:19" x14ac:dyDescent="0.25">
      <c r="A66" s="74" t="str">
        <f>IF(B66="","",SUBTOTAL(3,B$22:$B66))</f>
        <v/>
      </c>
      <c r="B66" s="10" t="s">
        <v>1717</v>
      </c>
      <c r="C66" s="21"/>
      <c r="D66" s="21" t="s">
        <v>5256</v>
      </c>
      <c r="E66" s="21" t="s">
        <v>5257</v>
      </c>
      <c r="F66" s="10"/>
      <c r="G66" s="121">
        <v>1.75</v>
      </c>
      <c r="H66" s="10">
        <v>2</v>
      </c>
      <c r="I66" s="78">
        <v>400400</v>
      </c>
      <c r="J66" s="78"/>
      <c r="K66" s="78"/>
      <c r="L66" s="118"/>
      <c r="M66" s="118"/>
      <c r="N66" s="39">
        <v>400400</v>
      </c>
      <c r="O66" s="39"/>
      <c r="P66" s="39"/>
      <c r="Q66" s="39"/>
      <c r="R66" s="39"/>
      <c r="S66" s="45"/>
    </row>
    <row r="67" spans="1:19" ht="33" x14ac:dyDescent="0.25">
      <c r="A67" s="74">
        <f>IF(B67="","",SUBTOTAL(3,B$22:$B67))</f>
        <v>46</v>
      </c>
      <c r="B67" s="10">
        <v>18</v>
      </c>
      <c r="C67" s="21" t="s">
        <v>5258</v>
      </c>
      <c r="D67" s="21" t="s">
        <v>5259</v>
      </c>
      <c r="E67" s="21" t="s">
        <v>5260</v>
      </c>
      <c r="F67" s="10"/>
      <c r="G67" s="121">
        <v>1.75</v>
      </c>
      <c r="H67" s="10">
        <v>2</v>
      </c>
      <c r="I67" s="78">
        <v>400400</v>
      </c>
      <c r="J67" s="78"/>
      <c r="K67" s="78"/>
      <c r="L67" s="118"/>
      <c r="M67" s="118"/>
      <c r="N67" s="39">
        <v>400400</v>
      </c>
      <c r="O67" s="39"/>
      <c r="P67" s="39"/>
      <c r="Q67" s="39"/>
      <c r="R67" s="39"/>
      <c r="S67" s="45"/>
    </row>
    <row r="68" spans="1:19" ht="33" x14ac:dyDescent="0.25">
      <c r="A68" s="74" t="str">
        <f>IF(B68="","",SUBTOTAL(3,B$22:$B68))</f>
        <v/>
      </c>
      <c r="B68" s="10" t="s">
        <v>1717</v>
      </c>
      <c r="C68" s="21"/>
      <c r="D68" s="21" t="s">
        <v>5261</v>
      </c>
      <c r="E68" s="21" t="s">
        <v>5262</v>
      </c>
      <c r="F68" s="10"/>
      <c r="G68" s="121">
        <v>1.75</v>
      </c>
      <c r="H68" s="10">
        <v>2</v>
      </c>
      <c r="I68" s="78"/>
      <c r="J68" s="78">
        <v>291200</v>
      </c>
      <c r="K68" s="78"/>
      <c r="L68" s="118"/>
      <c r="M68" s="118"/>
      <c r="N68" s="39"/>
      <c r="O68" s="39">
        <v>291200</v>
      </c>
      <c r="P68" s="39"/>
      <c r="Q68" s="39"/>
      <c r="R68" s="39"/>
      <c r="S68" s="45"/>
    </row>
    <row r="69" spans="1:19" ht="33" x14ac:dyDescent="0.25">
      <c r="A69" s="74" t="str">
        <f>IF(B69="","",SUBTOTAL(3,B$22:$B69))</f>
        <v/>
      </c>
      <c r="B69" s="10" t="s">
        <v>1717</v>
      </c>
      <c r="C69" s="21"/>
      <c r="D69" s="21" t="s">
        <v>5263</v>
      </c>
      <c r="E69" s="21" t="s">
        <v>5264</v>
      </c>
      <c r="F69" s="10"/>
      <c r="G69" s="121">
        <v>1.75</v>
      </c>
      <c r="H69" s="10">
        <v>2</v>
      </c>
      <c r="I69" s="78"/>
      <c r="J69" s="78">
        <v>291200</v>
      </c>
      <c r="K69" s="78"/>
      <c r="L69" s="118"/>
      <c r="M69" s="118"/>
      <c r="N69" s="39"/>
      <c r="O69" s="39">
        <v>291200</v>
      </c>
      <c r="P69" s="39"/>
      <c r="Q69" s="39"/>
      <c r="R69" s="39"/>
      <c r="S69" s="45"/>
    </row>
    <row r="70" spans="1:19" ht="33" x14ac:dyDescent="0.25">
      <c r="A70" s="74" t="str">
        <f>IF(B70="","",SUBTOTAL(3,B$22:$B70))</f>
        <v/>
      </c>
      <c r="B70" s="10" t="s">
        <v>1717</v>
      </c>
      <c r="C70" s="21"/>
      <c r="D70" s="21" t="s">
        <v>5265</v>
      </c>
      <c r="E70" s="21" t="s">
        <v>5266</v>
      </c>
      <c r="F70" s="10"/>
      <c r="G70" s="121">
        <v>1.75</v>
      </c>
      <c r="H70" s="10">
        <v>2</v>
      </c>
      <c r="I70" s="78"/>
      <c r="J70" s="78">
        <v>291200</v>
      </c>
      <c r="K70" s="78"/>
      <c r="L70" s="118"/>
      <c r="M70" s="118"/>
      <c r="N70" s="39"/>
      <c r="O70" s="39">
        <v>291200</v>
      </c>
      <c r="P70" s="39"/>
      <c r="Q70" s="39"/>
      <c r="R70" s="39"/>
      <c r="S70" s="45"/>
    </row>
    <row r="71" spans="1:19" ht="38.25" customHeight="1" x14ac:dyDescent="0.25">
      <c r="A71" s="74">
        <f>IF(B71="","",SUBTOTAL(3,B$22:$B71))</f>
        <v>50</v>
      </c>
      <c r="B71" s="10">
        <v>19</v>
      </c>
      <c r="C71" s="419" t="s">
        <v>6472</v>
      </c>
      <c r="D71" s="21" t="s">
        <v>5267</v>
      </c>
      <c r="E71" s="21" t="s">
        <v>5268</v>
      </c>
      <c r="F71" s="10"/>
      <c r="G71" s="121">
        <v>1.75</v>
      </c>
      <c r="H71" s="10">
        <v>1</v>
      </c>
      <c r="I71" s="78">
        <v>546000</v>
      </c>
      <c r="J71" s="78"/>
      <c r="K71" s="78"/>
      <c r="L71" s="118"/>
      <c r="M71" s="118"/>
      <c r="N71" s="39">
        <v>546000</v>
      </c>
      <c r="O71" s="39"/>
      <c r="P71" s="39"/>
      <c r="Q71" s="39"/>
      <c r="R71" s="39"/>
      <c r="S71" s="419" t="s">
        <v>6497</v>
      </c>
    </row>
    <row r="72" spans="1:19" ht="33" x14ac:dyDescent="0.25">
      <c r="A72" s="74" t="str">
        <f>IF(B72="","",SUBTOTAL(3,B$22:$B72))</f>
        <v/>
      </c>
      <c r="B72" s="10" t="s">
        <v>1717</v>
      </c>
      <c r="C72" s="21"/>
      <c r="D72" s="21" t="s">
        <v>5269</v>
      </c>
      <c r="E72" s="21" t="s">
        <v>5270</v>
      </c>
      <c r="F72" s="10"/>
      <c r="G72" s="121">
        <v>1.75</v>
      </c>
      <c r="H72" s="10">
        <v>1</v>
      </c>
      <c r="I72" s="78"/>
      <c r="J72" s="78">
        <v>400400</v>
      </c>
      <c r="K72" s="78"/>
      <c r="L72" s="118"/>
      <c r="M72" s="118"/>
      <c r="N72" s="39"/>
      <c r="O72" s="39">
        <v>400400</v>
      </c>
      <c r="P72" s="39"/>
      <c r="Q72" s="39"/>
      <c r="R72" s="39"/>
      <c r="S72" s="45"/>
    </row>
    <row r="73" spans="1:19" ht="33" x14ac:dyDescent="0.25">
      <c r="A73" s="74" t="str">
        <f>IF(B73="","",SUBTOTAL(3,B$22:$B73))</f>
        <v/>
      </c>
      <c r="B73" s="10" t="s">
        <v>1717</v>
      </c>
      <c r="C73" s="21"/>
      <c r="D73" s="21" t="s">
        <v>5271</v>
      </c>
      <c r="E73" s="21" t="s">
        <v>5272</v>
      </c>
      <c r="F73" s="10"/>
      <c r="G73" s="121">
        <v>1.75</v>
      </c>
      <c r="H73" s="10">
        <v>1</v>
      </c>
      <c r="I73" s="78"/>
      <c r="J73" s="78">
        <v>400400</v>
      </c>
      <c r="K73" s="78"/>
      <c r="L73" s="118"/>
      <c r="M73" s="118"/>
      <c r="N73" s="39"/>
      <c r="O73" s="39">
        <v>400400</v>
      </c>
      <c r="P73" s="39"/>
      <c r="Q73" s="39"/>
      <c r="R73" s="39"/>
      <c r="S73" s="45"/>
    </row>
    <row r="74" spans="1:19" ht="49.5" x14ac:dyDescent="0.25">
      <c r="A74" s="74" t="str">
        <f>IF(B74="","",SUBTOTAL(3,B$22:$B74))</f>
        <v/>
      </c>
      <c r="B74" s="10" t="s">
        <v>1717</v>
      </c>
      <c r="C74" s="21"/>
      <c r="D74" s="21" t="s">
        <v>5273</v>
      </c>
      <c r="E74" s="21" t="s">
        <v>5274</v>
      </c>
      <c r="F74" s="10"/>
      <c r="G74" s="121">
        <v>1.75</v>
      </c>
      <c r="H74" s="10">
        <v>1</v>
      </c>
      <c r="I74" s="78"/>
      <c r="J74" s="78">
        <v>400400</v>
      </c>
      <c r="K74" s="78"/>
      <c r="L74" s="118"/>
      <c r="M74" s="118"/>
      <c r="N74" s="39"/>
      <c r="O74" s="39">
        <v>400400</v>
      </c>
      <c r="P74" s="39"/>
      <c r="Q74" s="39"/>
      <c r="R74" s="39"/>
      <c r="S74" s="45"/>
    </row>
    <row r="75" spans="1:19" ht="49.5" x14ac:dyDescent="0.25">
      <c r="A75" s="74" t="str">
        <f>IF(B75="","",SUBTOTAL(3,B$22:$B75))</f>
        <v/>
      </c>
      <c r="B75" s="10" t="s">
        <v>1717</v>
      </c>
      <c r="C75" s="21"/>
      <c r="D75" s="21" t="s">
        <v>5275</v>
      </c>
      <c r="E75" s="21" t="s">
        <v>5276</v>
      </c>
      <c r="F75" s="10"/>
      <c r="G75" s="121">
        <v>1.75</v>
      </c>
      <c r="H75" s="10">
        <v>1</v>
      </c>
      <c r="I75" s="78">
        <v>546000</v>
      </c>
      <c r="J75" s="78"/>
      <c r="K75" s="78"/>
      <c r="L75" s="118"/>
      <c r="M75" s="118"/>
      <c r="N75" s="39">
        <v>546000</v>
      </c>
      <c r="O75" s="39"/>
      <c r="P75" s="39"/>
      <c r="Q75" s="39"/>
      <c r="R75" s="39"/>
      <c r="S75" s="45"/>
    </row>
    <row r="76" spans="1:19" ht="66" x14ac:dyDescent="0.25">
      <c r="A76" s="74" t="str">
        <f>IF(B76="","",SUBTOTAL(3,B$22:$B76))</f>
        <v/>
      </c>
      <c r="B76" s="10" t="s">
        <v>1717</v>
      </c>
      <c r="C76" s="21"/>
      <c r="D76" s="21" t="s">
        <v>5277</v>
      </c>
      <c r="E76" s="21" t="s">
        <v>5278</v>
      </c>
      <c r="F76" s="10"/>
      <c r="G76" s="121">
        <v>1.75</v>
      </c>
      <c r="H76" s="10">
        <v>1</v>
      </c>
      <c r="I76" s="78">
        <v>546000</v>
      </c>
      <c r="J76" s="78"/>
      <c r="K76" s="78"/>
      <c r="L76" s="118"/>
      <c r="M76" s="118"/>
      <c r="N76" s="39">
        <v>546000</v>
      </c>
      <c r="O76" s="39"/>
      <c r="P76" s="39"/>
      <c r="Q76" s="39"/>
      <c r="R76" s="39"/>
      <c r="S76" s="45"/>
    </row>
    <row r="77" spans="1:19" ht="33" x14ac:dyDescent="0.25">
      <c r="A77" s="74" t="str">
        <f>IF(B77="","",SUBTOTAL(3,B$22:$B77))</f>
        <v/>
      </c>
      <c r="B77" s="10" t="s">
        <v>1717</v>
      </c>
      <c r="C77" s="21"/>
      <c r="D77" s="21" t="s">
        <v>5279</v>
      </c>
      <c r="E77" s="21" t="s">
        <v>5280</v>
      </c>
      <c r="F77" s="10"/>
      <c r="G77" s="121">
        <v>1.75</v>
      </c>
      <c r="H77" s="10">
        <v>1</v>
      </c>
      <c r="I77" s="78">
        <v>546000</v>
      </c>
      <c r="J77" s="78"/>
      <c r="K77" s="78"/>
      <c r="L77" s="118"/>
      <c r="M77" s="118"/>
      <c r="N77" s="39">
        <v>546000</v>
      </c>
      <c r="O77" s="39"/>
      <c r="P77" s="39"/>
      <c r="Q77" s="39"/>
      <c r="R77" s="39"/>
      <c r="S77" s="45"/>
    </row>
    <row r="78" spans="1:19" ht="33" x14ac:dyDescent="0.25">
      <c r="A78" s="74" t="str">
        <f>IF(B78="","",SUBTOTAL(3,B$22:$B78))</f>
        <v/>
      </c>
      <c r="B78" s="10" t="s">
        <v>1717</v>
      </c>
      <c r="C78" s="21"/>
      <c r="D78" s="21" t="s">
        <v>5281</v>
      </c>
      <c r="E78" s="21"/>
      <c r="F78" s="10"/>
      <c r="G78" s="121">
        <v>1.75</v>
      </c>
      <c r="H78" s="10">
        <v>1</v>
      </c>
      <c r="I78" s="78">
        <v>546000</v>
      </c>
      <c r="J78" s="78"/>
      <c r="K78" s="78"/>
      <c r="L78" s="118"/>
      <c r="M78" s="118"/>
      <c r="N78" s="39">
        <v>546000</v>
      </c>
      <c r="O78" s="39"/>
      <c r="P78" s="39"/>
      <c r="Q78" s="39"/>
      <c r="R78" s="39"/>
      <c r="S78" s="45"/>
    </row>
    <row r="79" spans="1:19" ht="49.5" x14ac:dyDescent="0.25">
      <c r="A79" s="74" t="str">
        <f>IF(B79="","",SUBTOTAL(3,B$22:$B79))</f>
        <v/>
      </c>
      <c r="B79" s="10" t="s">
        <v>1717</v>
      </c>
      <c r="C79" s="21"/>
      <c r="D79" s="21" t="s">
        <v>5282</v>
      </c>
      <c r="E79" s="21"/>
      <c r="F79" s="10"/>
      <c r="G79" s="121">
        <v>1.75</v>
      </c>
      <c r="H79" s="10">
        <v>1</v>
      </c>
      <c r="I79" s="78">
        <v>546000</v>
      </c>
      <c r="J79" s="78"/>
      <c r="K79" s="78"/>
      <c r="L79" s="118"/>
      <c r="M79" s="118"/>
      <c r="N79" s="39">
        <v>546000</v>
      </c>
      <c r="O79" s="39"/>
      <c r="P79" s="39"/>
      <c r="Q79" s="39"/>
      <c r="R79" s="39"/>
      <c r="S79" s="45"/>
    </row>
    <row r="80" spans="1:19" ht="33" x14ac:dyDescent="0.25">
      <c r="A80" s="74" t="str">
        <f>IF(B80="","",SUBTOTAL(3,B$22:$B80))</f>
        <v/>
      </c>
      <c r="B80" s="10" t="s">
        <v>1717</v>
      </c>
      <c r="C80" s="21"/>
      <c r="D80" s="21" t="s">
        <v>5283</v>
      </c>
      <c r="E80" s="21" t="s">
        <v>5284</v>
      </c>
      <c r="F80" s="10"/>
      <c r="G80" s="121">
        <v>1.75</v>
      </c>
      <c r="H80" s="10">
        <v>1</v>
      </c>
      <c r="I80" s="78"/>
      <c r="J80" s="78">
        <v>400400</v>
      </c>
      <c r="K80" s="78"/>
      <c r="L80" s="118"/>
      <c r="M80" s="118"/>
      <c r="N80" s="39"/>
      <c r="O80" s="39">
        <v>400400</v>
      </c>
      <c r="P80" s="39"/>
      <c r="Q80" s="39"/>
      <c r="R80" s="39"/>
      <c r="S80" s="45"/>
    </row>
    <row r="81" spans="1:19" ht="33" x14ac:dyDescent="0.25">
      <c r="A81" s="74" t="str">
        <f>IF(B81="","",SUBTOTAL(3,B$22:$B81))</f>
        <v/>
      </c>
      <c r="B81" s="10" t="s">
        <v>1717</v>
      </c>
      <c r="C81" s="21"/>
      <c r="D81" s="21" t="s">
        <v>5285</v>
      </c>
      <c r="E81" s="21" t="s">
        <v>5286</v>
      </c>
      <c r="F81" s="10"/>
      <c r="G81" s="121">
        <v>1.75</v>
      </c>
      <c r="H81" s="10">
        <v>1</v>
      </c>
      <c r="I81" s="78"/>
      <c r="J81" s="78">
        <v>400400</v>
      </c>
      <c r="K81" s="78"/>
      <c r="L81" s="118"/>
      <c r="M81" s="118"/>
      <c r="N81" s="39"/>
      <c r="O81" s="39">
        <v>400400</v>
      </c>
      <c r="P81" s="39"/>
      <c r="Q81" s="39"/>
      <c r="R81" s="39"/>
      <c r="S81" s="45"/>
    </row>
    <row r="82" spans="1:19" ht="33" x14ac:dyDescent="0.25">
      <c r="A82" s="74" t="str">
        <f>IF(B82="","",SUBTOTAL(3,B$22:$B82))</f>
        <v/>
      </c>
      <c r="B82" s="10" t="s">
        <v>1717</v>
      </c>
      <c r="C82" s="21"/>
      <c r="D82" s="21" t="s">
        <v>5287</v>
      </c>
      <c r="E82" s="21" t="s">
        <v>5288</v>
      </c>
      <c r="F82" s="10"/>
      <c r="G82" s="121">
        <v>1.75</v>
      </c>
      <c r="H82" s="10">
        <v>1</v>
      </c>
      <c r="I82" s="78"/>
      <c r="J82" s="78">
        <v>400400</v>
      </c>
      <c r="K82" s="78"/>
      <c r="L82" s="118"/>
      <c r="M82" s="118"/>
      <c r="N82" s="39"/>
      <c r="O82" s="39">
        <v>400400</v>
      </c>
      <c r="P82" s="39"/>
      <c r="Q82" s="39"/>
      <c r="R82" s="39"/>
      <c r="S82" s="45"/>
    </row>
    <row r="83" spans="1:19" ht="40.5" customHeight="1" x14ac:dyDescent="0.25">
      <c r="A83" s="74">
        <f>IF(B83="","",SUBTOTAL(3,B$22:$B83))</f>
        <v>62</v>
      </c>
      <c r="B83" s="10">
        <v>20</v>
      </c>
      <c r="C83" s="419" t="s">
        <v>6471</v>
      </c>
      <c r="D83" s="21" t="s">
        <v>6498</v>
      </c>
      <c r="E83" s="21" t="s">
        <v>5289</v>
      </c>
      <c r="F83" s="10"/>
      <c r="G83" s="121">
        <v>1.75</v>
      </c>
      <c r="H83" s="10">
        <v>1</v>
      </c>
      <c r="I83" s="78">
        <v>546000</v>
      </c>
      <c r="J83" s="78"/>
      <c r="K83" s="78"/>
      <c r="L83" s="118"/>
      <c r="M83" s="118"/>
      <c r="N83" s="39">
        <v>546000</v>
      </c>
      <c r="O83" s="39"/>
      <c r="P83" s="39"/>
      <c r="Q83" s="39"/>
      <c r="R83" s="39"/>
      <c r="S83" s="419" t="s">
        <v>6497</v>
      </c>
    </row>
    <row r="84" spans="1:19" ht="33" x14ac:dyDescent="0.25">
      <c r="A84" s="74" t="str">
        <f>IF(B84="","",SUBTOTAL(3,B$22:$B84))</f>
        <v/>
      </c>
      <c r="B84" s="10" t="s">
        <v>1717</v>
      </c>
      <c r="C84" s="21"/>
      <c r="D84" s="21" t="s">
        <v>5290</v>
      </c>
      <c r="E84" s="21" t="s">
        <v>5291</v>
      </c>
      <c r="F84" s="10"/>
      <c r="G84" s="121">
        <v>1.75</v>
      </c>
      <c r="H84" s="10">
        <v>1</v>
      </c>
      <c r="I84" s="78">
        <v>546000</v>
      </c>
      <c r="J84" s="78"/>
      <c r="K84" s="78"/>
      <c r="L84" s="118"/>
      <c r="M84" s="118"/>
      <c r="N84" s="39">
        <v>546000</v>
      </c>
      <c r="O84" s="39"/>
      <c r="P84" s="39"/>
      <c r="Q84" s="39"/>
      <c r="R84" s="39"/>
      <c r="S84" s="45"/>
    </row>
    <row r="85" spans="1:19" ht="33" x14ac:dyDescent="0.25">
      <c r="A85" s="74" t="str">
        <f>IF(B85="","",SUBTOTAL(3,B$22:$B85))</f>
        <v/>
      </c>
      <c r="B85" s="10" t="s">
        <v>1717</v>
      </c>
      <c r="C85" s="21"/>
      <c r="D85" s="21" t="s">
        <v>5292</v>
      </c>
      <c r="E85" s="21" t="s">
        <v>5293</v>
      </c>
      <c r="F85" s="10"/>
      <c r="G85" s="121">
        <v>1.75</v>
      </c>
      <c r="H85" s="10">
        <v>1</v>
      </c>
      <c r="I85" s="78">
        <v>546000</v>
      </c>
      <c r="J85" s="78"/>
      <c r="K85" s="78"/>
      <c r="L85" s="118"/>
      <c r="M85" s="118"/>
      <c r="N85" s="39">
        <v>546000</v>
      </c>
      <c r="O85" s="39"/>
      <c r="P85" s="39"/>
      <c r="Q85" s="39"/>
      <c r="R85" s="39"/>
      <c r="S85" s="45"/>
    </row>
    <row r="86" spans="1:19" ht="33" x14ac:dyDescent="0.25">
      <c r="A86" s="74" t="str">
        <f>IF(B86="","",SUBTOTAL(3,B$22:$B86))</f>
        <v/>
      </c>
      <c r="B86" s="10" t="s">
        <v>1717</v>
      </c>
      <c r="C86" s="21"/>
      <c r="D86" s="21" t="s">
        <v>5294</v>
      </c>
      <c r="E86" s="21" t="s">
        <v>5295</v>
      </c>
      <c r="F86" s="10"/>
      <c r="G86" s="121">
        <v>1.75</v>
      </c>
      <c r="H86" s="10">
        <v>1</v>
      </c>
      <c r="I86" s="78">
        <v>546000</v>
      </c>
      <c r="J86" s="78"/>
      <c r="K86" s="78"/>
      <c r="L86" s="118"/>
      <c r="M86" s="118"/>
      <c r="N86" s="39">
        <v>546000</v>
      </c>
      <c r="O86" s="39"/>
      <c r="P86" s="39"/>
      <c r="Q86" s="39"/>
      <c r="R86" s="39"/>
      <c r="S86" s="45"/>
    </row>
    <row r="87" spans="1:19" ht="49.5" x14ac:dyDescent="0.25">
      <c r="A87" s="74" t="str">
        <f>IF(B87="","",SUBTOTAL(3,B$22:$B87))</f>
        <v/>
      </c>
      <c r="B87" s="10" t="s">
        <v>1717</v>
      </c>
      <c r="C87" s="21"/>
      <c r="D87" s="21" t="s">
        <v>5296</v>
      </c>
      <c r="E87" s="21" t="s">
        <v>5297</v>
      </c>
      <c r="F87" s="10"/>
      <c r="G87" s="121">
        <v>1.75</v>
      </c>
      <c r="H87" s="10">
        <v>1</v>
      </c>
      <c r="I87" s="78">
        <v>546000</v>
      </c>
      <c r="J87" s="78"/>
      <c r="K87" s="78"/>
      <c r="L87" s="118"/>
      <c r="M87" s="118"/>
      <c r="N87" s="39">
        <v>546000</v>
      </c>
      <c r="O87" s="39"/>
      <c r="P87" s="39"/>
      <c r="Q87" s="39"/>
      <c r="R87" s="39"/>
      <c r="S87" s="45"/>
    </row>
    <row r="88" spans="1:19" x14ac:dyDescent="0.25">
      <c r="A88" s="74" t="str">
        <f>IF(B88="","",SUBTOTAL(3,B$22:$B88))</f>
        <v/>
      </c>
      <c r="B88" s="10" t="s">
        <v>1717</v>
      </c>
      <c r="C88" s="21"/>
      <c r="D88" s="21" t="s">
        <v>5298</v>
      </c>
      <c r="E88" s="21" t="s">
        <v>5299</v>
      </c>
      <c r="F88" s="10"/>
      <c r="G88" s="121">
        <v>1.75</v>
      </c>
      <c r="H88" s="10">
        <v>1</v>
      </c>
      <c r="I88" s="78">
        <v>546000</v>
      </c>
      <c r="J88" s="78"/>
      <c r="K88" s="78"/>
      <c r="L88" s="118"/>
      <c r="M88" s="118"/>
      <c r="N88" s="39">
        <v>546000</v>
      </c>
      <c r="O88" s="39"/>
      <c r="P88" s="39"/>
      <c r="Q88" s="39"/>
      <c r="R88" s="39"/>
      <c r="S88" s="45"/>
    </row>
    <row r="89" spans="1:19" x14ac:dyDescent="0.25">
      <c r="A89" s="74" t="str">
        <f>IF(B89="","",SUBTOTAL(3,B$22:$B89))</f>
        <v/>
      </c>
      <c r="B89" s="10" t="s">
        <v>1717</v>
      </c>
      <c r="C89" s="21"/>
      <c r="D89" s="21" t="s">
        <v>5300</v>
      </c>
      <c r="E89" s="21" t="s">
        <v>5299</v>
      </c>
      <c r="F89" s="10"/>
      <c r="G89" s="121">
        <v>1.75</v>
      </c>
      <c r="H89" s="10">
        <v>1</v>
      </c>
      <c r="I89" s="78">
        <v>546000</v>
      </c>
      <c r="J89" s="78"/>
      <c r="K89" s="78"/>
      <c r="L89" s="118"/>
      <c r="M89" s="118"/>
      <c r="N89" s="39">
        <v>546000</v>
      </c>
      <c r="O89" s="39"/>
      <c r="P89" s="39"/>
      <c r="Q89" s="39"/>
      <c r="R89" s="39"/>
      <c r="S89" s="45"/>
    </row>
    <row r="90" spans="1:19" ht="33" x14ac:dyDescent="0.25">
      <c r="A90" s="74">
        <f>IF(B90="","",SUBTOTAL(3,B$22:$B90))</f>
        <v>69</v>
      </c>
      <c r="B90" s="10">
        <v>21</v>
      </c>
      <c r="C90" s="21" t="s">
        <v>5301</v>
      </c>
      <c r="D90" s="21" t="s">
        <v>5302</v>
      </c>
      <c r="E90" s="21" t="s">
        <v>5303</v>
      </c>
      <c r="F90" s="10"/>
      <c r="G90" s="121">
        <v>1.75</v>
      </c>
      <c r="H90" s="10">
        <v>1</v>
      </c>
      <c r="I90" s="78">
        <v>546000</v>
      </c>
      <c r="J90" s="78"/>
      <c r="K90" s="78"/>
      <c r="L90" s="118"/>
      <c r="M90" s="118"/>
      <c r="N90" s="39">
        <v>546000</v>
      </c>
      <c r="O90" s="39"/>
      <c r="P90" s="39"/>
      <c r="Q90" s="39"/>
      <c r="R90" s="39"/>
      <c r="S90" s="45"/>
    </row>
    <row r="91" spans="1:19" ht="49.5" x14ac:dyDescent="0.25">
      <c r="A91" s="74" t="str">
        <f>IF(B91="","",SUBTOTAL(3,B$22:$B91))</f>
        <v/>
      </c>
      <c r="B91" s="10" t="s">
        <v>1717</v>
      </c>
      <c r="C91" s="21"/>
      <c r="D91" s="21" t="s">
        <v>5304</v>
      </c>
      <c r="E91" s="21" t="s">
        <v>5305</v>
      </c>
      <c r="F91" s="10"/>
      <c r="G91" s="121">
        <v>1.75</v>
      </c>
      <c r="H91" s="10">
        <v>1</v>
      </c>
      <c r="I91" s="78">
        <v>546000</v>
      </c>
      <c r="J91" s="78"/>
      <c r="K91" s="78"/>
      <c r="L91" s="118"/>
      <c r="M91" s="118"/>
      <c r="N91" s="39">
        <v>546000</v>
      </c>
      <c r="O91" s="39"/>
      <c r="P91" s="39"/>
      <c r="Q91" s="39"/>
      <c r="R91" s="39"/>
      <c r="S91" s="45"/>
    </row>
    <row r="92" spans="1:19" ht="33" x14ac:dyDescent="0.25">
      <c r="A92" s="74" t="str">
        <f>IF(B92="","",SUBTOTAL(3,B$22:$B92))</f>
        <v/>
      </c>
      <c r="B92" s="10" t="s">
        <v>1717</v>
      </c>
      <c r="C92" s="21"/>
      <c r="D92" s="21" t="s">
        <v>5305</v>
      </c>
      <c r="E92" s="21" t="s">
        <v>5306</v>
      </c>
      <c r="F92" s="10"/>
      <c r="G92" s="121">
        <v>1.75</v>
      </c>
      <c r="H92" s="10">
        <v>1</v>
      </c>
      <c r="I92" s="78"/>
      <c r="J92" s="78">
        <v>400400</v>
      </c>
      <c r="K92" s="78"/>
      <c r="L92" s="118"/>
      <c r="M92" s="118"/>
      <c r="N92" s="39"/>
      <c r="O92" s="39">
        <v>400400</v>
      </c>
      <c r="P92" s="39"/>
      <c r="Q92" s="39"/>
      <c r="R92" s="39"/>
      <c r="S92" s="45"/>
    </row>
    <row r="93" spans="1:19" ht="33" x14ac:dyDescent="0.25">
      <c r="A93" s="74" t="str">
        <f>IF(B93="","",SUBTOTAL(3,B$22:$B93))</f>
        <v/>
      </c>
      <c r="B93" s="10" t="s">
        <v>1717</v>
      </c>
      <c r="C93" s="21"/>
      <c r="D93" s="21" t="s">
        <v>5307</v>
      </c>
      <c r="E93" s="21" t="s">
        <v>5308</v>
      </c>
      <c r="F93" s="10"/>
      <c r="G93" s="121">
        <v>1.75</v>
      </c>
      <c r="H93" s="10">
        <v>1</v>
      </c>
      <c r="I93" s="78">
        <v>546000</v>
      </c>
      <c r="J93" s="78"/>
      <c r="K93" s="78"/>
      <c r="L93" s="118"/>
      <c r="M93" s="118"/>
      <c r="N93" s="39">
        <v>546000</v>
      </c>
      <c r="O93" s="39"/>
      <c r="P93" s="39"/>
      <c r="Q93" s="39"/>
      <c r="R93" s="39"/>
      <c r="S93" s="45"/>
    </row>
    <row r="94" spans="1:19" ht="33" x14ac:dyDescent="0.25">
      <c r="A94" s="74" t="str">
        <f>IF(B94="","",SUBTOTAL(3,B$22:$B94))</f>
        <v/>
      </c>
      <c r="B94" s="10" t="s">
        <v>1717</v>
      </c>
      <c r="C94" s="21"/>
      <c r="D94" s="21" t="s">
        <v>5309</v>
      </c>
      <c r="E94" s="21" t="s">
        <v>5310</v>
      </c>
      <c r="F94" s="10"/>
      <c r="G94" s="121">
        <v>1.75</v>
      </c>
      <c r="H94" s="10">
        <v>1</v>
      </c>
      <c r="I94" s="78">
        <v>546000</v>
      </c>
      <c r="J94" s="78"/>
      <c r="K94" s="78"/>
      <c r="L94" s="118"/>
      <c r="M94" s="118"/>
      <c r="N94" s="39">
        <v>546000</v>
      </c>
      <c r="O94" s="39"/>
      <c r="P94" s="39"/>
      <c r="Q94" s="39"/>
      <c r="R94" s="39"/>
      <c r="S94" s="45"/>
    </row>
    <row r="95" spans="1:19" ht="33" x14ac:dyDescent="0.25">
      <c r="A95" s="74" t="str">
        <f>IF(B95="","",SUBTOTAL(3,B$22:$B95))</f>
        <v/>
      </c>
      <c r="B95" s="10" t="s">
        <v>1717</v>
      </c>
      <c r="C95" s="21"/>
      <c r="D95" s="21" t="s">
        <v>5311</v>
      </c>
      <c r="E95" s="21" t="s">
        <v>5306</v>
      </c>
      <c r="F95" s="10"/>
      <c r="G95" s="121">
        <v>1.75</v>
      </c>
      <c r="H95" s="10">
        <v>1</v>
      </c>
      <c r="I95" s="78">
        <v>546000</v>
      </c>
      <c r="J95" s="78"/>
      <c r="K95" s="78"/>
      <c r="L95" s="118"/>
      <c r="M95" s="118"/>
      <c r="N95" s="39">
        <v>546000</v>
      </c>
      <c r="O95" s="39"/>
      <c r="P95" s="39"/>
      <c r="Q95" s="39"/>
      <c r="R95" s="39"/>
      <c r="S95" s="45"/>
    </row>
    <row r="96" spans="1:19" ht="33" x14ac:dyDescent="0.25">
      <c r="A96" s="74" t="str">
        <f>IF(B96="","",SUBTOTAL(3,B$22:$B96))</f>
        <v/>
      </c>
      <c r="B96" s="10" t="s">
        <v>1717</v>
      </c>
      <c r="C96" s="21"/>
      <c r="D96" s="21" t="s">
        <v>5312</v>
      </c>
      <c r="E96" s="21" t="s">
        <v>5313</v>
      </c>
      <c r="F96" s="10"/>
      <c r="G96" s="121">
        <v>1.75</v>
      </c>
      <c r="H96" s="10">
        <v>1</v>
      </c>
      <c r="I96" s="78">
        <v>546000</v>
      </c>
      <c r="J96" s="78"/>
      <c r="K96" s="78"/>
      <c r="L96" s="118"/>
      <c r="M96" s="118"/>
      <c r="N96" s="39">
        <v>546000</v>
      </c>
      <c r="O96" s="39"/>
      <c r="P96" s="39"/>
      <c r="Q96" s="39"/>
      <c r="R96" s="39"/>
      <c r="S96" s="45"/>
    </row>
    <row r="97" spans="1:19" ht="49.5" x14ac:dyDescent="0.25">
      <c r="A97" s="74" t="str">
        <f>IF(B97="","",SUBTOTAL(3,B$22:$B97))</f>
        <v/>
      </c>
      <c r="B97" s="10" t="s">
        <v>1717</v>
      </c>
      <c r="C97" s="21"/>
      <c r="D97" s="21" t="s">
        <v>5314</v>
      </c>
      <c r="E97" s="21" t="s">
        <v>5315</v>
      </c>
      <c r="F97" s="10"/>
      <c r="G97" s="121">
        <v>1.75</v>
      </c>
      <c r="H97" s="10">
        <v>1</v>
      </c>
      <c r="I97" s="78">
        <v>546000</v>
      </c>
      <c r="J97" s="78"/>
      <c r="K97" s="78"/>
      <c r="L97" s="118"/>
      <c r="M97" s="118"/>
      <c r="N97" s="39">
        <v>546000</v>
      </c>
      <c r="O97" s="39"/>
      <c r="P97" s="39"/>
      <c r="Q97" s="39"/>
      <c r="R97" s="39"/>
      <c r="S97" s="45"/>
    </row>
    <row r="98" spans="1:19" ht="33" x14ac:dyDescent="0.25">
      <c r="A98" s="74" t="str">
        <f>IF(B98="","",SUBTOTAL(3,B$22:$B98))</f>
        <v/>
      </c>
      <c r="B98" s="10" t="s">
        <v>1717</v>
      </c>
      <c r="C98" s="21"/>
      <c r="D98" s="21" t="s">
        <v>5316</v>
      </c>
      <c r="E98" s="21" t="s">
        <v>5317</v>
      </c>
      <c r="F98" s="10"/>
      <c r="G98" s="121">
        <v>1.75</v>
      </c>
      <c r="H98" s="10">
        <v>1</v>
      </c>
      <c r="I98" s="78">
        <v>546000</v>
      </c>
      <c r="J98" s="78"/>
      <c r="K98" s="78"/>
      <c r="L98" s="118"/>
      <c r="M98" s="118"/>
      <c r="N98" s="39">
        <v>546000</v>
      </c>
      <c r="O98" s="39"/>
      <c r="P98" s="39"/>
      <c r="Q98" s="39"/>
      <c r="R98" s="39"/>
      <c r="S98" s="45"/>
    </row>
    <row r="99" spans="1:19" ht="49.5" x14ac:dyDescent="0.25">
      <c r="A99" s="74">
        <f>IF(B99="","",SUBTOTAL(3,B$22:$B99))</f>
        <v>78</v>
      </c>
      <c r="B99" s="10">
        <v>22</v>
      </c>
      <c r="C99" s="21" t="s">
        <v>5318</v>
      </c>
      <c r="D99" s="21" t="s">
        <v>5319</v>
      </c>
      <c r="E99" s="21" t="s">
        <v>5320</v>
      </c>
      <c r="F99" s="10"/>
      <c r="G99" s="121">
        <v>1.75</v>
      </c>
      <c r="H99" s="10">
        <v>1</v>
      </c>
      <c r="I99" s="78">
        <v>546000</v>
      </c>
      <c r="J99" s="78"/>
      <c r="K99" s="78"/>
      <c r="L99" s="118"/>
      <c r="M99" s="118"/>
      <c r="N99" s="39">
        <v>546000</v>
      </c>
      <c r="O99" s="39"/>
      <c r="P99" s="39"/>
      <c r="Q99" s="39"/>
      <c r="R99" s="39"/>
      <c r="S99" s="45"/>
    </row>
    <row r="100" spans="1:19" ht="33" x14ac:dyDescent="0.25">
      <c r="A100" s="74" t="str">
        <f>IF(B100="","",SUBTOTAL(3,B$22:$B100))</f>
        <v/>
      </c>
      <c r="B100" s="10" t="s">
        <v>1717</v>
      </c>
      <c r="C100" s="21"/>
      <c r="D100" s="21" t="s">
        <v>5321</v>
      </c>
      <c r="E100" s="21" t="s">
        <v>5322</v>
      </c>
      <c r="F100" s="10"/>
      <c r="G100" s="121">
        <v>1.75</v>
      </c>
      <c r="H100" s="10">
        <v>1</v>
      </c>
      <c r="I100" s="78">
        <v>546000</v>
      </c>
      <c r="J100" s="78"/>
      <c r="K100" s="78"/>
      <c r="L100" s="118"/>
      <c r="M100" s="118"/>
      <c r="N100" s="39">
        <v>546000</v>
      </c>
      <c r="O100" s="39"/>
      <c r="P100" s="39"/>
      <c r="Q100" s="39"/>
      <c r="R100" s="39"/>
      <c r="S100" s="45"/>
    </row>
    <row r="101" spans="1:19" x14ac:dyDescent="0.25">
      <c r="A101" s="74" t="str">
        <f>IF(B101="","",SUBTOTAL(3,B$22:$B101))</f>
        <v/>
      </c>
      <c r="B101" s="10" t="s">
        <v>1717</v>
      </c>
      <c r="C101" s="21"/>
      <c r="D101" s="21" t="s">
        <v>5323</v>
      </c>
      <c r="E101" s="21" t="s">
        <v>5324</v>
      </c>
      <c r="F101" s="10"/>
      <c r="G101" s="121">
        <v>1.75</v>
      </c>
      <c r="H101" s="10">
        <v>1</v>
      </c>
      <c r="I101" s="78"/>
      <c r="J101" s="78">
        <v>400400</v>
      </c>
      <c r="K101" s="78"/>
      <c r="L101" s="118"/>
      <c r="M101" s="118"/>
      <c r="N101" s="39"/>
      <c r="O101" s="39">
        <v>400400</v>
      </c>
      <c r="P101" s="39"/>
      <c r="Q101" s="39"/>
      <c r="R101" s="39"/>
      <c r="S101" s="45"/>
    </row>
    <row r="102" spans="1:19" ht="33" x14ac:dyDescent="0.25">
      <c r="A102" s="74" t="str">
        <f>IF(B102="","",SUBTOTAL(3,B$22:$B102))</f>
        <v/>
      </c>
      <c r="B102" s="10" t="s">
        <v>1717</v>
      </c>
      <c r="C102" s="21"/>
      <c r="D102" s="21" t="s">
        <v>5325</v>
      </c>
      <c r="E102" s="21" t="s">
        <v>5326</v>
      </c>
      <c r="F102" s="10"/>
      <c r="G102" s="121">
        <v>1.75</v>
      </c>
      <c r="H102" s="10">
        <v>1</v>
      </c>
      <c r="I102" s="78">
        <v>546000</v>
      </c>
      <c r="J102" s="78"/>
      <c r="K102" s="78"/>
      <c r="L102" s="118"/>
      <c r="M102" s="118"/>
      <c r="N102" s="39">
        <v>546000</v>
      </c>
      <c r="O102" s="39"/>
      <c r="P102" s="39"/>
      <c r="Q102" s="39"/>
      <c r="R102" s="39"/>
      <c r="S102" s="45"/>
    </row>
    <row r="103" spans="1:19" ht="33" x14ac:dyDescent="0.25">
      <c r="A103" s="74" t="str">
        <f>IF(B103="","",SUBTOTAL(3,B$22:$B103))</f>
        <v/>
      </c>
      <c r="B103" s="10" t="s">
        <v>1717</v>
      </c>
      <c r="C103" s="21"/>
      <c r="D103" s="21" t="s">
        <v>5325</v>
      </c>
      <c r="E103" s="21" t="s">
        <v>5327</v>
      </c>
      <c r="F103" s="10"/>
      <c r="G103" s="121">
        <v>1.75</v>
      </c>
      <c r="H103" s="10">
        <v>1</v>
      </c>
      <c r="I103" s="78">
        <v>546000</v>
      </c>
      <c r="J103" s="78"/>
      <c r="K103" s="78"/>
      <c r="L103" s="118"/>
      <c r="M103" s="118"/>
      <c r="N103" s="39">
        <v>546000</v>
      </c>
      <c r="O103" s="39"/>
      <c r="P103" s="39"/>
      <c r="Q103" s="39"/>
      <c r="R103" s="39"/>
      <c r="S103" s="45"/>
    </row>
    <row r="104" spans="1:19" ht="33" x14ac:dyDescent="0.25">
      <c r="A104" s="74" t="str">
        <f>IF(B104="","",SUBTOTAL(3,B$22:$B104))</f>
        <v/>
      </c>
      <c r="B104" s="10" t="s">
        <v>1717</v>
      </c>
      <c r="C104" s="21"/>
      <c r="D104" s="21" t="s">
        <v>5328</v>
      </c>
      <c r="E104" s="21" t="s">
        <v>5329</v>
      </c>
      <c r="F104" s="10"/>
      <c r="G104" s="121">
        <v>1.75</v>
      </c>
      <c r="H104" s="10">
        <v>1</v>
      </c>
      <c r="I104" s="78">
        <v>546000</v>
      </c>
      <c r="J104" s="78"/>
      <c r="K104" s="78"/>
      <c r="L104" s="118"/>
      <c r="M104" s="118"/>
      <c r="N104" s="39">
        <v>546000</v>
      </c>
      <c r="O104" s="39"/>
      <c r="P104" s="39"/>
      <c r="Q104" s="39"/>
      <c r="R104" s="39"/>
      <c r="S104" s="45"/>
    </row>
    <row r="105" spans="1:19" ht="33" x14ac:dyDescent="0.25">
      <c r="A105" s="74" t="str">
        <f>IF(B105="","",SUBTOTAL(3,B$22:$B105))</f>
        <v/>
      </c>
      <c r="B105" s="10" t="s">
        <v>1717</v>
      </c>
      <c r="C105" s="21"/>
      <c r="D105" s="21" t="s">
        <v>5330</v>
      </c>
      <c r="E105" s="21" t="s">
        <v>5331</v>
      </c>
      <c r="F105" s="10"/>
      <c r="G105" s="121">
        <v>1.75</v>
      </c>
      <c r="H105" s="10">
        <v>1</v>
      </c>
      <c r="I105" s="78"/>
      <c r="J105" s="78">
        <v>400400</v>
      </c>
      <c r="K105" s="78"/>
      <c r="L105" s="118"/>
      <c r="M105" s="118"/>
      <c r="N105" s="39"/>
      <c r="O105" s="39">
        <v>400400</v>
      </c>
      <c r="P105" s="39"/>
      <c r="Q105" s="39"/>
      <c r="R105" s="39"/>
      <c r="S105" s="45"/>
    </row>
    <row r="106" spans="1:19" ht="49.5" x14ac:dyDescent="0.25">
      <c r="A106" s="74" t="str">
        <f>IF(B106="","",SUBTOTAL(3,B$22:$B106))</f>
        <v/>
      </c>
      <c r="B106" s="10" t="s">
        <v>1717</v>
      </c>
      <c r="C106" s="21"/>
      <c r="D106" s="21" t="s">
        <v>5332</v>
      </c>
      <c r="E106" s="21" t="s">
        <v>5333</v>
      </c>
      <c r="F106" s="10"/>
      <c r="G106" s="121">
        <v>1.75</v>
      </c>
      <c r="H106" s="10">
        <v>1</v>
      </c>
      <c r="I106" s="78">
        <v>546000</v>
      </c>
      <c r="J106" s="78"/>
      <c r="K106" s="78"/>
      <c r="L106" s="118"/>
      <c r="M106" s="118"/>
      <c r="N106" s="39">
        <v>546000</v>
      </c>
      <c r="O106" s="39"/>
      <c r="P106" s="39"/>
      <c r="Q106" s="39"/>
      <c r="R106" s="39"/>
      <c r="S106" s="45"/>
    </row>
    <row r="107" spans="1:19" ht="49.5" x14ac:dyDescent="0.25">
      <c r="A107" s="74" t="str">
        <f>IF(B107="","",SUBTOTAL(3,B$22:$B107))</f>
        <v/>
      </c>
      <c r="B107" s="10" t="s">
        <v>1717</v>
      </c>
      <c r="C107" s="21"/>
      <c r="D107" s="21" t="s">
        <v>5334</v>
      </c>
      <c r="E107" s="21" t="s">
        <v>5335</v>
      </c>
      <c r="F107" s="10"/>
      <c r="G107" s="121">
        <v>1.75</v>
      </c>
      <c r="H107" s="10">
        <v>1</v>
      </c>
      <c r="I107" s="78">
        <v>546000</v>
      </c>
      <c r="J107" s="78"/>
      <c r="K107" s="78"/>
      <c r="L107" s="118"/>
      <c r="M107" s="118"/>
      <c r="N107" s="39">
        <v>546000</v>
      </c>
      <c r="O107" s="39"/>
      <c r="P107" s="39"/>
      <c r="Q107" s="39"/>
      <c r="R107" s="39"/>
      <c r="S107" s="45"/>
    </row>
    <row r="108" spans="1:19" ht="49.5" x14ac:dyDescent="0.25">
      <c r="A108" s="74" t="str">
        <f>IF(B108="","",SUBTOTAL(3,B$22:$B108))</f>
        <v/>
      </c>
      <c r="B108" s="10" t="s">
        <v>1717</v>
      </c>
      <c r="C108" s="21"/>
      <c r="D108" s="21" t="s">
        <v>5336</v>
      </c>
      <c r="E108" s="21" t="s">
        <v>5337</v>
      </c>
      <c r="F108" s="10"/>
      <c r="G108" s="121">
        <v>1.75</v>
      </c>
      <c r="H108" s="10">
        <v>1</v>
      </c>
      <c r="I108" s="78">
        <v>546000</v>
      </c>
      <c r="J108" s="78"/>
      <c r="K108" s="78"/>
      <c r="L108" s="118"/>
      <c r="M108" s="118"/>
      <c r="N108" s="39">
        <v>546000</v>
      </c>
      <c r="O108" s="39"/>
      <c r="P108" s="39"/>
      <c r="Q108" s="39"/>
      <c r="R108" s="39"/>
      <c r="S108" s="45"/>
    </row>
    <row r="109" spans="1:19" ht="33" x14ac:dyDescent="0.25">
      <c r="A109" s="74">
        <f>IF(B109="","",SUBTOTAL(3,B$22:$B109))</f>
        <v>88</v>
      </c>
      <c r="B109" s="10">
        <v>23</v>
      </c>
      <c r="C109" s="21" t="s">
        <v>5338</v>
      </c>
      <c r="D109" s="21" t="s">
        <v>5339</v>
      </c>
      <c r="E109" s="21" t="s">
        <v>5340</v>
      </c>
      <c r="F109" s="10"/>
      <c r="G109" s="121">
        <v>1.75</v>
      </c>
      <c r="H109" s="10">
        <v>2</v>
      </c>
      <c r="I109" s="78">
        <v>400400</v>
      </c>
      <c r="J109" s="78"/>
      <c r="K109" s="78"/>
      <c r="L109" s="118"/>
      <c r="M109" s="118"/>
      <c r="N109" s="39">
        <v>400400</v>
      </c>
      <c r="O109" s="39"/>
      <c r="P109" s="39"/>
      <c r="Q109" s="39"/>
      <c r="R109" s="39"/>
      <c r="S109" s="45"/>
    </row>
    <row r="110" spans="1:19" ht="33" x14ac:dyDescent="0.25">
      <c r="A110" s="74" t="str">
        <f>IF(B110="","",SUBTOTAL(3,B$22:$B110))</f>
        <v/>
      </c>
      <c r="B110" s="10" t="s">
        <v>1717</v>
      </c>
      <c r="C110" s="21"/>
      <c r="D110" s="21" t="s">
        <v>5341</v>
      </c>
      <c r="E110" s="21" t="s">
        <v>5342</v>
      </c>
      <c r="F110" s="10"/>
      <c r="G110" s="121">
        <v>1.75</v>
      </c>
      <c r="H110" s="10">
        <v>2</v>
      </c>
      <c r="I110" s="78">
        <v>400400</v>
      </c>
      <c r="J110" s="78"/>
      <c r="K110" s="78"/>
      <c r="L110" s="118"/>
      <c r="M110" s="118"/>
      <c r="N110" s="39">
        <v>400400</v>
      </c>
      <c r="O110" s="39"/>
      <c r="P110" s="39"/>
      <c r="Q110" s="39"/>
      <c r="R110" s="39"/>
      <c r="S110" s="45"/>
    </row>
    <row r="111" spans="1:19" ht="33" x14ac:dyDescent="0.25">
      <c r="A111" s="74" t="str">
        <f>IF(B111="","",SUBTOTAL(3,B$22:$B111))</f>
        <v/>
      </c>
      <c r="B111" s="10" t="s">
        <v>1717</v>
      </c>
      <c r="C111" s="21"/>
      <c r="D111" s="21" t="s">
        <v>5343</v>
      </c>
      <c r="E111" s="21" t="s">
        <v>5344</v>
      </c>
      <c r="F111" s="10"/>
      <c r="G111" s="121">
        <v>1.75</v>
      </c>
      <c r="H111" s="10">
        <v>2</v>
      </c>
      <c r="I111" s="78">
        <v>400400</v>
      </c>
      <c r="J111" s="78"/>
      <c r="K111" s="78"/>
      <c r="L111" s="118"/>
      <c r="M111" s="118"/>
      <c r="N111" s="39">
        <v>400400</v>
      </c>
      <c r="O111" s="39"/>
      <c r="P111" s="39"/>
      <c r="Q111" s="39"/>
      <c r="R111" s="39"/>
      <c r="S111" s="45"/>
    </row>
    <row r="112" spans="1:19" ht="33" x14ac:dyDescent="0.25">
      <c r="A112" s="74" t="str">
        <f>IF(B112="","",SUBTOTAL(3,B$22:$B112))</f>
        <v/>
      </c>
      <c r="B112" s="10" t="s">
        <v>1717</v>
      </c>
      <c r="C112" s="21"/>
      <c r="D112" s="21" t="s">
        <v>5345</v>
      </c>
      <c r="E112" s="21" t="s">
        <v>5346</v>
      </c>
      <c r="F112" s="10"/>
      <c r="G112" s="121">
        <v>1.75</v>
      </c>
      <c r="H112" s="10">
        <v>2</v>
      </c>
      <c r="I112" s="78">
        <v>400400</v>
      </c>
      <c r="J112" s="78"/>
      <c r="K112" s="78"/>
      <c r="L112" s="118"/>
      <c r="M112" s="118"/>
      <c r="N112" s="39">
        <v>400400</v>
      </c>
      <c r="O112" s="39"/>
      <c r="P112" s="39"/>
      <c r="Q112" s="39"/>
      <c r="R112" s="39"/>
      <c r="S112" s="45"/>
    </row>
    <row r="113" spans="1:19" ht="33" x14ac:dyDescent="0.25">
      <c r="A113" s="74" t="str">
        <f>IF(B113="","",SUBTOTAL(3,B$22:$B113))</f>
        <v/>
      </c>
      <c r="B113" s="10" t="s">
        <v>1717</v>
      </c>
      <c r="C113" s="21"/>
      <c r="D113" s="21" t="s">
        <v>5347</v>
      </c>
      <c r="E113" s="21" t="s">
        <v>5348</v>
      </c>
      <c r="F113" s="10"/>
      <c r="G113" s="121">
        <v>1.75</v>
      </c>
      <c r="H113" s="10">
        <v>2</v>
      </c>
      <c r="I113" s="78"/>
      <c r="J113" s="78">
        <v>291200</v>
      </c>
      <c r="K113" s="78"/>
      <c r="L113" s="118"/>
      <c r="M113" s="118"/>
      <c r="N113" s="39"/>
      <c r="O113" s="39">
        <v>291200</v>
      </c>
      <c r="P113" s="39"/>
      <c r="Q113" s="39"/>
      <c r="R113" s="39"/>
      <c r="S113" s="45"/>
    </row>
    <row r="114" spans="1:19" ht="33" x14ac:dyDescent="0.25">
      <c r="A114" s="74">
        <f>IF(B114="","",SUBTOTAL(3,B$22:$B114))</f>
        <v>93</v>
      </c>
      <c r="B114" s="10">
        <v>24</v>
      </c>
      <c r="C114" s="21" t="s">
        <v>5349</v>
      </c>
      <c r="D114" s="21"/>
      <c r="E114" s="21"/>
      <c r="F114" s="10"/>
      <c r="G114" s="121">
        <v>1.75</v>
      </c>
      <c r="H114" s="10">
        <v>1</v>
      </c>
      <c r="I114" s="78">
        <v>546000</v>
      </c>
      <c r="J114" s="78"/>
      <c r="K114" s="78"/>
      <c r="L114" s="118"/>
      <c r="M114" s="118"/>
      <c r="N114" s="39">
        <v>546000</v>
      </c>
      <c r="O114" s="39"/>
      <c r="P114" s="39"/>
      <c r="Q114" s="39"/>
      <c r="R114" s="39"/>
      <c r="S114" s="45"/>
    </row>
    <row r="115" spans="1:19" ht="49.5" x14ac:dyDescent="0.25">
      <c r="A115" s="74">
        <f>IF(B115="","",SUBTOTAL(3,B$22:$B115))</f>
        <v>94</v>
      </c>
      <c r="B115" s="10">
        <v>25</v>
      </c>
      <c r="C115" s="21" t="s">
        <v>5350</v>
      </c>
      <c r="D115" s="21"/>
      <c r="E115" s="21"/>
      <c r="F115" s="10"/>
      <c r="G115" s="121">
        <v>1.75</v>
      </c>
      <c r="H115" s="10">
        <v>1</v>
      </c>
      <c r="I115" s="78"/>
      <c r="J115" s="78"/>
      <c r="K115" s="78">
        <v>291200</v>
      </c>
      <c r="L115" s="118"/>
      <c r="M115" s="118"/>
      <c r="N115" s="39"/>
      <c r="O115" s="39"/>
      <c r="P115" s="39">
        <v>291200</v>
      </c>
      <c r="Q115" s="39"/>
      <c r="R115" s="39"/>
      <c r="S115" s="45"/>
    </row>
    <row r="116" spans="1:19" ht="33" x14ac:dyDescent="0.25">
      <c r="A116" s="74">
        <f>IF(B116="","",SUBTOTAL(3,B$22:$B116))</f>
        <v>95</v>
      </c>
      <c r="B116" s="10">
        <v>26</v>
      </c>
      <c r="C116" s="21" t="s">
        <v>4697</v>
      </c>
      <c r="D116" s="21"/>
      <c r="E116" s="21"/>
      <c r="F116" s="10"/>
      <c r="G116" s="121">
        <v>1.75</v>
      </c>
      <c r="H116" s="10">
        <v>2</v>
      </c>
      <c r="I116" s="78"/>
      <c r="J116" s="78"/>
      <c r="K116" s="78">
        <v>218400</v>
      </c>
      <c r="L116" s="118"/>
      <c r="M116" s="118"/>
      <c r="N116" s="39"/>
      <c r="O116" s="39"/>
      <c r="P116" s="39">
        <v>218400</v>
      </c>
      <c r="Q116" s="39"/>
      <c r="R116" s="39"/>
      <c r="S116" s="45"/>
    </row>
    <row r="117" spans="1:19" hidden="1" x14ac:dyDescent="0.25">
      <c r="A117" s="74" t="str">
        <f>IF(B117="","",SUBTOTAL(3,B$22:$B117))</f>
        <v/>
      </c>
      <c r="B117" s="10"/>
      <c r="C117" s="21"/>
      <c r="D117" s="21"/>
      <c r="E117" s="21"/>
      <c r="F117" s="10"/>
      <c r="G117" s="121"/>
      <c r="H117" s="10"/>
      <c r="I117" s="78"/>
      <c r="J117" s="78"/>
      <c r="K117" s="78"/>
      <c r="L117" s="118"/>
      <c r="M117" s="118"/>
      <c r="N117" s="39"/>
      <c r="O117" s="39"/>
      <c r="P117" s="39"/>
      <c r="Q117" s="39"/>
      <c r="R117" s="39"/>
      <c r="S117" s="45"/>
    </row>
    <row r="118" spans="1:19" x14ac:dyDescent="0.25">
      <c r="A118" s="74">
        <f>IF(B118="","",SUBTOTAL(3,B$22:$B118))</f>
        <v>96</v>
      </c>
      <c r="B118" s="71" t="s">
        <v>6160</v>
      </c>
      <c r="C118" s="12" t="s">
        <v>3229</v>
      </c>
      <c r="D118" s="9"/>
      <c r="E118" s="9"/>
      <c r="F118" s="10"/>
      <c r="G118" s="144"/>
      <c r="H118" s="10"/>
      <c r="I118" s="78"/>
      <c r="J118" s="78"/>
      <c r="K118" s="78"/>
      <c r="L118" s="118"/>
      <c r="M118" s="118"/>
      <c r="N118" s="39"/>
      <c r="O118" s="39"/>
      <c r="P118" s="39"/>
      <c r="Q118" s="39"/>
      <c r="R118" s="39"/>
      <c r="S118" s="45"/>
    </row>
    <row r="119" spans="1:19" ht="22.5" customHeight="1" x14ac:dyDescent="0.25">
      <c r="A119" s="74">
        <f>IF(B119="","",SUBTOTAL(3,B$119:$B119))</f>
        <v>1</v>
      </c>
      <c r="B119" s="13">
        <v>28</v>
      </c>
      <c r="C119" s="601" t="s">
        <v>5351</v>
      </c>
      <c r="D119" s="602"/>
      <c r="E119" s="603"/>
      <c r="F119" s="10"/>
      <c r="G119" s="128"/>
      <c r="H119" s="13"/>
      <c r="I119" s="78"/>
      <c r="J119" s="78"/>
      <c r="K119" s="78"/>
      <c r="L119" s="118"/>
      <c r="M119" s="118"/>
      <c r="N119" s="39"/>
      <c r="O119" s="39"/>
      <c r="P119" s="39"/>
      <c r="Q119" s="39"/>
      <c r="R119" s="39"/>
      <c r="S119" s="45"/>
    </row>
    <row r="120" spans="1:19" ht="33" x14ac:dyDescent="0.25">
      <c r="A120" s="74" t="str">
        <f>IF(B120="","",SUBTOTAL(3,B$119:$B120))</f>
        <v/>
      </c>
      <c r="B120" s="10" t="s">
        <v>1717</v>
      </c>
      <c r="C120" s="21" t="s">
        <v>5352</v>
      </c>
      <c r="D120" s="21"/>
      <c r="E120" s="21"/>
      <c r="F120" s="10">
        <v>2</v>
      </c>
      <c r="G120" s="121">
        <v>0.33</v>
      </c>
      <c r="H120" s="10"/>
      <c r="I120" s="78">
        <v>455812.5</v>
      </c>
      <c r="J120" s="78"/>
      <c r="K120" s="78"/>
      <c r="L120" s="118"/>
      <c r="M120" s="118"/>
      <c r="N120" s="39">
        <v>455812.5</v>
      </c>
      <c r="O120" s="39"/>
      <c r="P120" s="39"/>
      <c r="Q120" s="39"/>
      <c r="R120" s="39"/>
      <c r="S120" s="45"/>
    </row>
    <row r="121" spans="1:19" ht="33" x14ac:dyDescent="0.25">
      <c r="A121" s="74" t="str">
        <f>IF(B121="","",SUBTOTAL(3,B$119:$B121))</f>
        <v/>
      </c>
      <c r="B121" s="10" t="s">
        <v>1717</v>
      </c>
      <c r="C121" s="21" t="s">
        <v>5353</v>
      </c>
      <c r="D121" s="21"/>
      <c r="E121" s="21"/>
      <c r="F121" s="10">
        <v>3</v>
      </c>
      <c r="G121" s="121">
        <v>0.51</v>
      </c>
      <c r="H121" s="10"/>
      <c r="I121" s="78">
        <v>422662.5</v>
      </c>
      <c r="J121" s="78"/>
      <c r="K121" s="78"/>
      <c r="L121" s="118"/>
      <c r="M121" s="118"/>
      <c r="N121" s="39">
        <v>422662.5</v>
      </c>
      <c r="O121" s="39"/>
      <c r="P121" s="39"/>
      <c r="Q121" s="39"/>
      <c r="R121" s="39"/>
      <c r="S121" s="45"/>
    </row>
    <row r="122" spans="1:19" ht="21" customHeight="1" x14ac:dyDescent="0.25">
      <c r="A122" s="74">
        <f>IF(B122="","",SUBTOTAL(3,B$119:$B122))</f>
        <v>4</v>
      </c>
      <c r="B122" s="13">
        <v>29</v>
      </c>
      <c r="C122" s="601" t="s">
        <v>5354</v>
      </c>
      <c r="D122" s="602"/>
      <c r="E122" s="603"/>
      <c r="F122" s="13"/>
      <c r="G122" s="143"/>
      <c r="H122" s="13"/>
      <c r="I122" s="78"/>
      <c r="J122" s="78"/>
      <c r="K122" s="78"/>
      <c r="L122" s="118"/>
      <c r="M122" s="118"/>
      <c r="N122" s="39"/>
      <c r="O122" s="39"/>
      <c r="P122" s="39"/>
      <c r="Q122" s="39"/>
      <c r="R122" s="39"/>
      <c r="S122" s="45"/>
    </row>
    <row r="123" spans="1:19" x14ac:dyDescent="0.25">
      <c r="A123" s="74" t="str">
        <f>IF(B123="","",SUBTOTAL(3,B$119:$B123))</f>
        <v/>
      </c>
      <c r="B123" s="10" t="s">
        <v>1717</v>
      </c>
      <c r="C123" s="21" t="s">
        <v>4630</v>
      </c>
      <c r="D123" s="21"/>
      <c r="E123" s="21"/>
      <c r="F123" s="10">
        <v>3</v>
      </c>
      <c r="G123" s="121">
        <v>0.7</v>
      </c>
      <c r="H123" s="10"/>
      <c r="I123" s="78">
        <v>580125</v>
      </c>
      <c r="J123" s="78"/>
      <c r="K123" s="78"/>
      <c r="L123" s="118"/>
      <c r="M123" s="118"/>
      <c r="N123" s="39">
        <v>580125</v>
      </c>
      <c r="O123" s="39"/>
      <c r="P123" s="39"/>
      <c r="Q123" s="39"/>
      <c r="R123" s="39"/>
      <c r="S123" s="45"/>
    </row>
    <row r="124" spans="1:19" x14ac:dyDescent="0.25">
      <c r="A124" s="74" t="str">
        <f>IF(B124="","",SUBTOTAL(3,B$119:$B124))</f>
        <v/>
      </c>
      <c r="B124" s="10" t="s">
        <v>1717</v>
      </c>
      <c r="C124" s="21" t="s">
        <v>5355</v>
      </c>
      <c r="D124" s="21"/>
      <c r="E124" s="21"/>
      <c r="F124" s="10">
        <v>5</v>
      </c>
      <c r="G124" s="121">
        <v>1.3</v>
      </c>
      <c r="H124" s="10"/>
      <c r="I124" s="78">
        <v>430950</v>
      </c>
      <c r="J124" s="78"/>
      <c r="K124" s="78"/>
      <c r="L124" s="118"/>
      <c r="M124" s="118"/>
      <c r="N124" s="39">
        <v>430950</v>
      </c>
      <c r="O124" s="39"/>
      <c r="P124" s="39"/>
      <c r="Q124" s="39"/>
      <c r="R124" s="39"/>
      <c r="S124" s="45"/>
    </row>
    <row r="125" spans="1:19" ht="21" customHeight="1" x14ac:dyDescent="0.25">
      <c r="A125" s="74">
        <f>IF(B125="","",SUBTOTAL(3,B$119:$B125))</f>
        <v>7</v>
      </c>
      <c r="B125" s="13">
        <v>30</v>
      </c>
      <c r="C125" s="601" t="s">
        <v>5356</v>
      </c>
      <c r="D125" s="602"/>
      <c r="E125" s="603"/>
      <c r="F125" s="13"/>
      <c r="G125" s="143"/>
      <c r="H125" s="13"/>
      <c r="I125" s="78"/>
      <c r="J125" s="78"/>
      <c r="K125" s="78"/>
      <c r="L125" s="118"/>
      <c r="M125" s="118"/>
      <c r="N125" s="39"/>
      <c r="O125" s="39"/>
      <c r="P125" s="39"/>
      <c r="Q125" s="39"/>
      <c r="R125" s="39"/>
      <c r="S125" s="45"/>
    </row>
    <row r="126" spans="1:19" x14ac:dyDescent="0.25">
      <c r="A126" s="74" t="str">
        <f>IF(B126="","",SUBTOTAL(3,B$119:$B126))</f>
        <v/>
      </c>
      <c r="B126" s="10" t="s">
        <v>1717</v>
      </c>
      <c r="C126" s="21" t="s">
        <v>1126</v>
      </c>
      <c r="D126" s="21"/>
      <c r="E126" s="21"/>
      <c r="F126" s="10">
        <v>2</v>
      </c>
      <c r="G126" s="121">
        <v>0.6</v>
      </c>
      <c r="H126" s="10"/>
      <c r="I126" s="78">
        <v>828750</v>
      </c>
      <c r="J126" s="78"/>
      <c r="K126" s="78"/>
      <c r="L126" s="118"/>
      <c r="M126" s="118"/>
      <c r="N126" s="39">
        <v>828750</v>
      </c>
      <c r="O126" s="39"/>
      <c r="P126" s="39"/>
      <c r="Q126" s="39"/>
      <c r="R126" s="39"/>
      <c r="S126" s="45"/>
    </row>
    <row r="127" spans="1:19" x14ac:dyDescent="0.25">
      <c r="A127" s="74" t="str">
        <f>IF(B127="","",SUBTOTAL(3,B$119:$B127))</f>
        <v/>
      </c>
      <c r="B127" s="10" t="s">
        <v>1717</v>
      </c>
      <c r="C127" s="21" t="s">
        <v>4630</v>
      </c>
      <c r="D127" s="21"/>
      <c r="E127" s="21"/>
      <c r="F127" s="10">
        <v>3</v>
      </c>
      <c r="G127" s="121">
        <v>0.7</v>
      </c>
      <c r="H127" s="10"/>
      <c r="I127" s="78">
        <v>580125</v>
      </c>
      <c r="J127" s="78"/>
      <c r="K127" s="78"/>
      <c r="L127" s="118"/>
      <c r="M127" s="118"/>
      <c r="N127" s="39">
        <v>580125</v>
      </c>
      <c r="O127" s="39"/>
      <c r="P127" s="39"/>
      <c r="Q127" s="39"/>
      <c r="R127" s="39"/>
      <c r="S127" s="45"/>
    </row>
    <row r="128" spans="1:19" ht="29.25" customHeight="1" x14ac:dyDescent="0.25">
      <c r="B128" s="432">
        <v>31</v>
      </c>
      <c r="C128" s="604" t="s">
        <v>6473</v>
      </c>
      <c r="D128" s="605"/>
      <c r="E128" s="606"/>
      <c r="F128" s="433"/>
      <c r="G128" s="434"/>
      <c r="H128" s="433"/>
      <c r="I128" s="435"/>
      <c r="J128" s="435"/>
      <c r="K128" s="435"/>
      <c r="L128" s="436"/>
      <c r="M128" s="436"/>
      <c r="N128" s="437"/>
      <c r="O128" s="39"/>
      <c r="P128" s="39"/>
      <c r="Q128" s="39"/>
      <c r="R128" s="39"/>
      <c r="S128" s="419" t="s">
        <v>6499</v>
      </c>
    </row>
    <row r="129" spans="1:19" x14ac:dyDescent="0.25">
      <c r="B129" s="433"/>
      <c r="C129" s="419" t="s">
        <v>6474</v>
      </c>
      <c r="D129" s="419"/>
      <c r="E129" s="419"/>
      <c r="F129" s="433"/>
      <c r="G129" s="434"/>
      <c r="H129" s="433"/>
      <c r="I129" s="435"/>
      <c r="J129" s="435"/>
      <c r="K129" s="435"/>
      <c r="L129" s="436"/>
      <c r="M129" s="436"/>
      <c r="N129" s="435">
        <v>581000</v>
      </c>
      <c r="O129" s="39"/>
      <c r="P129" s="39"/>
      <c r="Q129" s="39"/>
      <c r="R129" s="39"/>
      <c r="S129" s="45"/>
    </row>
    <row r="130" spans="1:19" ht="36" customHeight="1" x14ac:dyDescent="0.25">
      <c r="B130" s="433"/>
      <c r="C130" s="419" t="s">
        <v>6475</v>
      </c>
      <c r="D130" s="419"/>
      <c r="E130" s="419"/>
      <c r="F130" s="433"/>
      <c r="G130" s="434"/>
      <c r="H130" s="433"/>
      <c r="I130" s="435"/>
      <c r="J130" s="435"/>
      <c r="K130" s="435"/>
      <c r="L130" s="436"/>
      <c r="M130" s="436"/>
      <c r="N130" s="435">
        <v>442000</v>
      </c>
      <c r="O130" s="39"/>
      <c r="P130" s="39"/>
      <c r="Q130" s="39"/>
      <c r="R130" s="39"/>
      <c r="S130" s="45"/>
    </row>
    <row r="131" spans="1:19" ht="26.25" customHeight="1" x14ac:dyDescent="0.25">
      <c r="B131" s="433">
        <v>32</v>
      </c>
      <c r="C131" s="604" t="s">
        <v>6476</v>
      </c>
      <c r="D131" s="605"/>
      <c r="E131" s="606"/>
      <c r="F131" s="433"/>
      <c r="G131" s="434"/>
      <c r="H131" s="433"/>
      <c r="I131" s="435"/>
      <c r="J131" s="435"/>
      <c r="K131" s="435"/>
      <c r="L131" s="436"/>
      <c r="M131" s="436"/>
      <c r="N131" s="437"/>
      <c r="O131" s="39"/>
      <c r="P131" s="39"/>
      <c r="Q131" s="39"/>
      <c r="R131" s="39"/>
      <c r="S131" s="419" t="s">
        <v>6499</v>
      </c>
    </row>
    <row r="132" spans="1:19" ht="33" x14ac:dyDescent="0.25">
      <c r="B132" s="433"/>
      <c r="C132" s="419" t="s">
        <v>6477</v>
      </c>
      <c r="D132" s="419"/>
      <c r="E132" s="419"/>
      <c r="F132" s="433"/>
      <c r="G132" s="434"/>
      <c r="H132" s="433"/>
      <c r="I132" s="435"/>
      <c r="J132" s="435"/>
      <c r="K132" s="435"/>
      <c r="L132" s="436"/>
      <c r="M132" s="436"/>
      <c r="N132" s="435">
        <v>3500000</v>
      </c>
      <c r="O132" s="39"/>
      <c r="P132" s="39"/>
      <c r="Q132" s="39"/>
      <c r="R132" s="39"/>
      <c r="S132" s="45"/>
    </row>
    <row r="133" spans="1:19" x14ac:dyDescent="0.25">
      <c r="B133" s="433"/>
      <c r="C133" s="419" t="s">
        <v>6478</v>
      </c>
      <c r="D133" s="419"/>
      <c r="E133" s="419"/>
      <c r="F133" s="433"/>
      <c r="G133" s="434"/>
      <c r="H133" s="433"/>
      <c r="I133" s="435"/>
      <c r="J133" s="435"/>
      <c r="K133" s="435"/>
      <c r="L133" s="436"/>
      <c r="M133" s="436"/>
      <c r="N133" s="435">
        <v>4000000</v>
      </c>
      <c r="O133" s="39"/>
      <c r="P133" s="39"/>
      <c r="Q133" s="39"/>
      <c r="R133" s="39"/>
      <c r="S133" s="45"/>
    </row>
    <row r="134" spans="1:19" x14ac:dyDescent="0.25">
      <c r="B134" s="433"/>
      <c r="C134" s="419" t="s">
        <v>6479</v>
      </c>
      <c r="D134" s="419"/>
      <c r="E134" s="419"/>
      <c r="F134" s="433"/>
      <c r="G134" s="434"/>
      <c r="H134" s="433"/>
      <c r="I134" s="435"/>
      <c r="J134" s="435"/>
      <c r="K134" s="435"/>
      <c r="L134" s="436"/>
      <c r="M134" s="436"/>
      <c r="N134" s="435">
        <v>4000000</v>
      </c>
      <c r="O134" s="39"/>
      <c r="P134" s="39"/>
      <c r="Q134" s="39"/>
      <c r="R134" s="39"/>
      <c r="S134" s="45"/>
    </row>
    <row r="135" spans="1:19" x14ac:dyDescent="0.25">
      <c r="B135" s="433"/>
      <c r="C135" s="419" t="s">
        <v>6480</v>
      </c>
      <c r="D135" s="419"/>
      <c r="E135" s="419"/>
      <c r="F135" s="433"/>
      <c r="G135" s="434"/>
      <c r="H135" s="433"/>
      <c r="I135" s="435"/>
      <c r="J135" s="435"/>
      <c r="K135" s="435"/>
      <c r="L135" s="436"/>
      <c r="M135" s="436"/>
      <c r="N135" s="435">
        <v>3000000</v>
      </c>
      <c r="O135" s="39"/>
      <c r="P135" s="39"/>
      <c r="Q135" s="39"/>
      <c r="R135" s="39"/>
      <c r="S135" s="45"/>
    </row>
    <row r="136" spans="1:19" x14ac:dyDescent="0.25">
      <c r="B136" s="433"/>
      <c r="C136" s="419" t="s">
        <v>1124</v>
      </c>
      <c r="D136" s="419"/>
      <c r="E136" s="419"/>
      <c r="F136" s="433"/>
      <c r="G136" s="434"/>
      <c r="H136" s="433"/>
      <c r="I136" s="435"/>
      <c r="J136" s="435"/>
      <c r="K136" s="435"/>
      <c r="L136" s="436"/>
      <c r="M136" s="436"/>
      <c r="N136" s="435">
        <v>2750000</v>
      </c>
      <c r="O136" s="39"/>
      <c r="P136" s="39"/>
      <c r="Q136" s="39"/>
      <c r="R136" s="39"/>
      <c r="S136" s="45"/>
    </row>
    <row r="137" spans="1:19" x14ac:dyDescent="0.25">
      <c r="B137" s="433"/>
      <c r="C137" s="419" t="s">
        <v>6481</v>
      </c>
      <c r="D137" s="419"/>
      <c r="E137" s="419"/>
      <c r="F137" s="433"/>
      <c r="G137" s="434"/>
      <c r="H137" s="433"/>
      <c r="I137" s="435"/>
      <c r="J137" s="435"/>
      <c r="K137" s="435"/>
      <c r="L137" s="436"/>
      <c r="M137" s="436"/>
      <c r="N137" s="435">
        <v>2750000</v>
      </c>
      <c r="O137" s="39"/>
      <c r="P137" s="39"/>
      <c r="Q137" s="39"/>
      <c r="R137" s="39"/>
      <c r="S137" s="45"/>
    </row>
    <row r="138" spans="1:19" x14ac:dyDescent="0.25">
      <c r="B138" s="433"/>
      <c r="C138" s="419" t="s">
        <v>4774</v>
      </c>
      <c r="D138" s="419"/>
      <c r="E138" s="419"/>
      <c r="F138" s="433"/>
      <c r="G138" s="434"/>
      <c r="H138" s="433"/>
      <c r="I138" s="435"/>
      <c r="J138" s="435"/>
      <c r="K138" s="435"/>
      <c r="L138" s="436"/>
      <c r="M138" s="436"/>
      <c r="N138" s="435">
        <v>2625000</v>
      </c>
      <c r="O138" s="39"/>
      <c r="P138" s="39"/>
      <c r="Q138" s="39"/>
      <c r="R138" s="39"/>
      <c r="S138" s="45"/>
    </row>
    <row r="139" spans="1:19" x14ac:dyDescent="0.25">
      <c r="B139" s="433"/>
      <c r="C139" s="419" t="s">
        <v>1125</v>
      </c>
      <c r="D139" s="419"/>
      <c r="E139" s="419"/>
      <c r="F139" s="433"/>
      <c r="G139" s="434"/>
      <c r="H139" s="433"/>
      <c r="I139" s="435"/>
      <c r="J139" s="435"/>
      <c r="K139" s="435"/>
      <c r="L139" s="436"/>
      <c r="M139" s="436"/>
      <c r="N139" s="435">
        <v>2500000</v>
      </c>
      <c r="O139" s="39"/>
      <c r="P139" s="39"/>
      <c r="Q139" s="39"/>
      <c r="R139" s="39"/>
      <c r="S139" s="45"/>
    </row>
    <row r="140" spans="1:19" x14ac:dyDescent="0.25">
      <c r="B140" s="433"/>
      <c r="C140" s="419" t="s">
        <v>1126</v>
      </c>
      <c r="D140" s="419"/>
      <c r="E140" s="419"/>
      <c r="F140" s="433"/>
      <c r="G140" s="434"/>
      <c r="H140" s="433"/>
      <c r="I140" s="435"/>
      <c r="J140" s="435"/>
      <c r="K140" s="435"/>
      <c r="L140" s="436"/>
      <c r="M140" s="436"/>
      <c r="N140" s="435">
        <v>1400000</v>
      </c>
      <c r="O140" s="39"/>
      <c r="P140" s="39"/>
      <c r="Q140" s="39"/>
      <c r="R140" s="39"/>
      <c r="S140" s="45"/>
    </row>
    <row r="141" spans="1:19" x14ac:dyDescent="0.25">
      <c r="B141" s="433"/>
      <c r="C141" s="419" t="s">
        <v>613</v>
      </c>
      <c r="D141" s="419"/>
      <c r="E141" s="419"/>
      <c r="F141" s="433"/>
      <c r="G141" s="434"/>
      <c r="H141" s="433"/>
      <c r="I141" s="435"/>
      <c r="J141" s="435"/>
      <c r="K141" s="435"/>
      <c r="L141" s="436"/>
      <c r="M141" s="436"/>
      <c r="N141" s="435">
        <v>1260000</v>
      </c>
      <c r="O141" s="39"/>
      <c r="P141" s="39"/>
      <c r="Q141" s="39"/>
      <c r="R141" s="39"/>
      <c r="S141" s="45"/>
    </row>
    <row r="142" spans="1:19" s="431" customFormat="1" x14ac:dyDescent="0.25">
      <c r="A142" s="423" t="str">
        <f>IF(B142="","",SUBTOTAL(3,B$119:$B142))</f>
        <v/>
      </c>
      <c r="B142" s="424" t="s">
        <v>1717</v>
      </c>
      <c r="C142" s="422" t="s">
        <v>6382</v>
      </c>
      <c r="D142" s="425"/>
      <c r="E142" s="425"/>
      <c r="F142" s="426"/>
      <c r="G142" s="427"/>
      <c r="H142" s="426"/>
      <c r="I142" s="428"/>
      <c r="J142" s="428"/>
      <c r="K142" s="428"/>
      <c r="L142" s="428"/>
      <c r="M142" s="428"/>
      <c r="N142" s="429"/>
      <c r="O142" s="429"/>
      <c r="P142" s="429"/>
      <c r="Q142" s="429"/>
      <c r="R142" s="429"/>
      <c r="S142" s="430"/>
    </row>
    <row r="143" spans="1:19" ht="28.5" customHeight="1" x14ac:dyDescent="0.25">
      <c r="A143" s="74">
        <f>IF(B143="","",SUBTOTAL(3,B$119:$B143))</f>
        <v>13</v>
      </c>
      <c r="B143" s="13">
        <v>1</v>
      </c>
      <c r="C143" s="420" t="s">
        <v>5358</v>
      </c>
      <c r="D143" s="21"/>
      <c r="E143" s="21"/>
      <c r="F143" s="10"/>
      <c r="G143" s="121"/>
      <c r="H143" s="10"/>
      <c r="I143" s="78"/>
      <c r="J143" s="78"/>
      <c r="K143" s="78"/>
      <c r="L143" s="118"/>
      <c r="M143" s="118"/>
      <c r="N143" s="39"/>
      <c r="O143" s="39"/>
      <c r="P143" s="39"/>
      <c r="Q143" s="39"/>
      <c r="R143" s="39"/>
      <c r="S143" s="419" t="s">
        <v>6497</v>
      </c>
    </row>
    <row r="144" spans="1:19" ht="49.5" x14ac:dyDescent="0.25">
      <c r="A144" s="74" t="str">
        <f>IF(B144="","",SUBTOTAL(3,B$119:$B144))</f>
        <v/>
      </c>
      <c r="B144" s="10" t="s">
        <v>1717</v>
      </c>
      <c r="C144" s="21"/>
      <c r="D144" s="419" t="s">
        <v>5371</v>
      </c>
      <c r="E144" s="419" t="s">
        <v>5372</v>
      </c>
      <c r="F144" s="10">
        <v>3</v>
      </c>
      <c r="G144" s="121">
        <v>1.2</v>
      </c>
      <c r="H144" s="10"/>
      <c r="I144" s="78">
        <v>1080000</v>
      </c>
      <c r="J144" s="78">
        <v>540000</v>
      </c>
      <c r="K144" s="78">
        <v>324000</v>
      </c>
      <c r="L144" s="118"/>
      <c r="M144" s="118"/>
      <c r="N144" s="6">
        <v>1080000</v>
      </c>
      <c r="O144" s="6">
        <v>540000</v>
      </c>
      <c r="P144" s="6">
        <v>324000</v>
      </c>
      <c r="Q144" s="39"/>
      <c r="R144" s="39"/>
      <c r="S144" s="45"/>
    </row>
    <row r="145" spans="1:19" x14ac:dyDescent="0.25">
      <c r="A145" s="74" t="str">
        <f>IF(B145="","",SUBTOTAL(3,B$119:$B145))</f>
        <v/>
      </c>
      <c r="B145" s="10" t="s">
        <v>1717</v>
      </c>
      <c r="C145" s="21"/>
      <c r="D145" s="419" t="s">
        <v>5373</v>
      </c>
      <c r="E145" s="419" t="s">
        <v>5374</v>
      </c>
      <c r="F145" s="10">
        <v>3</v>
      </c>
      <c r="G145" s="121">
        <v>1</v>
      </c>
      <c r="H145" s="10"/>
      <c r="I145" s="78">
        <v>900000</v>
      </c>
      <c r="J145" s="78">
        <v>450000</v>
      </c>
      <c r="K145" s="78">
        <v>270000</v>
      </c>
      <c r="L145" s="118"/>
      <c r="M145" s="118"/>
      <c r="N145" s="39">
        <v>900000</v>
      </c>
      <c r="O145" s="39">
        <v>450000</v>
      </c>
      <c r="P145" s="39">
        <v>270000</v>
      </c>
      <c r="Q145" s="39"/>
      <c r="R145" s="39"/>
      <c r="S145" s="45"/>
    </row>
    <row r="146" spans="1:19" ht="43.5" customHeight="1" x14ac:dyDescent="0.25">
      <c r="A146" s="74">
        <f>IF(B146="","",SUBTOTAL(3,B$119:$B146))</f>
        <v>16</v>
      </c>
      <c r="B146" s="13">
        <v>2</v>
      </c>
      <c r="C146" s="420" t="s">
        <v>5402</v>
      </c>
      <c r="D146" s="419"/>
      <c r="E146" s="419"/>
      <c r="F146" s="10"/>
      <c r="G146" s="121"/>
      <c r="H146" s="10"/>
      <c r="I146" s="78"/>
      <c r="J146" s="78"/>
      <c r="K146" s="78"/>
      <c r="L146" s="118"/>
      <c r="M146" s="118"/>
      <c r="N146" s="39"/>
      <c r="O146" s="39"/>
      <c r="P146" s="39"/>
      <c r="Q146" s="39"/>
      <c r="R146" s="39"/>
      <c r="S146" s="419" t="s">
        <v>6497</v>
      </c>
    </row>
    <row r="147" spans="1:19" x14ac:dyDescent="0.25">
      <c r="A147" s="74" t="str">
        <f>IF(B147="","",SUBTOTAL(3,B$119:$B147))</f>
        <v/>
      </c>
      <c r="B147" s="10" t="s">
        <v>1717</v>
      </c>
      <c r="C147" s="21"/>
      <c r="D147" s="419" t="s">
        <v>5403</v>
      </c>
      <c r="E147" s="419" t="s">
        <v>5404</v>
      </c>
      <c r="F147" s="10">
        <v>2</v>
      </c>
      <c r="G147" s="121">
        <v>1.3</v>
      </c>
      <c r="H147" s="10"/>
      <c r="I147" s="78">
        <v>2340000</v>
      </c>
      <c r="J147" s="78">
        <v>1170000</v>
      </c>
      <c r="K147" s="78">
        <v>702000</v>
      </c>
      <c r="L147" s="118"/>
      <c r="M147" s="118"/>
      <c r="N147" s="39">
        <v>2340000</v>
      </c>
      <c r="O147" s="39">
        <v>1170000</v>
      </c>
      <c r="P147" s="39">
        <v>702000</v>
      </c>
      <c r="Q147" s="39"/>
      <c r="R147" s="39"/>
      <c r="S147" s="45"/>
    </row>
    <row r="148" spans="1:19" ht="33" x14ac:dyDescent="0.25">
      <c r="B148" s="10"/>
      <c r="C148" s="21"/>
      <c r="D148" s="419" t="s">
        <v>5405</v>
      </c>
      <c r="E148" s="419" t="s">
        <v>5406</v>
      </c>
      <c r="F148" s="10">
        <v>2</v>
      </c>
      <c r="G148" s="121">
        <v>0.8</v>
      </c>
      <c r="H148" s="10"/>
      <c r="I148" s="78">
        <v>1440000</v>
      </c>
      <c r="J148" s="78">
        <v>720000</v>
      </c>
      <c r="K148" s="78">
        <v>432000</v>
      </c>
      <c r="L148" s="118"/>
      <c r="M148" s="118"/>
      <c r="N148" s="39">
        <v>1440000</v>
      </c>
      <c r="O148" s="39">
        <v>720000</v>
      </c>
      <c r="P148" s="39">
        <v>432000</v>
      </c>
      <c r="Q148" s="39"/>
      <c r="R148" s="39"/>
      <c r="S148" s="45"/>
    </row>
    <row r="149" spans="1:19" ht="33" x14ac:dyDescent="0.25">
      <c r="B149" s="10"/>
      <c r="C149" s="21"/>
      <c r="D149" s="419" t="s">
        <v>5407</v>
      </c>
      <c r="E149" s="419" t="s">
        <v>5408</v>
      </c>
      <c r="F149" s="10">
        <v>3</v>
      </c>
      <c r="G149" s="121">
        <v>1</v>
      </c>
      <c r="H149" s="10"/>
      <c r="I149" s="78">
        <v>900000</v>
      </c>
      <c r="J149" s="78">
        <v>450000</v>
      </c>
      <c r="K149" s="78">
        <v>270000</v>
      </c>
      <c r="L149" s="118"/>
      <c r="M149" s="118"/>
      <c r="N149" s="39">
        <v>900000</v>
      </c>
      <c r="O149" s="39">
        <v>450000</v>
      </c>
      <c r="P149" s="39">
        <v>270000</v>
      </c>
      <c r="Q149" s="39"/>
      <c r="R149" s="39"/>
      <c r="S149" s="45"/>
    </row>
    <row r="150" spans="1:19" ht="33" x14ac:dyDescent="0.25">
      <c r="A150" s="74">
        <f>IF(B150="","",SUBTOTAL(3,B$119:$B150))</f>
        <v>18</v>
      </c>
      <c r="B150" s="10">
        <v>3</v>
      </c>
      <c r="C150" s="24" t="s">
        <v>2320</v>
      </c>
      <c r="D150" s="419"/>
      <c r="E150" s="419"/>
      <c r="F150" s="10"/>
      <c r="G150" s="121"/>
      <c r="H150" s="10"/>
      <c r="I150" s="78"/>
      <c r="J150" s="78"/>
      <c r="K150" s="78"/>
      <c r="L150" s="118"/>
      <c r="M150" s="118"/>
      <c r="N150" s="39"/>
      <c r="O150" s="39"/>
      <c r="P150" s="39"/>
      <c r="Q150" s="39"/>
      <c r="R150" s="39"/>
      <c r="S150" s="45" t="s">
        <v>6586</v>
      </c>
    </row>
    <row r="151" spans="1:19" ht="49.5" x14ac:dyDescent="0.25">
      <c r="A151" s="74" t="str">
        <f>IF(B151="","",SUBTOTAL(3,B$119:$B151))</f>
        <v/>
      </c>
      <c r="B151" s="10" t="s">
        <v>1717</v>
      </c>
      <c r="C151" s="21"/>
      <c r="D151" s="419" t="s">
        <v>6587</v>
      </c>
      <c r="E151" s="419" t="s">
        <v>6588</v>
      </c>
      <c r="F151" s="10"/>
      <c r="G151" s="121"/>
      <c r="H151" s="10"/>
      <c r="I151" s="78"/>
      <c r="J151" s="78"/>
      <c r="K151" s="78"/>
      <c r="L151" s="118"/>
      <c r="M151" s="118"/>
      <c r="N151" s="39"/>
      <c r="O151" s="39"/>
      <c r="P151" s="39"/>
      <c r="Q151" s="39"/>
      <c r="R151" s="39"/>
      <c r="S151" s="45"/>
    </row>
    <row r="153" spans="1:19" x14ac:dyDescent="0.25">
      <c r="C153" s="411" t="s">
        <v>6450</v>
      </c>
      <c r="D153"/>
      <c r="E153"/>
      <c r="F153"/>
      <c r="G153"/>
      <c r="H153"/>
      <c r="I153"/>
      <c r="J153"/>
      <c r="K153"/>
      <c r="L153"/>
    </row>
    <row r="154" spans="1:19" x14ac:dyDescent="0.25">
      <c r="C154" s="593" t="s">
        <v>6451</v>
      </c>
      <c r="D154" s="593"/>
      <c r="E154" s="593"/>
      <c r="F154" s="593"/>
      <c r="G154" s="593"/>
      <c r="H154" s="593"/>
      <c r="I154" s="593"/>
      <c r="J154" s="593"/>
      <c r="K154" s="593"/>
      <c r="L154" s="593"/>
    </row>
    <row r="155" spans="1:19" x14ac:dyDescent="0.25">
      <c r="C155" s="593" t="s">
        <v>6452</v>
      </c>
      <c r="D155" s="593"/>
      <c r="E155" s="593"/>
      <c r="F155" s="593"/>
      <c r="G155" s="593"/>
      <c r="H155" s="593"/>
      <c r="I155" s="593"/>
      <c r="J155" s="593"/>
      <c r="K155" s="593"/>
      <c r="L155" s="593"/>
    </row>
  </sheetData>
  <autoFilter ref="A21:T151"/>
  <mergeCells count="19">
    <mergeCell ref="Q17:R17"/>
    <mergeCell ref="C128:E128"/>
    <mergeCell ref="C131:E131"/>
    <mergeCell ref="C154:L154"/>
    <mergeCell ref="B4:S4"/>
    <mergeCell ref="B5:S5"/>
    <mergeCell ref="B18:B19"/>
    <mergeCell ref="C18:C19"/>
    <mergeCell ref="D18:E18"/>
    <mergeCell ref="F18:M18"/>
    <mergeCell ref="N18:R18"/>
    <mergeCell ref="S18:S19"/>
    <mergeCell ref="E7:F7"/>
    <mergeCell ref="C155:L155"/>
    <mergeCell ref="C8:C9"/>
    <mergeCell ref="D8:E8"/>
    <mergeCell ref="C119:E119"/>
    <mergeCell ref="C122:E122"/>
    <mergeCell ref="C125:E125"/>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
  <sheetViews>
    <sheetView showWhiteSpace="0" view="pageBreakPreview" topLeftCell="B1" zoomScale="60" zoomScaleNormal="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5.5703125" style="32" customWidth="1"/>
    <col min="6" max="6" width="7.85546875" style="33" hidden="1" customWidth="1"/>
    <col min="7" max="7" width="7.85546875" style="100" hidden="1" customWidth="1"/>
    <col min="8" max="8" width="8.8554687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7109375" style="34" customWidth="1"/>
    <col min="20" max="16384" width="8.85546875" style="33"/>
  </cols>
  <sheetData>
    <row r="1" spans="1:19" x14ac:dyDescent="0.25">
      <c r="B1" s="153" t="s">
        <v>6338</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6400</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3.2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37.5"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ht="18.75" x14ac:dyDescent="0.25">
      <c r="B15" s="88"/>
      <c r="C15" s="552" t="s">
        <v>6460</v>
      </c>
      <c r="D15" s="551">
        <v>36000</v>
      </c>
      <c r="E15" s="551">
        <v>27000</v>
      </c>
      <c r="F15" s="550"/>
      <c r="G15" s="76"/>
      <c r="I15" s="33"/>
      <c r="J15" s="33"/>
      <c r="K15" s="33"/>
    </row>
    <row r="16" spans="1:19" ht="19.5" x14ac:dyDescent="0.3">
      <c r="B16" s="88"/>
      <c r="C16" s="383"/>
      <c r="F16" s="407"/>
      <c r="G16" s="407"/>
      <c r="H16" s="407"/>
      <c r="I16" s="407"/>
      <c r="J16" s="407"/>
      <c r="K16" s="407"/>
      <c r="L16" s="407"/>
      <c r="M16" s="407"/>
      <c r="N16" s="407"/>
      <c r="O16" s="407"/>
      <c r="P16" s="407"/>
      <c r="Q16" s="407"/>
      <c r="R16" s="407"/>
      <c r="S16" s="407"/>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651" t="s">
        <v>13</v>
      </c>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652"/>
    </row>
    <row r="20" spans="1:19" hidden="1" x14ac:dyDescent="0.25">
      <c r="A20" s="74">
        <f>IF(B20="","",SUBTOTAL(3,B$20:$B20))</f>
        <v>1</v>
      </c>
      <c r="B20" s="13" t="s">
        <v>5941</v>
      </c>
      <c r="C20" s="60" t="s">
        <v>5487</v>
      </c>
      <c r="D20" s="23"/>
      <c r="E20" s="23"/>
      <c r="F20" s="7"/>
      <c r="G20" s="77"/>
      <c r="H20" s="7"/>
      <c r="I20" s="82"/>
      <c r="J20" s="82"/>
      <c r="K20" s="82"/>
      <c r="L20" s="82"/>
      <c r="M20" s="82"/>
      <c r="N20" s="6"/>
      <c r="O20" s="6"/>
      <c r="P20" s="6"/>
      <c r="Q20" s="6"/>
      <c r="R20" s="6"/>
      <c r="S20" s="45"/>
    </row>
    <row r="21" spans="1:19" x14ac:dyDescent="0.25">
      <c r="A21" s="74" t="str">
        <f>IF(B21="","",SUBTOTAL(3,B$20:$B21))</f>
        <v/>
      </c>
      <c r="B21" s="14"/>
      <c r="C21" s="8" t="s">
        <v>5428</v>
      </c>
      <c r="D21" s="1"/>
      <c r="E21" s="1"/>
      <c r="F21" s="23"/>
      <c r="G21" s="57"/>
      <c r="H21" s="3"/>
      <c r="I21" s="80"/>
      <c r="J21" s="80"/>
      <c r="K21" s="80"/>
      <c r="L21" s="78"/>
      <c r="M21" s="78"/>
      <c r="N21" s="6"/>
      <c r="O21" s="6"/>
      <c r="P21" s="6"/>
      <c r="Q21" s="6"/>
      <c r="R21" s="6"/>
      <c r="S21" s="61" t="s">
        <v>6465</v>
      </c>
    </row>
    <row r="22" spans="1:19" ht="33" x14ac:dyDescent="0.25">
      <c r="A22" s="74">
        <f>IF(B22="","",SUBTOTAL(3,B$22:$B22))</f>
        <v>1</v>
      </c>
      <c r="B22" s="3">
        <v>1</v>
      </c>
      <c r="C22" s="1" t="s">
        <v>21</v>
      </c>
      <c r="D22" s="1" t="s">
        <v>5429</v>
      </c>
      <c r="E22" s="1" t="s">
        <v>5430</v>
      </c>
      <c r="F22" s="26">
        <v>1</v>
      </c>
      <c r="G22" s="105">
        <v>1.4</v>
      </c>
      <c r="H22" s="9"/>
      <c r="I22" s="83">
        <v>900900</v>
      </c>
      <c r="J22" s="83">
        <v>540540</v>
      </c>
      <c r="K22" s="83">
        <v>327600</v>
      </c>
      <c r="L22" s="78"/>
      <c r="M22" s="78"/>
      <c r="N22" s="6">
        <v>900900</v>
      </c>
      <c r="O22" s="41">
        <v>540540</v>
      </c>
      <c r="P22" s="41">
        <v>327600</v>
      </c>
      <c r="Q22" s="41"/>
      <c r="R22" s="41"/>
      <c r="S22" s="418">
        <f>N22/I22</f>
        <v>1</v>
      </c>
    </row>
    <row r="23" spans="1:19" x14ac:dyDescent="0.25">
      <c r="A23" s="74" t="str">
        <f>IF(B23="","",SUBTOTAL(3,B$22:$B23))</f>
        <v/>
      </c>
      <c r="B23" s="3" t="s">
        <v>1717</v>
      </c>
      <c r="C23" s="1"/>
      <c r="D23" s="1" t="s">
        <v>5430</v>
      </c>
      <c r="E23" s="1" t="s">
        <v>5431</v>
      </c>
      <c r="F23" s="26">
        <v>1</v>
      </c>
      <c r="G23" s="105">
        <v>1.3</v>
      </c>
      <c r="H23" s="9"/>
      <c r="I23" s="83">
        <v>836550</v>
      </c>
      <c r="J23" s="83">
        <v>501930</v>
      </c>
      <c r="K23" s="83">
        <v>304200</v>
      </c>
      <c r="L23" s="78"/>
      <c r="M23" s="78"/>
      <c r="N23" s="6">
        <v>836550</v>
      </c>
      <c r="O23" s="41">
        <v>501930</v>
      </c>
      <c r="P23" s="41">
        <v>304200</v>
      </c>
      <c r="Q23" s="41"/>
      <c r="R23" s="41"/>
      <c r="S23" s="31"/>
    </row>
    <row r="24" spans="1:19" x14ac:dyDescent="0.25">
      <c r="A24" s="74" t="str">
        <f>IF(B24="","",SUBTOTAL(3,B$22:$B24))</f>
        <v/>
      </c>
      <c r="B24" s="3" t="s">
        <v>1717</v>
      </c>
      <c r="C24" s="1"/>
      <c r="D24" s="1" t="s">
        <v>5431</v>
      </c>
      <c r="E24" s="1" t="s">
        <v>5432</v>
      </c>
      <c r="F24" s="26">
        <v>1</v>
      </c>
      <c r="G24" s="105">
        <v>1.2</v>
      </c>
      <c r="H24" s="9"/>
      <c r="I24" s="83">
        <v>772200</v>
      </c>
      <c r="J24" s="83">
        <v>463320</v>
      </c>
      <c r="K24" s="83">
        <v>280800</v>
      </c>
      <c r="L24" s="78"/>
      <c r="M24" s="78"/>
      <c r="N24" s="6">
        <v>772200</v>
      </c>
      <c r="O24" s="41">
        <v>463320</v>
      </c>
      <c r="P24" s="41">
        <v>280800</v>
      </c>
      <c r="Q24" s="41"/>
      <c r="R24" s="41"/>
      <c r="S24" s="31"/>
    </row>
    <row r="25" spans="1:19" x14ac:dyDescent="0.25">
      <c r="A25" s="74">
        <f>IF(B25="","",SUBTOTAL(3,B$22:$B25))</f>
        <v>4</v>
      </c>
      <c r="B25" s="3">
        <v>2</v>
      </c>
      <c r="C25" s="1" t="s">
        <v>763</v>
      </c>
      <c r="D25" s="1" t="s">
        <v>5433</v>
      </c>
      <c r="E25" s="1" t="s">
        <v>5434</v>
      </c>
      <c r="F25" s="26">
        <v>3</v>
      </c>
      <c r="G25" s="105">
        <v>1</v>
      </c>
      <c r="H25" s="9"/>
      <c r="I25" s="83">
        <v>257400</v>
      </c>
      <c r="J25" s="83">
        <v>152100</v>
      </c>
      <c r="K25" s="83">
        <v>117000</v>
      </c>
      <c r="L25" s="78"/>
      <c r="M25" s="78"/>
      <c r="N25" s="6">
        <v>257400</v>
      </c>
      <c r="O25" s="41">
        <v>152100</v>
      </c>
      <c r="P25" s="41">
        <v>117000</v>
      </c>
      <c r="Q25" s="41"/>
      <c r="R25" s="41"/>
      <c r="S25" s="31"/>
    </row>
    <row r="26" spans="1:19" ht="33" x14ac:dyDescent="0.25">
      <c r="A26" s="74">
        <f>IF(B26="","",SUBTOTAL(3,B$22:$B26))</f>
        <v>5</v>
      </c>
      <c r="B26" s="3">
        <v>3</v>
      </c>
      <c r="C26" s="438" t="s">
        <v>69</v>
      </c>
      <c r="D26" s="1" t="s">
        <v>5435</v>
      </c>
      <c r="E26" s="1" t="s">
        <v>5436</v>
      </c>
      <c r="F26" s="26">
        <v>3</v>
      </c>
      <c r="G26" s="105">
        <v>0.95</v>
      </c>
      <c r="H26" s="9"/>
      <c r="I26" s="83">
        <v>244530</v>
      </c>
      <c r="J26" s="83">
        <v>144495</v>
      </c>
      <c r="K26" s="83">
        <v>111150</v>
      </c>
      <c r="L26" s="78"/>
      <c r="M26" s="78"/>
      <c r="N26" s="6">
        <v>244530</v>
      </c>
      <c r="O26" s="41">
        <v>144495</v>
      </c>
      <c r="P26" s="41">
        <v>111150</v>
      </c>
      <c r="Q26" s="41"/>
      <c r="R26" s="41"/>
      <c r="S26" s="31"/>
    </row>
    <row r="27" spans="1:19" s="448" customFormat="1" ht="33" x14ac:dyDescent="0.25">
      <c r="A27" s="439"/>
      <c r="B27" s="440"/>
      <c r="C27" s="438"/>
      <c r="D27" s="438" t="s">
        <v>6531</v>
      </c>
      <c r="E27" s="438" t="s">
        <v>6532</v>
      </c>
      <c r="F27" s="502"/>
      <c r="G27" s="443"/>
      <c r="H27" s="503"/>
      <c r="I27" s="444"/>
      <c r="J27" s="444"/>
      <c r="K27" s="444"/>
      <c r="L27" s="435"/>
      <c r="M27" s="435"/>
      <c r="N27" s="445">
        <v>257400</v>
      </c>
      <c r="O27" s="446">
        <v>152100</v>
      </c>
      <c r="P27" s="446">
        <v>117000</v>
      </c>
      <c r="Q27" s="446"/>
      <c r="R27" s="446"/>
      <c r="S27" s="447"/>
    </row>
    <row r="28" spans="1:19" ht="33" x14ac:dyDescent="0.25">
      <c r="A28" s="74">
        <f>IF(B28="","",SUBTOTAL(3,B$22:$B28))</f>
        <v>6</v>
      </c>
      <c r="B28" s="3">
        <v>4</v>
      </c>
      <c r="C28" s="1" t="s">
        <v>79</v>
      </c>
      <c r="D28" s="1" t="s">
        <v>5437</v>
      </c>
      <c r="E28" s="1" t="s">
        <v>5438</v>
      </c>
      <c r="F28" s="26">
        <v>3</v>
      </c>
      <c r="G28" s="105">
        <v>1</v>
      </c>
      <c r="H28" s="9"/>
      <c r="I28" s="83">
        <v>257400</v>
      </c>
      <c r="J28" s="83">
        <v>152100</v>
      </c>
      <c r="K28" s="83">
        <v>117000</v>
      </c>
      <c r="L28" s="78"/>
      <c r="M28" s="78"/>
      <c r="N28" s="6">
        <v>257400</v>
      </c>
      <c r="O28" s="41">
        <v>152100</v>
      </c>
      <c r="P28" s="41">
        <v>117000</v>
      </c>
      <c r="Q28" s="41"/>
      <c r="R28" s="41"/>
      <c r="S28" s="31"/>
    </row>
    <row r="29" spans="1:19" x14ac:dyDescent="0.25">
      <c r="A29" s="74">
        <f>IF(B29="","",SUBTOTAL(3,B$22:$B29))</f>
        <v>7</v>
      </c>
      <c r="B29" s="3">
        <v>5</v>
      </c>
      <c r="C29" s="1" t="s">
        <v>77</v>
      </c>
      <c r="D29" s="1" t="s">
        <v>5439</v>
      </c>
      <c r="E29" s="1" t="s">
        <v>5440</v>
      </c>
      <c r="F29" s="26">
        <v>1</v>
      </c>
      <c r="G29" s="105">
        <v>1.2</v>
      </c>
      <c r="H29" s="9"/>
      <c r="I29" s="83">
        <v>772200</v>
      </c>
      <c r="J29" s="83">
        <v>463320</v>
      </c>
      <c r="K29" s="83">
        <v>280800</v>
      </c>
      <c r="L29" s="78"/>
      <c r="M29" s="78"/>
      <c r="N29" s="6">
        <v>772200</v>
      </c>
      <c r="O29" s="41">
        <v>463320</v>
      </c>
      <c r="P29" s="41">
        <v>280800</v>
      </c>
      <c r="Q29" s="41"/>
      <c r="R29" s="41"/>
      <c r="S29" s="31"/>
    </row>
    <row r="30" spans="1:19" ht="33" x14ac:dyDescent="0.25">
      <c r="A30" s="74">
        <f>IF(B30="","",SUBTOTAL(3,B$22:$B30))</f>
        <v>8</v>
      </c>
      <c r="B30" s="3">
        <v>6</v>
      </c>
      <c r="C30" s="1" t="s">
        <v>52</v>
      </c>
      <c r="D30" s="1" t="s">
        <v>5441</v>
      </c>
      <c r="E30" s="1" t="s">
        <v>5442</v>
      </c>
      <c r="F30" s="26">
        <v>1</v>
      </c>
      <c r="G30" s="105">
        <v>0.8</v>
      </c>
      <c r="H30" s="9"/>
      <c r="I30" s="83">
        <v>514800</v>
      </c>
      <c r="J30" s="83">
        <v>308880</v>
      </c>
      <c r="K30" s="83">
        <v>187200</v>
      </c>
      <c r="L30" s="78"/>
      <c r="M30" s="78"/>
      <c r="N30" s="6">
        <v>514800</v>
      </c>
      <c r="O30" s="41">
        <v>308880</v>
      </c>
      <c r="P30" s="41">
        <v>187200</v>
      </c>
      <c r="Q30" s="41"/>
      <c r="R30" s="41"/>
      <c r="S30" s="31"/>
    </row>
    <row r="31" spans="1:19" ht="33" x14ac:dyDescent="0.25">
      <c r="A31" s="74" t="str">
        <f>IF(B31="","",SUBTOTAL(3,B$22:$B31))</f>
        <v/>
      </c>
      <c r="B31" s="3" t="s">
        <v>1717</v>
      </c>
      <c r="C31" s="1"/>
      <c r="D31" s="1" t="s">
        <v>5442</v>
      </c>
      <c r="E31" s="1" t="s">
        <v>5443</v>
      </c>
      <c r="F31" s="26">
        <v>2</v>
      </c>
      <c r="G31" s="105">
        <v>1</v>
      </c>
      <c r="H31" s="9"/>
      <c r="I31" s="83">
        <v>429000</v>
      </c>
      <c r="J31" s="83">
        <v>257400</v>
      </c>
      <c r="K31" s="83">
        <v>152100</v>
      </c>
      <c r="L31" s="78"/>
      <c r="M31" s="78"/>
      <c r="N31" s="6">
        <v>429000</v>
      </c>
      <c r="O31" s="41">
        <v>257400</v>
      </c>
      <c r="P31" s="41">
        <v>152100</v>
      </c>
      <c r="Q31" s="41"/>
      <c r="R31" s="41"/>
      <c r="S31" s="31"/>
    </row>
    <row r="32" spans="1:19" ht="33" x14ac:dyDescent="0.25">
      <c r="A32" s="74" t="str">
        <f>IF(B32="","",SUBTOTAL(3,B$22:$B32))</f>
        <v/>
      </c>
      <c r="B32" s="3" t="s">
        <v>1717</v>
      </c>
      <c r="C32" s="1"/>
      <c r="D32" s="1" t="s">
        <v>5444</v>
      </c>
      <c r="E32" s="1" t="s">
        <v>5445</v>
      </c>
      <c r="F32" s="26">
        <v>2</v>
      </c>
      <c r="G32" s="105">
        <v>0.8</v>
      </c>
      <c r="H32" s="9"/>
      <c r="I32" s="83">
        <v>343200</v>
      </c>
      <c r="J32" s="83">
        <v>205920</v>
      </c>
      <c r="K32" s="83">
        <v>121680</v>
      </c>
      <c r="L32" s="78"/>
      <c r="M32" s="78"/>
      <c r="N32" s="6">
        <v>343200</v>
      </c>
      <c r="O32" s="41">
        <v>205920</v>
      </c>
      <c r="P32" s="41">
        <v>121680</v>
      </c>
      <c r="Q32" s="41"/>
      <c r="R32" s="41"/>
      <c r="S32" s="31"/>
    </row>
    <row r="33" spans="1:19" x14ac:dyDescent="0.25">
      <c r="A33" s="74">
        <f>IF(B33="","",SUBTOTAL(3,B$22:$B33))</f>
        <v>11</v>
      </c>
      <c r="B33" s="3">
        <v>7</v>
      </c>
      <c r="C33" s="1" t="s">
        <v>144</v>
      </c>
      <c r="D33" s="1" t="s">
        <v>5446</v>
      </c>
      <c r="E33" s="1" t="s">
        <v>60</v>
      </c>
      <c r="F33" s="26">
        <v>1</v>
      </c>
      <c r="G33" s="105">
        <v>1.4</v>
      </c>
      <c r="H33" s="9"/>
      <c r="I33" s="83">
        <v>900900</v>
      </c>
      <c r="J33" s="83">
        <v>540540</v>
      </c>
      <c r="K33" s="83">
        <v>327600</v>
      </c>
      <c r="L33" s="78"/>
      <c r="M33" s="78"/>
      <c r="N33" s="6">
        <v>900900</v>
      </c>
      <c r="O33" s="41">
        <v>540540</v>
      </c>
      <c r="P33" s="41">
        <v>327600</v>
      </c>
      <c r="Q33" s="41"/>
      <c r="R33" s="41"/>
      <c r="S33" s="31"/>
    </row>
    <row r="34" spans="1:19" x14ac:dyDescent="0.25">
      <c r="A34" s="74">
        <f>IF(B34="","",SUBTOTAL(3,B$22:$B34))</f>
        <v>12</v>
      </c>
      <c r="B34" s="3">
        <v>8</v>
      </c>
      <c r="C34" s="1" t="s">
        <v>5447</v>
      </c>
      <c r="D34" s="1" t="s">
        <v>5448</v>
      </c>
      <c r="E34" s="1" t="s">
        <v>5449</v>
      </c>
      <c r="F34" s="26">
        <v>1</v>
      </c>
      <c r="G34" s="105">
        <v>1.5</v>
      </c>
      <c r="H34" s="9"/>
      <c r="I34" s="83">
        <v>965250</v>
      </c>
      <c r="J34" s="83">
        <v>579150</v>
      </c>
      <c r="K34" s="83">
        <v>351000</v>
      </c>
      <c r="L34" s="78"/>
      <c r="M34" s="78"/>
      <c r="N34" s="6">
        <v>965250</v>
      </c>
      <c r="O34" s="41">
        <v>579150</v>
      </c>
      <c r="P34" s="41">
        <v>351000</v>
      </c>
      <c r="Q34" s="41"/>
      <c r="R34" s="41"/>
      <c r="S34" s="31"/>
    </row>
    <row r="35" spans="1:19" x14ac:dyDescent="0.25">
      <c r="A35" s="74" t="str">
        <f>IF(B35="","",SUBTOTAL(3,B$22:$B35))</f>
        <v/>
      </c>
      <c r="B35" s="3" t="s">
        <v>1717</v>
      </c>
      <c r="C35" s="1"/>
      <c r="D35" s="1" t="s">
        <v>5449</v>
      </c>
      <c r="E35" s="1" t="s">
        <v>5450</v>
      </c>
      <c r="F35" s="26">
        <v>1</v>
      </c>
      <c r="G35" s="105">
        <v>1.3</v>
      </c>
      <c r="H35" s="9"/>
      <c r="I35" s="83">
        <v>836550</v>
      </c>
      <c r="J35" s="83">
        <v>501930</v>
      </c>
      <c r="K35" s="83">
        <v>304200</v>
      </c>
      <c r="L35" s="78"/>
      <c r="M35" s="78"/>
      <c r="N35" s="6">
        <v>836550</v>
      </c>
      <c r="O35" s="41">
        <v>501930</v>
      </c>
      <c r="P35" s="41">
        <v>304200</v>
      </c>
      <c r="Q35" s="41"/>
      <c r="R35" s="41"/>
      <c r="S35" s="31"/>
    </row>
    <row r="36" spans="1:19" x14ac:dyDescent="0.25">
      <c r="A36" s="74">
        <f>IF(B36="","",SUBTOTAL(3,B$22:$B36))</f>
        <v>14</v>
      </c>
      <c r="B36" s="3">
        <v>9</v>
      </c>
      <c r="C36" s="1" t="s">
        <v>45</v>
      </c>
      <c r="D36" s="1" t="s">
        <v>5451</v>
      </c>
      <c r="E36" s="1" t="s">
        <v>5452</v>
      </c>
      <c r="F36" s="26">
        <v>1</v>
      </c>
      <c r="G36" s="105">
        <v>1.1000000000000001</v>
      </c>
      <c r="H36" s="9"/>
      <c r="I36" s="83">
        <v>707850</v>
      </c>
      <c r="J36" s="83">
        <v>424710</v>
      </c>
      <c r="K36" s="83">
        <v>257400</v>
      </c>
      <c r="L36" s="78"/>
      <c r="M36" s="78"/>
      <c r="N36" s="6">
        <v>707850</v>
      </c>
      <c r="O36" s="41">
        <v>424710</v>
      </c>
      <c r="P36" s="41">
        <v>257400</v>
      </c>
      <c r="Q36" s="41"/>
      <c r="R36" s="41"/>
      <c r="S36" s="31"/>
    </row>
    <row r="37" spans="1:19" ht="33" x14ac:dyDescent="0.25">
      <c r="A37" s="74" t="str">
        <f>IF(B37="","",SUBTOTAL(3,B$22:$B37))</f>
        <v/>
      </c>
      <c r="B37" s="3" t="s">
        <v>1717</v>
      </c>
      <c r="C37" s="1"/>
      <c r="D37" s="1" t="s">
        <v>5452</v>
      </c>
      <c r="E37" s="1" t="s">
        <v>5453</v>
      </c>
      <c r="F37" s="26">
        <v>1</v>
      </c>
      <c r="G37" s="105">
        <v>1.7</v>
      </c>
      <c r="H37" s="9"/>
      <c r="I37" s="83">
        <v>1093950</v>
      </c>
      <c r="J37" s="83">
        <v>656370</v>
      </c>
      <c r="K37" s="83">
        <v>397800</v>
      </c>
      <c r="L37" s="78"/>
      <c r="M37" s="78"/>
      <c r="N37" s="6">
        <v>1093950</v>
      </c>
      <c r="O37" s="41">
        <v>656370</v>
      </c>
      <c r="P37" s="41">
        <v>397800</v>
      </c>
      <c r="Q37" s="41"/>
      <c r="R37" s="41"/>
      <c r="S37" s="31"/>
    </row>
    <row r="38" spans="1:19" ht="33" x14ac:dyDescent="0.25">
      <c r="A38" s="74" t="str">
        <f>IF(B38="","",SUBTOTAL(3,B$22:$B38))</f>
        <v/>
      </c>
      <c r="B38" s="3" t="s">
        <v>1717</v>
      </c>
      <c r="C38" s="1"/>
      <c r="D38" s="1" t="s">
        <v>5453</v>
      </c>
      <c r="E38" s="1" t="s">
        <v>5454</v>
      </c>
      <c r="F38" s="26">
        <v>1</v>
      </c>
      <c r="G38" s="105">
        <v>1.5</v>
      </c>
      <c r="H38" s="9"/>
      <c r="I38" s="83">
        <v>965250</v>
      </c>
      <c r="J38" s="83">
        <v>579150</v>
      </c>
      <c r="K38" s="83">
        <v>351000</v>
      </c>
      <c r="L38" s="78"/>
      <c r="M38" s="78"/>
      <c r="N38" s="6">
        <v>965250</v>
      </c>
      <c r="O38" s="41">
        <v>579150</v>
      </c>
      <c r="P38" s="41">
        <v>351000</v>
      </c>
      <c r="Q38" s="41"/>
      <c r="R38" s="41"/>
      <c r="S38" s="31"/>
    </row>
    <row r="39" spans="1:19" ht="33" x14ac:dyDescent="0.25">
      <c r="A39" s="74">
        <f>IF(B39="","",SUBTOTAL(3,B$22:$B39))</f>
        <v>17</v>
      </c>
      <c r="B39" s="3">
        <v>10</v>
      </c>
      <c r="C39" s="1" t="s">
        <v>1427</v>
      </c>
      <c r="D39" s="1" t="s">
        <v>5455</v>
      </c>
      <c r="E39" s="1" t="s">
        <v>5456</v>
      </c>
      <c r="F39" s="26">
        <v>1</v>
      </c>
      <c r="G39" s="105">
        <v>1.7</v>
      </c>
      <c r="H39" s="9"/>
      <c r="I39" s="83">
        <v>1093950</v>
      </c>
      <c r="J39" s="83">
        <v>656370</v>
      </c>
      <c r="K39" s="83">
        <v>397800</v>
      </c>
      <c r="L39" s="78"/>
      <c r="M39" s="78"/>
      <c r="N39" s="6">
        <v>1093950</v>
      </c>
      <c r="O39" s="41">
        <v>656370</v>
      </c>
      <c r="P39" s="41">
        <v>397800</v>
      </c>
      <c r="Q39" s="41"/>
      <c r="R39" s="41"/>
      <c r="S39" s="31"/>
    </row>
    <row r="40" spans="1:19" ht="33" x14ac:dyDescent="0.25">
      <c r="A40" s="74" t="str">
        <f>IF(B40="","",SUBTOTAL(3,B$22:$B40))</f>
        <v/>
      </c>
      <c r="B40" s="3" t="s">
        <v>1717</v>
      </c>
      <c r="C40" s="1"/>
      <c r="D40" s="1" t="s">
        <v>5456</v>
      </c>
      <c r="E40" s="1" t="s">
        <v>5457</v>
      </c>
      <c r="F40" s="26">
        <v>1</v>
      </c>
      <c r="G40" s="105">
        <v>1.4</v>
      </c>
      <c r="H40" s="9"/>
      <c r="I40" s="83">
        <v>900900</v>
      </c>
      <c r="J40" s="83">
        <v>540540</v>
      </c>
      <c r="K40" s="83">
        <v>327600</v>
      </c>
      <c r="L40" s="78"/>
      <c r="M40" s="78"/>
      <c r="N40" s="6">
        <v>900900</v>
      </c>
      <c r="O40" s="41">
        <v>540540</v>
      </c>
      <c r="P40" s="41">
        <v>327600</v>
      </c>
      <c r="Q40" s="41"/>
      <c r="R40" s="41"/>
      <c r="S40" s="31"/>
    </row>
    <row r="41" spans="1:19" ht="33" x14ac:dyDescent="0.25">
      <c r="A41" s="74">
        <f>IF(B41="","",SUBTOTAL(3,B$22:$B41))</f>
        <v>19</v>
      </c>
      <c r="B41" s="3">
        <v>11</v>
      </c>
      <c r="C41" s="1" t="s">
        <v>22</v>
      </c>
      <c r="D41" s="1" t="s">
        <v>5458</v>
      </c>
      <c r="E41" s="1" t="s">
        <v>5459</v>
      </c>
      <c r="F41" s="26">
        <v>3</v>
      </c>
      <c r="G41" s="105">
        <v>0.95</v>
      </c>
      <c r="H41" s="9"/>
      <c r="I41" s="83">
        <v>244530</v>
      </c>
      <c r="J41" s="83">
        <v>144495</v>
      </c>
      <c r="K41" s="83">
        <v>111150</v>
      </c>
      <c r="L41" s="78"/>
      <c r="M41" s="78"/>
      <c r="N41" s="6">
        <v>244530</v>
      </c>
      <c r="O41" s="41">
        <v>144495</v>
      </c>
      <c r="P41" s="41">
        <v>111150</v>
      </c>
      <c r="Q41" s="41"/>
      <c r="R41" s="41"/>
      <c r="S41" s="31"/>
    </row>
    <row r="42" spans="1:19" x14ac:dyDescent="0.25">
      <c r="A42" s="74">
        <f>IF(B42="","",SUBTOTAL(3,B$22:$B42))</f>
        <v>20</v>
      </c>
      <c r="B42" s="3">
        <v>12</v>
      </c>
      <c r="C42" s="1" t="s">
        <v>178</v>
      </c>
      <c r="D42" s="1" t="s">
        <v>5460</v>
      </c>
      <c r="E42" s="1" t="s">
        <v>5461</v>
      </c>
      <c r="F42" s="26">
        <v>3</v>
      </c>
      <c r="G42" s="105">
        <v>0.85</v>
      </c>
      <c r="H42" s="9"/>
      <c r="I42" s="83">
        <v>218790</v>
      </c>
      <c r="J42" s="83">
        <v>129285</v>
      </c>
      <c r="K42" s="83">
        <v>99450</v>
      </c>
      <c r="L42" s="78"/>
      <c r="M42" s="78"/>
      <c r="N42" s="6">
        <v>218790</v>
      </c>
      <c r="O42" s="41">
        <v>129285</v>
      </c>
      <c r="P42" s="41">
        <v>99450</v>
      </c>
      <c r="Q42" s="41"/>
      <c r="R42" s="41"/>
      <c r="S42" s="31"/>
    </row>
    <row r="43" spans="1:19" ht="33" x14ac:dyDescent="0.25">
      <c r="A43" s="74">
        <f>IF(B43="","",SUBTOTAL(3,B$22:$B43))</f>
        <v>21</v>
      </c>
      <c r="B43" s="3">
        <v>13</v>
      </c>
      <c r="C43" s="1" t="s">
        <v>5462</v>
      </c>
      <c r="D43" s="1" t="s">
        <v>5463</v>
      </c>
      <c r="E43" s="1" t="s">
        <v>5464</v>
      </c>
      <c r="F43" s="26">
        <v>1</v>
      </c>
      <c r="G43" s="105">
        <v>1.4</v>
      </c>
      <c r="H43" s="9"/>
      <c r="I43" s="83">
        <v>900900</v>
      </c>
      <c r="J43" s="83">
        <v>540540</v>
      </c>
      <c r="K43" s="83">
        <v>327600</v>
      </c>
      <c r="L43" s="78"/>
      <c r="M43" s="78"/>
      <c r="N43" s="6">
        <v>900900</v>
      </c>
      <c r="O43" s="41">
        <v>540540</v>
      </c>
      <c r="P43" s="41">
        <v>327600</v>
      </c>
      <c r="Q43" s="41"/>
      <c r="R43" s="41"/>
      <c r="S43" s="31"/>
    </row>
    <row r="44" spans="1:19" ht="33" x14ac:dyDescent="0.25">
      <c r="A44" s="74">
        <f>IF(B44="","",SUBTOTAL(3,B$22:$B44))</f>
        <v>22</v>
      </c>
      <c r="B44" s="3">
        <v>14</v>
      </c>
      <c r="C44" s="1" t="s">
        <v>575</v>
      </c>
      <c r="D44" s="1" t="s">
        <v>5465</v>
      </c>
      <c r="E44" s="1" t="s">
        <v>5466</v>
      </c>
      <c r="F44" s="26">
        <v>1</v>
      </c>
      <c r="G44" s="105">
        <v>1.4</v>
      </c>
      <c r="H44" s="9"/>
      <c r="I44" s="83">
        <v>900900</v>
      </c>
      <c r="J44" s="83">
        <v>540540</v>
      </c>
      <c r="K44" s="83">
        <v>327600</v>
      </c>
      <c r="L44" s="78"/>
      <c r="M44" s="78"/>
      <c r="N44" s="6">
        <v>900900</v>
      </c>
      <c r="O44" s="41">
        <v>540540</v>
      </c>
      <c r="P44" s="41">
        <v>327600</v>
      </c>
      <c r="Q44" s="41"/>
      <c r="R44" s="41"/>
      <c r="S44" s="31"/>
    </row>
    <row r="45" spans="1:19" ht="33" x14ac:dyDescent="0.25">
      <c r="A45" s="74">
        <f>IF(B45="","",SUBTOTAL(3,B$22:$B45))</f>
        <v>23</v>
      </c>
      <c r="B45" s="3">
        <v>15</v>
      </c>
      <c r="C45" s="1" t="s">
        <v>5471</v>
      </c>
      <c r="D45" s="1" t="s">
        <v>5472</v>
      </c>
      <c r="E45" s="1" t="s">
        <v>5473</v>
      </c>
      <c r="F45" s="26">
        <v>1</v>
      </c>
      <c r="G45" s="105">
        <v>1.1000000000000001</v>
      </c>
      <c r="H45" s="9"/>
      <c r="I45" s="83">
        <v>707850</v>
      </c>
      <c r="J45" s="83">
        <v>424710</v>
      </c>
      <c r="K45" s="83">
        <v>257400</v>
      </c>
      <c r="L45" s="78"/>
      <c r="M45" s="78"/>
      <c r="N45" s="6">
        <v>707850</v>
      </c>
      <c r="O45" s="41">
        <v>424710</v>
      </c>
      <c r="P45" s="41">
        <v>257400</v>
      </c>
      <c r="Q45" s="41"/>
      <c r="R45" s="41"/>
      <c r="S45" s="31"/>
    </row>
    <row r="46" spans="1:19" x14ac:dyDescent="0.25">
      <c r="A46" s="74" t="str">
        <f>IF(B46="","",SUBTOTAL(3,B$22:$B46))</f>
        <v/>
      </c>
      <c r="B46" s="3" t="s">
        <v>1717</v>
      </c>
      <c r="C46" s="1"/>
      <c r="D46" s="1" t="s">
        <v>5473</v>
      </c>
      <c r="E46" s="1" t="s">
        <v>5474</v>
      </c>
      <c r="F46" s="26">
        <v>1</v>
      </c>
      <c r="G46" s="105">
        <v>0.9</v>
      </c>
      <c r="H46" s="9"/>
      <c r="I46" s="83">
        <v>579150</v>
      </c>
      <c r="J46" s="83">
        <v>347490</v>
      </c>
      <c r="K46" s="83">
        <v>210600</v>
      </c>
      <c r="L46" s="78"/>
      <c r="M46" s="78"/>
      <c r="N46" s="6">
        <v>579150</v>
      </c>
      <c r="O46" s="41">
        <v>347490</v>
      </c>
      <c r="P46" s="41">
        <v>210600</v>
      </c>
      <c r="Q46" s="41"/>
      <c r="R46" s="41"/>
      <c r="S46" s="31"/>
    </row>
    <row r="47" spans="1:19" x14ac:dyDescent="0.25">
      <c r="A47" s="74" t="str">
        <f>IF(B47="","",SUBTOTAL(3,B$22:$B47))</f>
        <v/>
      </c>
      <c r="B47" s="3" t="s">
        <v>1717</v>
      </c>
      <c r="C47" s="1"/>
      <c r="D47" s="1" t="s">
        <v>5474</v>
      </c>
      <c r="E47" s="1" t="s">
        <v>5475</v>
      </c>
      <c r="F47" s="26">
        <v>2</v>
      </c>
      <c r="G47" s="105">
        <v>1</v>
      </c>
      <c r="H47" s="9"/>
      <c r="I47" s="83">
        <v>429000</v>
      </c>
      <c r="J47" s="83">
        <v>257400</v>
      </c>
      <c r="K47" s="83">
        <v>152100</v>
      </c>
      <c r="L47" s="78"/>
      <c r="M47" s="78"/>
      <c r="N47" s="6">
        <v>429000</v>
      </c>
      <c r="O47" s="41">
        <v>257400</v>
      </c>
      <c r="P47" s="41">
        <v>152100</v>
      </c>
      <c r="Q47" s="41"/>
      <c r="R47" s="41"/>
      <c r="S47" s="31"/>
    </row>
    <row r="48" spans="1:19" ht="33" x14ac:dyDescent="0.25">
      <c r="A48" s="74">
        <f>IF(B48="","",SUBTOTAL(3,B$22:$B48))</f>
        <v>26</v>
      </c>
      <c r="B48" s="3">
        <v>16</v>
      </c>
      <c r="C48" s="1" t="s">
        <v>35</v>
      </c>
      <c r="D48" s="1" t="s">
        <v>5476</v>
      </c>
      <c r="E48" s="1" t="s">
        <v>5477</v>
      </c>
      <c r="F48" s="26">
        <v>1</v>
      </c>
      <c r="G48" s="105">
        <v>1.6</v>
      </c>
      <c r="H48" s="9"/>
      <c r="I48" s="83">
        <v>1029600</v>
      </c>
      <c r="J48" s="83">
        <v>617760</v>
      </c>
      <c r="K48" s="83">
        <v>374400</v>
      </c>
      <c r="L48" s="78"/>
      <c r="M48" s="78"/>
      <c r="N48" s="6">
        <v>1029600</v>
      </c>
      <c r="O48" s="41">
        <v>617760</v>
      </c>
      <c r="P48" s="41">
        <v>374400</v>
      </c>
      <c r="Q48" s="41"/>
      <c r="R48" s="41"/>
      <c r="S48" s="31"/>
    </row>
    <row r="49" spans="1:20" x14ac:dyDescent="0.25">
      <c r="A49" s="74" t="str">
        <f>IF(B49="","",SUBTOTAL(3,B$22:$B49))</f>
        <v/>
      </c>
      <c r="B49" s="3" t="s">
        <v>1717</v>
      </c>
      <c r="C49" s="1"/>
      <c r="D49" s="1" t="s">
        <v>5477</v>
      </c>
      <c r="E49" s="1" t="s">
        <v>5478</v>
      </c>
      <c r="F49" s="26">
        <v>1</v>
      </c>
      <c r="G49" s="105">
        <v>1.3</v>
      </c>
      <c r="H49" s="9"/>
      <c r="I49" s="83">
        <v>836550</v>
      </c>
      <c r="J49" s="83">
        <v>501930</v>
      </c>
      <c r="K49" s="83">
        <v>304200</v>
      </c>
      <c r="L49" s="78"/>
      <c r="M49" s="78"/>
      <c r="N49" s="6">
        <v>836550</v>
      </c>
      <c r="O49" s="41">
        <v>501930</v>
      </c>
      <c r="P49" s="41">
        <v>304200</v>
      </c>
      <c r="Q49" s="41"/>
      <c r="R49" s="41"/>
      <c r="S49" s="31"/>
    </row>
    <row r="50" spans="1:20" ht="33" x14ac:dyDescent="0.25">
      <c r="A50" s="74">
        <f>IF(B50="","",SUBTOTAL(3,B$22:$B50))</f>
        <v>28</v>
      </c>
      <c r="B50" s="3">
        <v>17</v>
      </c>
      <c r="C50" s="1" t="s">
        <v>62</v>
      </c>
      <c r="D50" s="1" t="s">
        <v>5479</v>
      </c>
      <c r="E50" s="1" t="s">
        <v>5480</v>
      </c>
      <c r="F50" s="26">
        <v>1</v>
      </c>
      <c r="G50" s="105">
        <v>1.4</v>
      </c>
      <c r="H50" s="9"/>
      <c r="I50" s="83">
        <v>900900</v>
      </c>
      <c r="J50" s="83">
        <v>540540</v>
      </c>
      <c r="K50" s="83">
        <v>327600</v>
      </c>
      <c r="L50" s="78"/>
      <c r="M50" s="78"/>
      <c r="N50" s="6">
        <v>900900</v>
      </c>
      <c r="O50" s="41">
        <v>540540</v>
      </c>
      <c r="P50" s="41">
        <v>327600</v>
      </c>
      <c r="Q50" s="41"/>
      <c r="R50" s="41"/>
      <c r="S50" s="31"/>
    </row>
    <row r="51" spans="1:20" x14ac:dyDescent="0.25">
      <c r="A51" s="74">
        <f>IF(B51="","",SUBTOTAL(3,B$22:$B51))</f>
        <v>29</v>
      </c>
      <c r="B51" s="3">
        <v>18</v>
      </c>
      <c r="C51" s="21" t="s">
        <v>2110</v>
      </c>
      <c r="D51" s="21"/>
      <c r="E51" s="1"/>
      <c r="F51" s="26">
        <v>3</v>
      </c>
      <c r="G51" s="105">
        <v>1</v>
      </c>
      <c r="H51" s="9"/>
      <c r="I51" s="83">
        <v>257400</v>
      </c>
      <c r="J51" s="83">
        <v>152100</v>
      </c>
      <c r="K51" s="83">
        <v>117000</v>
      </c>
      <c r="L51" s="78"/>
      <c r="M51" s="78"/>
      <c r="N51" s="6">
        <v>257400</v>
      </c>
      <c r="O51" s="41">
        <v>152100</v>
      </c>
      <c r="P51" s="41">
        <v>117000</v>
      </c>
      <c r="Q51" s="41"/>
      <c r="R51" s="41"/>
      <c r="S51" s="31"/>
    </row>
    <row r="52" spans="1:20" s="448" customFormat="1" ht="33" x14ac:dyDescent="0.25">
      <c r="A52" s="439"/>
      <c r="B52" s="440">
        <v>19</v>
      </c>
      <c r="C52" s="419" t="s">
        <v>6528</v>
      </c>
      <c r="D52" s="419" t="s">
        <v>6529</v>
      </c>
      <c r="E52" s="438" t="s">
        <v>6530</v>
      </c>
      <c r="F52" s="502"/>
      <c r="G52" s="443"/>
      <c r="H52" s="503"/>
      <c r="I52" s="444"/>
      <c r="J52" s="444"/>
      <c r="K52" s="444"/>
      <c r="L52" s="435"/>
      <c r="M52" s="435"/>
      <c r="N52" s="445">
        <v>257400</v>
      </c>
      <c r="O52" s="446">
        <v>152100</v>
      </c>
      <c r="P52" s="446">
        <v>117000</v>
      </c>
      <c r="Q52" s="446"/>
      <c r="R52" s="446"/>
      <c r="S52" s="447"/>
    </row>
    <row r="53" spans="1:20" x14ac:dyDescent="0.25">
      <c r="A53" s="74" t="str">
        <f>IF(B53="","",SUBTOTAL(3,B$22:$B53))</f>
        <v/>
      </c>
      <c r="B53" s="14" t="s">
        <v>1717</v>
      </c>
      <c r="C53" s="8" t="s">
        <v>5481</v>
      </c>
      <c r="D53" s="21"/>
      <c r="E53" s="1"/>
      <c r="F53" s="26"/>
      <c r="G53" s="105"/>
      <c r="H53" s="9"/>
      <c r="I53" s="83"/>
      <c r="J53" s="83"/>
      <c r="K53" s="83"/>
      <c r="L53" s="78"/>
      <c r="M53" s="78"/>
      <c r="N53" s="6"/>
      <c r="O53" s="41"/>
      <c r="P53" s="41"/>
      <c r="Q53" s="41"/>
      <c r="R53" s="41"/>
      <c r="S53" s="31"/>
    </row>
    <row r="54" spans="1:20" ht="66" x14ac:dyDescent="0.25">
      <c r="A54" s="74">
        <f>IF(B54="","",SUBTOTAL(3,B$22:$B54))</f>
        <v>32</v>
      </c>
      <c r="B54" s="3">
        <v>19</v>
      </c>
      <c r="C54" s="21"/>
      <c r="D54" s="1" t="s">
        <v>5482</v>
      </c>
      <c r="E54" s="1"/>
      <c r="F54" s="23"/>
      <c r="G54" s="105">
        <v>2.2999999999999998</v>
      </c>
      <c r="H54" s="3" t="s">
        <v>1768</v>
      </c>
      <c r="I54" s="83">
        <v>146510</v>
      </c>
      <c r="J54" s="83">
        <v>125580</v>
      </c>
      <c r="K54" s="83">
        <v>104650</v>
      </c>
      <c r="L54" s="78"/>
      <c r="M54" s="78"/>
      <c r="N54" s="6">
        <v>146510</v>
      </c>
      <c r="O54" s="41">
        <v>125580</v>
      </c>
      <c r="P54" s="41">
        <v>104650</v>
      </c>
      <c r="Q54" s="41"/>
      <c r="R54" s="41"/>
      <c r="S54" s="31"/>
    </row>
    <row r="55" spans="1:20" x14ac:dyDescent="0.25">
      <c r="A55" s="74" t="str">
        <f>IF(B55="","",SUBTOTAL(3,B$22:$B55))</f>
        <v/>
      </c>
      <c r="B55" s="14" t="s">
        <v>1717</v>
      </c>
      <c r="C55" s="8" t="s">
        <v>5483</v>
      </c>
      <c r="D55" s="8"/>
      <c r="E55" s="8"/>
      <c r="F55" s="60"/>
      <c r="G55" s="394"/>
      <c r="H55" s="14"/>
      <c r="I55" s="84"/>
      <c r="J55" s="84"/>
      <c r="K55" s="84"/>
      <c r="L55" s="79"/>
      <c r="M55" s="79"/>
      <c r="N55" s="65"/>
      <c r="O55" s="41"/>
      <c r="P55" s="41"/>
      <c r="Q55" s="41"/>
      <c r="R55" s="41"/>
      <c r="S55" s="67"/>
    </row>
    <row r="56" spans="1:20" ht="49.5" x14ac:dyDescent="0.25">
      <c r="A56" s="74">
        <f>IF(B56="","",SUBTOTAL(3,B$22:$B56))</f>
        <v>34</v>
      </c>
      <c r="B56" s="3">
        <v>20</v>
      </c>
      <c r="C56" s="21"/>
      <c r="D56" s="1" t="s">
        <v>5484</v>
      </c>
      <c r="E56" s="1" t="s">
        <v>5485</v>
      </c>
      <c r="F56" s="23"/>
      <c r="G56" s="105">
        <v>1.8</v>
      </c>
      <c r="H56" s="3" t="s">
        <v>1766</v>
      </c>
      <c r="I56" s="83">
        <v>147420</v>
      </c>
      <c r="J56" s="83">
        <v>114660</v>
      </c>
      <c r="K56" s="83">
        <v>98280</v>
      </c>
      <c r="L56" s="78"/>
      <c r="M56" s="78"/>
      <c r="N56" s="6">
        <v>147420</v>
      </c>
      <c r="O56" s="41">
        <v>114660</v>
      </c>
      <c r="P56" s="41">
        <v>98280</v>
      </c>
      <c r="Q56" s="41"/>
      <c r="R56" s="41"/>
      <c r="S56" s="31"/>
    </row>
    <row r="57" spans="1:20" ht="82.5" x14ac:dyDescent="0.25">
      <c r="A57" s="74">
        <f>IF(B57="","",SUBTOTAL(3,B$22:$B57))</f>
        <v>35</v>
      </c>
      <c r="B57" s="3">
        <v>21</v>
      </c>
      <c r="C57" s="8"/>
      <c r="D57" s="1" t="s">
        <v>5486</v>
      </c>
      <c r="E57" s="1"/>
      <c r="F57" s="23"/>
      <c r="G57" s="105">
        <v>2</v>
      </c>
      <c r="H57" s="3" t="s">
        <v>1768</v>
      </c>
      <c r="I57" s="83">
        <v>127400</v>
      </c>
      <c r="J57" s="83">
        <v>109200</v>
      </c>
      <c r="K57" s="83">
        <v>91000</v>
      </c>
      <c r="L57" s="78"/>
      <c r="M57" s="78"/>
      <c r="N57" s="6">
        <v>127400</v>
      </c>
      <c r="O57" s="41">
        <v>109200</v>
      </c>
      <c r="P57" s="41">
        <v>91000</v>
      </c>
      <c r="Q57" s="41"/>
      <c r="R57" s="41"/>
      <c r="S57" s="31"/>
    </row>
    <row r="58" spans="1:20" x14ac:dyDescent="0.25">
      <c r="B58" s="13"/>
      <c r="C58" s="60" t="s">
        <v>6382</v>
      </c>
      <c r="D58" s="1"/>
      <c r="E58" s="1"/>
      <c r="F58" s="7"/>
      <c r="G58" s="77"/>
      <c r="H58" s="7"/>
      <c r="I58" s="82"/>
      <c r="J58" s="82"/>
      <c r="K58" s="82"/>
      <c r="L58" s="82"/>
      <c r="M58" s="82"/>
      <c r="N58" s="6"/>
      <c r="O58" s="6"/>
      <c r="P58" s="6"/>
      <c r="Q58" s="6"/>
      <c r="R58" s="6"/>
      <c r="S58" s="45"/>
    </row>
    <row r="59" spans="1:20" x14ac:dyDescent="0.25">
      <c r="B59" s="14">
        <v>22</v>
      </c>
      <c r="C59" s="441" t="s">
        <v>5532</v>
      </c>
      <c r="D59" s="438"/>
      <c r="E59" s="438"/>
      <c r="F59" s="442"/>
      <c r="G59" s="449"/>
      <c r="H59" s="440"/>
      <c r="I59" s="451"/>
      <c r="J59" s="451"/>
      <c r="K59" s="451"/>
      <c r="L59" s="435"/>
      <c r="M59" s="435"/>
      <c r="N59" s="445"/>
      <c r="O59" s="445"/>
      <c r="P59" s="445"/>
      <c r="Q59" s="6"/>
      <c r="R59" s="6"/>
      <c r="S59" s="31"/>
    </row>
    <row r="60" spans="1:20" ht="33" x14ac:dyDescent="0.25">
      <c r="B60" s="14"/>
      <c r="C60" s="438"/>
      <c r="D60" s="438" t="s">
        <v>5467</v>
      </c>
      <c r="E60" s="438" t="s">
        <v>5468</v>
      </c>
      <c r="F60" s="502">
        <v>1</v>
      </c>
      <c r="G60" s="443">
        <v>0.8</v>
      </c>
      <c r="H60" s="503"/>
      <c r="I60" s="444">
        <v>514800</v>
      </c>
      <c r="J60" s="444">
        <v>308880</v>
      </c>
      <c r="K60" s="444">
        <v>187200</v>
      </c>
      <c r="L60" s="435"/>
      <c r="M60" s="435"/>
      <c r="N60" s="445">
        <v>514800</v>
      </c>
      <c r="O60" s="446">
        <v>308880</v>
      </c>
      <c r="P60" s="446">
        <v>187200</v>
      </c>
      <c r="Q60" s="6"/>
      <c r="R60" s="6"/>
      <c r="S60" s="447" t="s">
        <v>6525</v>
      </c>
    </row>
    <row r="61" spans="1:20" x14ac:dyDescent="0.25">
      <c r="B61" s="14"/>
      <c r="C61" s="438"/>
      <c r="D61" s="438" t="s">
        <v>5469</v>
      </c>
      <c r="E61" s="438" t="s">
        <v>5470</v>
      </c>
      <c r="F61" s="502">
        <v>1</v>
      </c>
      <c r="G61" s="443">
        <v>0.8</v>
      </c>
      <c r="H61" s="503"/>
      <c r="I61" s="444">
        <v>514800</v>
      </c>
      <c r="J61" s="444">
        <v>308880</v>
      </c>
      <c r="K61" s="444">
        <v>187200</v>
      </c>
      <c r="L61" s="435"/>
      <c r="M61" s="435"/>
      <c r="N61" s="445">
        <v>514800</v>
      </c>
      <c r="O61" s="446">
        <v>308880</v>
      </c>
      <c r="P61" s="446">
        <v>187200</v>
      </c>
      <c r="Q61" s="6"/>
      <c r="R61" s="6"/>
      <c r="S61" s="31"/>
    </row>
    <row r="62" spans="1:20" x14ac:dyDescent="0.25">
      <c r="B62" s="14"/>
      <c r="C62" s="438"/>
      <c r="D62" s="438" t="s">
        <v>5470</v>
      </c>
      <c r="E62" s="438" t="s">
        <v>5539</v>
      </c>
      <c r="F62" s="502">
        <v>3</v>
      </c>
      <c r="G62" s="443">
        <v>1</v>
      </c>
      <c r="H62" s="503"/>
      <c r="I62" s="444">
        <v>257400</v>
      </c>
      <c r="J62" s="444">
        <v>152100</v>
      </c>
      <c r="K62" s="444">
        <v>117000</v>
      </c>
      <c r="L62" s="435"/>
      <c r="M62" s="435"/>
      <c r="N62" s="445">
        <v>257400</v>
      </c>
      <c r="O62" s="446">
        <v>152100</v>
      </c>
      <c r="P62" s="446">
        <v>117000</v>
      </c>
      <c r="Q62" s="6"/>
      <c r="R62" s="6"/>
      <c r="S62" s="31"/>
    </row>
    <row r="63" spans="1:20" x14ac:dyDescent="0.25">
      <c r="B63" s="455">
        <v>23</v>
      </c>
      <c r="C63" s="441" t="s">
        <v>5540</v>
      </c>
      <c r="D63" s="438"/>
      <c r="E63" s="438"/>
      <c r="F63" s="440"/>
      <c r="G63" s="449"/>
      <c r="H63" s="503"/>
      <c r="I63" s="451"/>
      <c r="J63" s="451"/>
      <c r="K63" s="451"/>
      <c r="L63" s="435"/>
      <c r="M63" s="435"/>
      <c r="N63" s="445"/>
      <c r="O63" s="446"/>
      <c r="P63" s="446"/>
      <c r="Q63" s="41"/>
      <c r="R63" s="41"/>
      <c r="S63" s="31"/>
      <c r="T63" s="33" t="s">
        <v>6385</v>
      </c>
    </row>
    <row r="64" spans="1:20" ht="33" x14ac:dyDescent="0.25">
      <c r="B64" s="440" t="s">
        <v>1717</v>
      </c>
      <c r="C64" s="438" t="s">
        <v>5540</v>
      </c>
      <c r="D64" s="438" t="s">
        <v>6526</v>
      </c>
      <c r="E64" s="438" t="s">
        <v>6527</v>
      </c>
      <c r="F64" s="502">
        <v>3</v>
      </c>
      <c r="G64" s="443">
        <v>1.3</v>
      </c>
      <c r="H64" s="503"/>
      <c r="I64" s="444">
        <v>439400</v>
      </c>
      <c r="J64" s="444">
        <v>219700</v>
      </c>
      <c r="K64" s="444">
        <v>131820</v>
      </c>
      <c r="L64" s="435"/>
      <c r="M64" s="435"/>
      <c r="N64" s="445">
        <v>439400</v>
      </c>
      <c r="O64" s="446">
        <v>219700</v>
      </c>
      <c r="P64" s="446">
        <v>131820</v>
      </c>
      <c r="Q64" s="41"/>
      <c r="R64" s="41"/>
      <c r="S64" s="447" t="s">
        <v>6525</v>
      </c>
      <c r="T64" s="33" t="s">
        <v>6385</v>
      </c>
    </row>
    <row r="65" spans="2:20" x14ac:dyDescent="0.25">
      <c r="B65" s="440" t="s">
        <v>1717</v>
      </c>
      <c r="C65" s="1" t="s">
        <v>5540</v>
      </c>
      <c r="D65" s="1" t="s">
        <v>5541</v>
      </c>
      <c r="E65" s="1" t="s">
        <v>5542</v>
      </c>
      <c r="F65" s="26">
        <v>3</v>
      </c>
      <c r="G65" s="105">
        <v>0.5</v>
      </c>
      <c r="H65" s="9"/>
      <c r="I65" s="83">
        <v>169000</v>
      </c>
      <c r="J65" s="83">
        <v>84500</v>
      </c>
      <c r="K65" s="83">
        <v>50700</v>
      </c>
      <c r="L65" s="78"/>
      <c r="M65" s="78"/>
      <c r="N65" s="6">
        <v>169000</v>
      </c>
      <c r="O65" s="41">
        <v>84500</v>
      </c>
      <c r="P65" s="41">
        <v>50700</v>
      </c>
      <c r="Q65" s="41"/>
      <c r="R65" s="41"/>
      <c r="S65" s="31"/>
      <c r="T65" s="33" t="s">
        <v>6385</v>
      </c>
    </row>
    <row r="67" spans="2:20" x14ac:dyDescent="0.25">
      <c r="C67" s="411" t="s">
        <v>6450</v>
      </c>
      <c r="D67"/>
      <c r="E67"/>
      <c r="F67"/>
      <c r="G67"/>
      <c r="H67"/>
      <c r="I67"/>
      <c r="J67"/>
      <c r="K67"/>
      <c r="L67"/>
    </row>
    <row r="68" spans="2:20" x14ac:dyDescent="0.25">
      <c r="C68" s="593" t="s">
        <v>6451</v>
      </c>
      <c r="D68" s="593"/>
      <c r="E68" s="593"/>
      <c r="F68" s="593"/>
      <c r="G68" s="593"/>
      <c r="H68" s="593"/>
      <c r="I68" s="593"/>
      <c r="J68" s="593"/>
      <c r="K68" s="593"/>
      <c r="L68" s="593"/>
    </row>
    <row r="69" spans="2:20" x14ac:dyDescent="0.25">
      <c r="C69" s="593" t="s">
        <v>6452</v>
      </c>
      <c r="D69" s="593"/>
      <c r="E69" s="593"/>
      <c r="F69" s="593"/>
      <c r="G69" s="593"/>
      <c r="H69" s="593"/>
      <c r="I69" s="593"/>
      <c r="J69" s="593"/>
      <c r="K69" s="593"/>
      <c r="L69" s="593"/>
    </row>
  </sheetData>
  <autoFilter ref="A21:T65"/>
  <mergeCells count="14">
    <mergeCell ref="B4:S4"/>
    <mergeCell ref="B5:S5"/>
    <mergeCell ref="Q17:R17"/>
    <mergeCell ref="B18:B19"/>
    <mergeCell ref="C18:C19"/>
    <mergeCell ref="D18:E18"/>
    <mergeCell ref="F18:M18"/>
    <mergeCell ref="N18:R18"/>
    <mergeCell ref="S18:S19"/>
    <mergeCell ref="E7:F7"/>
    <mergeCell ref="C68:L68"/>
    <mergeCell ref="C69:L69"/>
    <mergeCell ref="C8:C9"/>
    <mergeCell ref="D8:E8"/>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view="pageBreakPreview" topLeftCell="B2" zoomScale="70" zoomScaleNormal="55"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7109375" style="32" customWidth="1"/>
    <col min="6" max="6" width="7.85546875" style="33" hidden="1" customWidth="1"/>
    <col min="7" max="7" width="7.85546875" style="100" hidden="1" customWidth="1"/>
    <col min="8" max="8" width="9.8554687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28515625" style="34" customWidth="1"/>
    <col min="20" max="16384" width="8.85546875" style="33"/>
  </cols>
  <sheetData>
    <row r="1" spans="1:19" x14ac:dyDescent="0.25">
      <c r="B1" s="393" t="s">
        <v>6331</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6399</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4.7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37.5"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ht="18.75" x14ac:dyDescent="0.25">
      <c r="B15" s="88"/>
      <c r="C15" s="552" t="s">
        <v>6460</v>
      </c>
      <c r="D15" s="551">
        <v>36000</v>
      </c>
      <c r="E15" s="551">
        <v>27000</v>
      </c>
      <c r="F15" s="550"/>
      <c r="G15" s="76"/>
      <c r="I15" s="33"/>
      <c r="J15" s="33"/>
      <c r="K15" s="33"/>
    </row>
    <row r="16" spans="1:19" ht="19.5" x14ac:dyDescent="0.3">
      <c r="B16" s="88"/>
      <c r="C16" s="383"/>
      <c r="F16" s="407"/>
      <c r="G16" s="407"/>
      <c r="H16" s="407"/>
      <c r="I16" s="407"/>
      <c r="J16" s="407"/>
      <c r="K16" s="407"/>
      <c r="L16" s="407"/>
      <c r="M16" s="407"/>
      <c r="N16" s="407"/>
      <c r="O16" s="407"/>
      <c r="P16" s="407"/>
      <c r="Q16" s="407"/>
      <c r="R16" s="407"/>
      <c r="S16" s="407"/>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651" t="s">
        <v>13</v>
      </c>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652"/>
    </row>
    <row r="20" spans="1:19" x14ac:dyDescent="0.25">
      <c r="A20" s="74" t="str">
        <f>IF(B20="","",SUBTOTAL(3,B$20:$B20))</f>
        <v/>
      </c>
      <c r="B20" s="14"/>
      <c r="C20" s="8" t="s">
        <v>5488</v>
      </c>
      <c r="D20" s="13"/>
      <c r="E20" s="13"/>
      <c r="F20" s="145"/>
      <c r="G20" s="143"/>
      <c r="H20" s="146"/>
      <c r="I20" s="147"/>
      <c r="J20" s="147"/>
      <c r="K20" s="147"/>
      <c r="L20" s="147"/>
      <c r="M20" s="147"/>
      <c r="N20" s="73"/>
      <c r="O20" s="73"/>
      <c r="P20" s="73"/>
      <c r="Q20" s="73"/>
      <c r="R20" s="73"/>
      <c r="S20" s="73"/>
    </row>
    <row r="21" spans="1:19" ht="33" x14ac:dyDescent="0.25">
      <c r="A21" s="74">
        <f>IF(B21="","",SUBTOTAL(3,B$21:$B21))</f>
        <v>1</v>
      </c>
      <c r="B21" s="3">
        <v>1</v>
      </c>
      <c r="C21" s="8"/>
      <c r="D21" s="1" t="s">
        <v>5489</v>
      </c>
      <c r="E21" s="1" t="s">
        <v>5490</v>
      </c>
      <c r="F21" s="23"/>
      <c r="G21" s="105">
        <v>1.8</v>
      </c>
      <c r="H21" s="3" t="s">
        <v>1766</v>
      </c>
      <c r="I21" s="83">
        <v>168480</v>
      </c>
      <c r="J21" s="83">
        <v>131040</v>
      </c>
      <c r="K21" s="83">
        <v>112320</v>
      </c>
      <c r="L21" s="78"/>
      <c r="M21" s="78"/>
      <c r="N21" s="6">
        <v>168480</v>
      </c>
      <c r="O21" s="41">
        <v>131040</v>
      </c>
      <c r="P21" s="41">
        <v>112320</v>
      </c>
      <c r="Q21" s="41"/>
      <c r="R21" s="41"/>
      <c r="S21" s="31"/>
    </row>
    <row r="22" spans="1:19" ht="49.5" x14ac:dyDescent="0.25">
      <c r="A22" s="74">
        <f>IF(B22="","",SUBTOTAL(3,B$21:$B22))</f>
        <v>2</v>
      </c>
      <c r="B22" s="3">
        <v>2</v>
      </c>
      <c r="C22" s="8"/>
      <c r="D22" s="1" t="s">
        <v>5491</v>
      </c>
      <c r="E22" s="1" t="s">
        <v>5492</v>
      </c>
      <c r="F22" s="23"/>
      <c r="G22" s="105">
        <v>2.2999999999999998</v>
      </c>
      <c r="H22" s="3" t="s">
        <v>1766</v>
      </c>
      <c r="I22" s="83">
        <v>215280</v>
      </c>
      <c r="J22" s="83">
        <v>167440</v>
      </c>
      <c r="K22" s="83">
        <v>143520</v>
      </c>
      <c r="L22" s="78"/>
      <c r="M22" s="78"/>
      <c r="N22" s="6">
        <v>215280</v>
      </c>
      <c r="O22" s="41">
        <v>167440</v>
      </c>
      <c r="P22" s="41">
        <v>143520</v>
      </c>
      <c r="Q22" s="41"/>
      <c r="R22" s="41"/>
      <c r="S22" s="31"/>
    </row>
    <row r="23" spans="1:19" ht="49.5" x14ac:dyDescent="0.25">
      <c r="A23" s="74">
        <f>IF(B23="","",SUBTOTAL(3,B$21:$B23))</f>
        <v>3</v>
      </c>
      <c r="B23" s="3">
        <v>3</v>
      </c>
      <c r="C23" s="8"/>
      <c r="D23" s="1" t="s">
        <v>5493</v>
      </c>
      <c r="E23" s="1" t="s">
        <v>5494</v>
      </c>
      <c r="F23" s="23"/>
      <c r="G23" s="105">
        <v>2</v>
      </c>
      <c r="H23" s="3" t="s">
        <v>1766</v>
      </c>
      <c r="I23" s="83">
        <v>187200</v>
      </c>
      <c r="J23" s="83">
        <v>145600</v>
      </c>
      <c r="K23" s="83">
        <v>124800</v>
      </c>
      <c r="L23" s="78"/>
      <c r="M23" s="78"/>
      <c r="N23" s="6">
        <v>187200</v>
      </c>
      <c r="O23" s="41">
        <v>145600</v>
      </c>
      <c r="P23" s="41">
        <v>124800</v>
      </c>
      <c r="Q23" s="41"/>
      <c r="R23" s="41"/>
      <c r="S23" s="31"/>
    </row>
    <row r="24" spans="1:19" ht="82.5" x14ac:dyDescent="0.25">
      <c r="A24" s="74">
        <f>IF(B24="","",SUBTOTAL(3,B$21:$B24))</f>
        <v>4</v>
      </c>
      <c r="B24" s="3">
        <v>4</v>
      </c>
      <c r="C24" s="8"/>
      <c r="D24" s="1" t="s">
        <v>5495</v>
      </c>
      <c r="E24" s="1" t="s">
        <v>5496</v>
      </c>
      <c r="F24" s="23"/>
      <c r="G24" s="105">
        <v>2</v>
      </c>
      <c r="H24" s="3" t="s">
        <v>1766</v>
      </c>
      <c r="I24" s="83">
        <v>187200</v>
      </c>
      <c r="J24" s="83">
        <v>145600</v>
      </c>
      <c r="K24" s="83">
        <v>124800</v>
      </c>
      <c r="L24" s="78"/>
      <c r="M24" s="78"/>
      <c r="N24" s="6">
        <v>187200</v>
      </c>
      <c r="O24" s="41">
        <v>145600</v>
      </c>
      <c r="P24" s="41">
        <v>124800</v>
      </c>
      <c r="Q24" s="41"/>
      <c r="R24" s="41"/>
      <c r="S24" s="31" t="s">
        <v>5497</v>
      </c>
    </row>
    <row r="25" spans="1:19" ht="66" x14ac:dyDescent="0.25">
      <c r="A25" s="74">
        <f>IF(B25="","",SUBTOTAL(3,B$21:$B25))</f>
        <v>5</v>
      </c>
      <c r="B25" s="3">
        <v>5</v>
      </c>
      <c r="C25" s="8"/>
      <c r="D25" s="1" t="s">
        <v>5498</v>
      </c>
      <c r="E25" s="1"/>
      <c r="F25" s="23"/>
      <c r="G25" s="105">
        <v>2.2000000000000002</v>
      </c>
      <c r="H25" s="3" t="s">
        <v>1768</v>
      </c>
      <c r="I25" s="83">
        <v>160160</v>
      </c>
      <c r="J25" s="83">
        <v>137280</v>
      </c>
      <c r="K25" s="83">
        <v>114400</v>
      </c>
      <c r="L25" s="78"/>
      <c r="M25" s="78"/>
      <c r="N25" s="6">
        <v>160160</v>
      </c>
      <c r="O25" s="41">
        <v>137280</v>
      </c>
      <c r="P25" s="41">
        <v>114400</v>
      </c>
      <c r="Q25" s="41"/>
      <c r="R25" s="41"/>
      <c r="S25" s="31"/>
    </row>
    <row r="26" spans="1:19" x14ac:dyDescent="0.25">
      <c r="A26" s="74" t="str">
        <f>IF(B26="","",SUBTOTAL(3,B$21:$B26))</f>
        <v/>
      </c>
      <c r="B26" s="14" t="s">
        <v>1717</v>
      </c>
      <c r="C26" s="8" t="s">
        <v>5499</v>
      </c>
      <c r="D26" s="1"/>
      <c r="E26" s="1"/>
      <c r="F26" s="23"/>
      <c r="G26" s="105"/>
      <c r="H26" s="3"/>
      <c r="I26" s="83"/>
      <c r="J26" s="83"/>
      <c r="K26" s="83"/>
      <c r="L26" s="78"/>
      <c r="M26" s="78"/>
      <c r="N26" s="6"/>
      <c r="O26" s="41"/>
      <c r="P26" s="41"/>
      <c r="Q26" s="41"/>
      <c r="R26" s="41"/>
      <c r="S26" s="31"/>
    </row>
    <row r="27" spans="1:19" ht="99" x14ac:dyDescent="0.25">
      <c r="A27" s="74">
        <f>IF(B27="","",SUBTOTAL(3,B$21:$B27))</f>
        <v>7</v>
      </c>
      <c r="B27" s="3">
        <v>6</v>
      </c>
      <c r="C27" s="8"/>
      <c r="D27" s="1" t="s">
        <v>5500</v>
      </c>
      <c r="E27" s="1" t="s">
        <v>5501</v>
      </c>
      <c r="F27" s="23"/>
      <c r="G27" s="105">
        <v>1.7</v>
      </c>
      <c r="H27" s="3" t="s">
        <v>1766</v>
      </c>
      <c r="I27" s="83">
        <v>139230</v>
      </c>
      <c r="J27" s="83">
        <v>108290</v>
      </c>
      <c r="K27" s="83">
        <v>92820</v>
      </c>
      <c r="L27" s="78"/>
      <c r="M27" s="78"/>
      <c r="N27" s="6">
        <v>139230</v>
      </c>
      <c r="O27" s="41">
        <v>108290</v>
      </c>
      <c r="P27" s="41">
        <v>92820</v>
      </c>
      <c r="Q27" s="41"/>
      <c r="R27" s="41"/>
      <c r="S27" s="31" t="s">
        <v>5502</v>
      </c>
    </row>
    <row r="28" spans="1:19" ht="49.5" x14ac:dyDescent="0.25">
      <c r="A28" s="74">
        <f>IF(B28="","",SUBTOTAL(3,B$21:$B28))</f>
        <v>8</v>
      </c>
      <c r="B28" s="3">
        <v>7</v>
      </c>
      <c r="C28" s="8"/>
      <c r="D28" s="1" t="s">
        <v>5503</v>
      </c>
      <c r="E28" s="1"/>
      <c r="F28" s="23"/>
      <c r="G28" s="105">
        <v>1.5</v>
      </c>
      <c r="H28" s="3" t="s">
        <v>1768</v>
      </c>
      <c r="I28" s="83">
        <v>95550</v>
      </c>
      <c r="J28" s="83">
        <v>81900</v>
      </c>
      <c r="K28" s="83">
        <v>68250</v>
      </c>
      <c r="L28" s="78"/>
      <c r="M28" s="78"/>
      <c r="N28" s="6">
        <v>95550</v>
      </c>
      <c r="O28" s="41">
        <v>81900</v>
      </c>
      <c r="P28" s="41">
        <v>68250</v>
      </c>
      <c r="Q28" s="41"/>
      <c r="R28" s="41"/>
      <c r="S28" s="31"/>
    </row>
    <row r="29" spans="1:19" x14ac:dyDescent="0.25">
      <c r="A29" s="74" t="str">
        <f>IF(B29="","",SUBTOTAL(3,B$21:$B29))</f>
        <v/>
      </c>
      <c r="B29" s="14" t="s">
        <v>1717</v>
      </c>
      <c r="C29" s="8" t="s">
        <v>5504</v>
      </c>
      <c r="D29" s="1"/>
      <c r="E29" s="1"/>
      <c r="F29" s="23"/>
      <c r="G29" s="105"/>
      <c r="H29" s="3"/>
      <c r="I29" s="83"/>
      <c r="J29" s="83"/>
      <c r="K29" s="83"/>
      <c r="L29" s="78"/>
      <c r="M29" s="78"/>
      <c r="N29" s="6"/>
      <c r="O29" s="41"/>
      <c r="P29" s="41"/>
      <c r="Q29" s="41"/>
      <c r="R29" s="41"/>
      <c r="S29" s="31"/>
    </row>
    <row r="30" spans="1:19" ht="115.5" x14ac:dyDescent="0.25">
      <c r="A30" s="74">
        <f>IF(B30="","",SUBTOTAL(3,B$21:$B30))</f>
        <v>10</v>
      </c>
      <c r="B30" s="3">
        <v>8</v>
      </c>
      <c r="C30" s="8"/>
      <c r="D30" s="1" t="s">
        <v>5505</v>
      </c>
      <c r="E30" s="1" t="s">
        <v>5506</v>
      </c>
      <c r="F30" s="23"/>
      <c r="G30" s="105">
        <v>2.4</v>
      </c>
      <c r="H30" s="3" t="s">
        <v>1766</v>
      </c>
      <c r="I30" s="83">
        <v>196560</v>
      </c>
      <c r="J30" s="83">
        <v>152880</v>
      </c>
      <c r="K30" s="83">
        <v>131040</v>
      </c>
      <c r="L30" s="78"/>
      <c r="M30" s="78"/>
      <c r="N30" s="6">
        <v>196560</v>
      </c>
      <c r="O30" s="41">
        <v>152880</v>
      </c>
      <c r="P30" s="41">
        <v>131040</v>
      </c>
      <c r="Q30" s="41"/>
      <c r="R30" s="41"/>
      <c r="S30" s="31" t="s">
        <v>5507</v>
      </c>
    </row>
    <row r="31" spans="1:19" ht="82.5" x14ac:dyDescent="0.25">
      <c r="A31" s="74">
        <f>IF(B31="","",SUBTOTAL(3,B$21:$B31))</f>
        <v>11</v>
      </c>
      <c r="B31" s="3">
        <v>9</v>
      </c>
      <c r="C31" s="8"/>
      <c r="D31" s="1" t="s">
        <v>5508</v>
      </c>
      <c r="E31" s="1" t="s">
        <v>5509</v>
      </c>
      <c r="F31" s="23"/>
      <c r="G31" s="105">
        <v>2</v>
      </c>
      <c r="H31" s="3" t="s">
        <v>1766</v>
      </c>
      <c r="I31" s="83">
        <v>163800</v>
      </c>
      <c r="J31" s="83">
        <v>127400</v>
      </c>
      <c r="K31" s="83">
        <v>109200</v>
      </c>
      <c r="L31" s="78"/>
      <c r="M31" s="78"/>
      <c r="N31" s="6">
        <v>163800</v>
      </c>
      <c r="O31" s="41">
        <v>127400</v>
      </c>
      <c r="P31" s="41">
        <v>109200</v>
      </c>
      <c r="Q31" s="41"/>
      <c r="R31" s="41"/>
      <c r="S31" s="31" t="s">
        <v>5510</v>
      </c>
    </row>
    <row r="32" spans="1:19" ht="49.5" x14ac:dyDescent="0.25">
      <c r="A32" s="74">
        <f>IF(B32="","",SUBTOTAL(3,B$21:$B32))</f>
        <v>12</v>
      </c>
      <c r="B32" s="3">
        <v>10</v>
      </c>
      <c r="C32" s="8"/>
      <c r="D32" s="1" t="s">
        <v>5511</v>
      </c>
      <c r="E32" s="1" t="s">
        <v>5512</v>
      </c>
      <c r="F32" s="23"/>
      <c r="G32" s="105">
        <v>2</v>
      </c>
      <c r="H32" s="3" t="s">
        <v>1766</v>
      </c>
      <c r="I32" s="83">
        <v>163800</v>
      </c>
      <c r="J32" s="83">
        <v>127400</v>
      </c>
      <c r="K32" s="83">
        <v>109200</v>
      </c>
      <c r="L32" s="78"/>
      <c r="M32" s="78"/>
      <c r="N32" s="6">
        <v>163800</v>
      </c>
      <c r="O32" s="41">
        <v>127400</v>
      </c>
      <c r="P32" s="41">
        <v>109200</v>
      </c>
      <c r="Q32" s="41"/>
      <c r="R32" s="41"/>
      <c r="S32" s="31"/>
    </row>
    <row r="33" spans="1:20" s="448" customFormat="1" ht="66" x14ac:dyDescent="0.25">
      <c r="A33" s="439">
        <f>IF(B33="","",SUBTOTAL(3,B$21:$B33))</f>
        <v>13</v>
      </c>
      <c r="B33" s="440">
        <v>11</v>
      </c>
      <c r="C33" s="441"/>
      <c r="D33" s="438" t="s">
        <v>6482</v>
      </c>
      <c r="E33" s="438" t="s">
        <v>6483</v>
      </c>
      <c r="F33" s="442"/>
      <c r="G33" s="443">
        <v>2</v>
      </c>
      <c r="H33" s="440" t="s">
        <v>1766</v>
      </c>
      <c r="I33" s="444">
        <v>163800</v>
      </c>
      <c r="J33" s="444">
        <v>127400</v>
      </c>
      <c r="K33" s="444">
        <v>109200</v>
      </c>
      <c r="L33" s="435"/>
      <c r="M33" s="435"/>
      <c r="N33" s="445">
        <v>163800</v>
      </c>
      <c r="O33" s="446">
        <v>127400</v>
      </c>
      <c r="P33" s="446">
        <v>109200</v>
      </c>
      <c r="Q33" s="446"/>
      <c r="R33" s="446"/>
      <c r="S33" s="447"/>
    </row>
    <row r="34" spans="1:20" s="448" customFormat="1" ht="49.5" x14ac:dyDescent="0.25">
      <c r="A34" s="439">
        <f>IF(B34="","",SUBTOTAL(3,B$21:$B34))</f>
        <v>14</v>
      </c>
      <c r="B34" s="440">
        <v>12</v>
      </c>
      <c r="C34" s="441"/>
      <c r="D34" s="438" t="s">
        <v>6484</v>
      </c>
      <c r="E34" s="438"/>
      <c r="F34" s="442"/>
      <c r="G34" s="443">
        <v>2.1</v>
      </c>
      <c r="H34" s="440" t="s">
        <v>1768</v>
      </c>
      <c r="I34" s="444">
        <v>133770</v>
      </c>
      <c r="J34" s="444">
        <v>114660</v>
      </c>
      <c r="K34" s="444">
        <v>95550</v>
      </c>
      <c r="L34" s="435"/>
      <c r="M34" s="435"/>
      <c r="N34" s="445">
        <v>133770</v>
      </c>
      <c r="O34" s="446">
        <v>114660</v>
      </c>
      <c r="P34" s="446">
        <v>95550</v>
      </c>
      <c r="Q34" s="446"/>
      <c r="R34" s="446"/>
      <c r="S34" s="447"/>
    </row>
    <row r="35" spans="1:20" x14ac:dyDescent="0.25">
      <c r="B35" s="13"/>
      <c r="C35" s="60" t="s">
        <v>6383</v>
      </c>
      <c r="D35" s="1"/>
      <c r="E35" s="1"/>
      <c r="F35" s="7"/>
      <c r="G35" s="77"/>
      <c r="H35" s="7"/>
      <c r="I35" s="82"/>
      <c r="J35" s="82"/>
      <c r="K35" s="82"/>
      <c r="L35" s="82"/>
      <c r="M35" s="82"/>
      <c r="N35" s="6"/>
      <c r="O35" s="6"/>
      <c r="P35" s="6"/>
      <c r="Q35" s="6"/>
      <c r="R35" s="6"/>
      <c r="S35" s="45"/>
    </row>
    <row r="36" spans="1:20" x14ac:dyDescent="0.25">
      <c r="B36" s="14">
        <v>13</v>
      </c>
      <c r="C36" s="8" t="s">
        <v>5532</v>
      </c>
      <c r="D36" s="1"/>
      <c r="E36" s="1"/>
      <c r="F36" s="23"/>
      <c r="G36" s="57"/>
      <c r="H36" s="3"/>
      <c r="I36" s="80"/>
      <c r="J36" s="80"/>
      <c r="K36" s="80"/>
      <c r="L36" s="78"/>
      <c r="M36" s="78"/>
      <c r="N36" s="6"/>
      <c r="O36" s="6"/>
      <c r="P36" s="6"/>
      <c r="Q36" s="6"/>
      <c r="R36" s="6"/>
      <c r="S36" s="31"/>
    </row>
    <row r="37" spans="1:20" ht="66" x14ac:dyDescent="0.25">
      <c r="B37" s="14"/>
      <c r="C37" s="8" t="s">
        <v>5533</v>
      </c>
      <c r="D37" s="1"/>
      <c r="E37" s="1"/>
      <c r="F37" s="23"/>
      <c r="G37" s="57"/>
      <c r="H37" s="3"/>
      <c r="I37" s="80"/>
      <c r="J37" s="80"/>
      <c r="K37" s="80"/>
      <c r="L37" s="78"/>
      <c r="M37" s="78"/>
      <c r="N37" s="6"/>
      <c r="O37" s="6"/>
      <c r="P37" s="6"/>
      <c r="Q37" s="6"/>
      <c r="R37" s="6"/>
      <c r="S37" s="31" t="s">
        <v>5534</v>
      </c>
      <c r="T37" s="33" t="s">
        <v>6384</v>
      </c>
    </row>
    <row r="38" spans="1:20" ht="66" x14ac:dyDescent="0.25">
      <c r="B38" s="3" t="s">
        <v>1717</v>
      </c>
      <c r="C38" s="1" t="s">
        <v>5533</v>
      </c>
      <c r="D38" s="1" t="s">
        <v>5535</v>
      </c>
      <c r="E38" s="1" t="s">
        <v>5536</v>
      </c>
      <c r="F38" s="26">
        <v>3</v>
      </c>
      <c r="G38" s="105">
        <v>0.6</v>
      </c>
      <c r="H38" s="9"/>
      <c r="I38" s="83">
        <v>202800</v>
      </c>
      <c r="J38" s="83">
        <v>101400</v>
      </c>
      <c r="K38" s="83">
        <v>60840</v>
      </c>
      <c r="L38" s="78"/>
      <c r="M38" s="78"/>
      <c r="N38" s="6">
        <v>202800</v>
      </c>
      <c r="O38" s="41">
        <v>101400</v>
      </c>
      <c r="P38" s="41">
        <v>60840</v>
      </c>
      <c r="Q38" s="41"/>
      <c r="R38" s="41"/>
      <c r="S38" s="31" t="s">
        <v>5534</v>
      </c>
      <c r="T38" s="33" t="s">
        <v>6384</v>
      </c>
    </row>
    <row r="39" spans="1:20" ht="66" x14ac:dyDescent="0.25">
      <c r="B39" s="3" t="s">
        <v>1717</v>
      </c>
      <c r="C39" s="1" t="s">
        <v>5533</v>
      </c>
      <c r="D39" s="1" t="s">
        <v>5537</v>
      </c>
      <c r="E39" s="1" t="s">
        <v>5538</v>
      </c>
      <c r="F39" s="26">
        <v>3</v>
      </c>
      <c r="G39" s="105">
        <v>1.3</v>
      </c>
      <c r="H39" s="9"/>
      <c r="I39" s="83">
        <v>439400</v>
      </c>
      <c r="J39" s="83">
        <v>219700</v>
      </c>
      <c r="K39" s="83">
        <v>131820</v>
      </c>
      <c r="L39" s="78"/>
      <c r="M39" s="78"/>
      <c r="N39" s="6">
        <v>439400</v>
      </c>
      <c r="O39" s="41">
        <v>219700</v>
      </c>
      <c r="P39" s="41">
        <v>131820</v>
      </c>
      <c r="Q39" s="41"/>
      <c r="R39" s="41"/>
      <c r="S39" s="31" t="s">
        <v>5534</v>
      </c>
      <c r="T39" s="33" t="s">
        <v>6384</v>
      </c>
    </row>
    <row r="40" spans="1:20" x14ac:dyDescent="0.25">
      <c r="B40" s="14">
        <v>14</v>
      </c>
      <c r="C40" s="8" t="s">
        <v>5553</v>
      </c>
      <c r="D40" s="1"/>
      <c r="E40" s="1"/>
      <c r="F40" s="3"/>
      <c r="G40" s="57"/>
      <c r="H40" s="9"/>
      <c r="I40" s="80"/>
      <c r="J40" s="80"/>
      <c r="K40" s="80"/>
      <c r="L40" s="78"/>
      <c r="M40" s="78"/>
      <c r="N40" s="6"/>
      <c r="O40" s="41"/>
      <c r="P40" s="41"/>
      <c r="Q40" s="41"/>
      <c r="R40" s="41"/>
      <c r="S40" s="31"/>
      <c r="T40" s="33" t="s">
        <v>6384</v>
      </c>
    </row>
    <row r="41" spans="1:20" x14ac:dyDescent="0.25">
      <c r="B41" s="3" t="s">
        <v>1717</v>
      </c>
      <c r="C41" s="1" t="s">
        <v>2370</v>
      </c>
      <c r="D41" s="1" t="s">
        <v>5554</v>
      </c>
      <c r="E41" s="1" t="s">
        <v>5555</v>
      </c>
      <c r="F41" s="26">
        <v>2</v>
      </c>
      <c r="G41" s="105">
        <v>1</v>
      </c>
      <c r="H41" s="9"/>
      <c r="I41" s="83">
        <v>676000</v>
      </c>
      <c r="J41" s="83">
        <v>338000</v>
      </c>
      <c r="K41" s="83">
        <v>202800</v>
      </c>
      <c r="L41" s="78"/>
      <c r="M41" s="78"/>
      <c r="N41" s="6">
        <v>676000</v>
      </c>
      <c r="O41" s="41">
        <v>338000</v>
      </c>
      <c r="P41" s="41">
        <v>202800</v>
      </c>
      <c r="Q41" s="41"/>
      <c r="R41" s="41"/>
      <c r="S41" s="31"/>
      <c r="T41" s="33" t="s">
        <v>6384</v>
      </c>
    </row>
    <row r="43" spans="1:20" x14ac:dyDescent="0.25">
      <c r="C43" s="411" t="s">
        <v>6450</v>
      </c>
      <c r="D43"/>
      <c r="E43"/>
      <c r="F43"/>
      <c r="G43"/>
      <c r="H43"/>
      <c r="I43"/>
      <c r="J43"/>
      <c r="K43"/>
      <c r="L43"/>
    </row>
    <row r="44" spans="1:20" x14ac:dyDescent="0.25">
      <c r="C44" s="593" t="s">
        <v>6451</v>
      </c>
      <c r="D44" s="593"/>
      <c r="E44" s="593"/>
      <c r="F44" s="593"/>
      <c r="G44" s="593"/>
      <c r="H44" s="593"/>
      <c r="I44" s="593"/>
      <c r="J44" s="593"/>
      <c r="K44" s="593"/>
      <c r="L44" s="593"/>
    </row>
    <row r="45" spans="1:20" x14ac:dyDescent="0.25">
      <c r="C45" s="593" t="s">
        <v>6452</v>
      </c>
      <c r="D45" s="593"/>
      <c r="E45" s="593"/>
      <c r="F45" s="593"/>
      <c r="G45" s="593"/>
      <c r="H45" s="593"/>
      <c r="I45" s="593"/>
      <c r="J45" s="593"/>
      <c r="K45" s="593"/>
      <c r="L45" s="593"/>
    </row>
  </sheetData>
  <autoFilter ref="A20:T41"/>
  <mergeCells count="14">
    <mergeCell ref="E7:F7"/>
    <mergeCell ref="C44:L44"/>
    <mergeCell ref="C45:L45"/>
    <mergeCell ref="B4:S4"/>
    <mergeCell ref="B5:S5"/>
    <mergeCell ref="Q17:R17"/>
    <mergeCell ref="B18:B19"/>
    <mergeCell ref="C18:C19"/>
    <mergeCell ref="D18:E18"/>
    <mergeCell ref="F18:M18"/>
    <mergeCell ref="N18:R18"/>
    <mergeCell ref="S18:S19"/>
    <mergeCell ref="C8:C9"/>
    <mergeCell ref="D8:E8"/>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view="pageBreakPreview" topLeftCell="B1" zoomScale="60" zoomScaleNormal="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85546875" style="32" customWidth="1"/>
    <col min="6" max="6" width="7.85546875" style="33" hidden="1" customWidth="1"/>
    <col min="7" max="7" width="7.85546875" style="100" hidden="1" customWidth="1"/>
    <col min="8" max="8" width="10.710937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5703125" style="34" customWidth="1"/>
    <col min="20" max="16384" width="8.85546875" style="33"/>
  </cols>
  <sheetData>
    <row r="1" spans="1:19" x14ac:dyDescent="0.25">
      <c r="B1" s="153" t="s">
        <v>6467</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6398</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3.2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37.5"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ht="18.75" x14ac:dyDescent="0.25">
      <c r="B15" s="88"/>
      <c r="C15" s="552" t="s">
        <v>6460</v>
      </c>
      <c r="D15" s="551">
        <v>36000</v>
      </c>
      <c r="E15" s="551">
        <v>27000</v>
      </c>
      <c r="F15" s="550"/>
      <c r="G15" s="76"/>
      <c r="I15" s="33"/>
      <c r="J15" s="33"/>
      <c r="K15" s="33"/>
    </row>
    <row r="16" spans="1:19" ht="19.5" x14ac:dyDescent="0.3">
      <c r="B16" s="88"/>
      <c r="C16" s="383"/>
      <c r="F16" s="407"/>
      <c r="G16" s="407"/>
      <c r="H16" s="407"/>
      <c r="I16" s="407"/>
      <c r="J16" s="407"/>
      <c r="K16" s="407"/>
      <c r="L16" s="407"/>
      <c r="M16" s="407"/>
      <c r="N16" s="407"/>
      <c r="O16" s="407"/>
      <c r="P16" s="407"/>
      <c r="Q16" s="407"/>
      <c r="R16" s="407"/>
      <c r="S16" s="407"/>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391" t="s">
        <v>3</v>
      </c>
      <c r="G19" s="142"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t="33.6" hidden="1" customHeight="1" x14ac:dyDescent="0.25">
      <c r="A20" s="74">
        <f>IF(B20="","",SUBTOTAL(3,B$20:$B20))</f>
        <v>1</v>
      </c>
      <c r="B20" s="13" t="s">
        <v>5942</v>
      </c>
      <c r="C20" s="60" t="s">
        <v>5513</v>
      </c>
      <c r="D20" s="23"/>
      <c r="E20" s="23"/>
      <c r="F20" s="7"/>
      <c r="G20" s="77"/>
      <c r="H20" s="7"/>
      <c r="I20" s="82"/>
      <c r="J20" s="82"/>
      <c r="K20" s="82"/>
      <c r="L20" s="82"/>
      <c r="M20" s="82"/>
      <c r="N20" s="6"/>
      <c r="O20" s="6"/>
      <c r="P20" s="6"/>
      <c r="Q20" s="6"/>
      <c r="R20" s="6"/>
      <c r="S20" s="45"/>
    </row>
    <row r="21" spans="1:19" x14ac:dyDescent="0.25">
      <c r="A21" s="74" t="str">
        <f>IF(B21="","",SUBTOTAL(3,B$20:$B21))</f>
        <v/>
      </c>
      <c r="B21" s="14"/>
      <c r="C21" s="8" t="s">
        <v>5514</v>
      </c>
      <c r="D21" s="13"/>
      <c r="E21" s="13"/>
      <c r="F21" s="98"/>
      <c r="G21" s="85"/>
      <c r="H21" s="148"/>
      <c r="I21" s="149"/>
      <c r="J21" s="149"/>
      <c r="K21" s="149"/>
      <c r="L21" s="149"/>
      <c r="M21" s="149"/>
      <c r="N21" s="66"/>
      <c r="O21" s="66"/>
      <c r="P21" s="66"/>
      <c r="Q21" s="66"/>
      <c r="R21" s="66"/>
      <c r="S21" s="73" t="s">
        <v>6466</v>
      </c>
    </row>
    <row r="22" spans="1:19" x14ac:dyDescent="0.25">
      <c r="A22" s="74">
        <f>IF(B22="","",SUBTOTAL(3,B$22:$B22))</f>
        <v>1</v>
      </c>
      <c r="B22" s="3">
        <v>1</v>
      </c>
      <c r="C22" s="8"/>
      <c r="D22" s="1" t="s">
        <v>5515</v>
      </c>
      <c r="E22" s="1" t="s">
        <v>5516</v>
      </c>
      <c r="F22" s="23"/>
      <c r="G22" s="105">
        <v>2.1</v>
      </c>
      <c r="H22" s="3" t="s">
        <v>1768</v>
      </c>
      <c r="I22" s="83">
        <v>133770</v>
      </c>
      <c r="J22" s="83">
        <v>114660</v>
      </c>
      <c r="K22" s="83">
        <v>95550</v>
      </c>
      <c r="L22" s="78"/>
      <c r="M22" s="78"/>
      <c r="N22" s="6">
        <v>133770</v>
      </c>
      <c r="O22" s="41">
        <v>114660</v>
      </c>
      <c r="P22" s="41">
        <v>95550</v>
      </c>
      <c r="Q22" s="41"/>
      <c r="R22" s="41"/>
      <c r="S22" s="31"/>
    </row>
    <row r="23" spans="1:19" ht="49.5" x14ac:dyDescent="0.25">
      <c r="A23" s="74">
        <f>IF(B23="","",SUBTOTAL(3,B$22:$B23))</f>
        <v>2</v>
      </c>
      <c r="B23" s="3">
        <v>2</v>
      </c>
      <c r="C23" s="8"/>
      <c r="D23" s="1" t="s">
        <v>5517</v>
      </c>
      <c r="E23" s="1"/>
      <c r="F23" s="23"/>
      <c r="G23" s="105">
        <v>2.1</v>
      </c>
      <c r="H23" s="3" t="s">
        <v>1768</v>
      </c>
      <c r="I23" s="83">
        <v>133770</v>
      </c>
      <c r="J23" s="83">
        <v>114660</v>
      </c>
      <c r="K23" s="83">
        <v>95550</v>
      </c>
      <c r="L23" s="78"/>
      <c r="M23" s="78"/>
      <c r="N23" s="6">
        <v>133770</v>
      </c>
      <c r="O23" s="41">
        <v>114660</v>
      </c>
      <c r="P23" s="41">
        <v>95550</v>
      </c>
      <c r="Q23" s="41"/>
      <c r="R23" s="41"/>
      <c r="S23" s="31"/>
    </row>
    <row r="24" spans="1:19" ht="33" x14ac:dyDescent="0.25">
      <c r="A24" s="74">
        <f>IF(B24="","",SUBTOTAL(3,B$22:$B24))</f>
        <v>3</v>
      </c>
      <c r="B24" s="3">
        <v>3</v>
      </c>
      <c r="C24" s="8"/>
      <c r="D24" s="1" t="s">
        <v>5518</v>
      </c>
      <c r="E24" s="1"/>
      <c r="F24" s="23"/>
      <c r="G24" s="105">
        <v>2.1</v>
      </c>
      <c r="H24" s="3" t="s">
        <v>1768</v>
      </c>
      <c r="I24" s="83">
        <v>133770</v>
      </c>
      <c r="J24" s="83">
        <v>114660</v>
      </c>
      <c r="K24" s="83">
        <v>95550</v>
      </c>
      <c r="L24" s="78"/>
      <c r="M24" s="78"/>
      <c r="N24" s="6">
        <v>133770</v>
      </c>
      <c r="O24" s="41">
        <v>114660</v>
      </c>
      <c r="P24" s="41">
        <v>95550</v>
      </c>
      <c r="Q24" s="41"/>
      <c r="R24" s="41"/>
      <c r="S24" s="31"/>
    </row>
    <row r="25" spans="1:19" ht="66" x14ac:dyDescent="0.25">
      <c r="A25" s="74">
        <f>IF(B25="","",SUBTOTAL(3,B$22:$B25))</f>
        <v>4</v>
      </c>
      <c r="B25" s="3">
        <v>4</v>
      </c>
      <c r="C25" s="8"/>
      <c r="D25" s="1" t="s">
        <v>5519</v>
      </c>
      <c r="E25" s="1"/>
      <c r="F25" s="23"/>
      <c r="G25" s="105">
        <v>2</v>
      </c>
      <c r="H25" s="3" t="s">
        <v>1768</v>
      </c>
      <c r="I25" s="83">
        <v>127400</v>
      </c>
      <c r="J25" s="83">
        <v>109200</v>
      </c>
      <c r="K25" s="83">
        <v>91000</v>
      </c>
      <c r="L25" s="78"/>
      <c r="M25" s="78"/>
      <c r="N25" s="6">
        <v>127400</v>
      </c>
      <c r="O25" s="41">
        <v>109200</v>
      </c>
      <c r="P25" s="41">
        <v>91000</v>
      </c>
      <c r="Q25" s="41"/>
      <c r="R25" s="41"/>
      <c r="S25" s="31"/>
    </row>
    <row r="26" spans="1:19" ht="33" x14ac:dyDescent="0.25">
      <c r="A26" s="74">
        <f>IF(B26="","",SUBTOTAL(3,B$22:$B26))</f>
        <v>5</v>
      </c>
      <c r="B26" s="3">
        <v>5</v>
      </c>
      <c r="C26" s="8"/>
      <c r="D26" s="1" t="s">
        <v>5520</v>
      </c>
      <c r="E26" s="1" t="s">
        <v>5521</v>
      </c>
      <c r="F26" s="23"/>
      <c r="G26" s="105"/>
      <c r="H26" s="3"/>
      <c r="I26" s="83"/>
      <c r="J26" s="83"/>
      <c r="K26" s="83"/>
      <c r="L26" s="78"/>
      <c r="M26" s="78"/>
      <c r="N26" s="6">
        <v>127400</v>
      </c>
      <c r="O26" s="41">
        <v>109200</v>
      </c>
      <c r="P26" s="41">
        <v>91000</v>
      </c>
      <c r="Q26" s="41"/>
      <c r="R26" s="41"/>
      <c r="S26" s="31" t="s">
        <v>5522</v>
      </c>
    </row>
    <row r="27" spans="1:19" ht="33" x14ac:dyDescent="0.25">
      <c r="A27" s="74">
        <f>IF(B27="","",SUBTOTAL(3,B$22:$B27))</f>
        <v>6</v>
      </c>
      <c r="B27" s="3">
        <v>6</v>
      </c>
      <c r="C27" s="8"/>
      <c r="D27" s="1" t="s">
        <v>5523</v>
      </c>
      <c r="E27" s="1" t="s">
        <v>5524</v>
      </c>
      <c r="F27" s="23"/>
      <c r="G27" s="105"/>
      <c r="H27" s="3"/>
      <c r="I27" s="83"/>
      <c r="J27" s="83"/>
      <c r="K27" s="83"/>
      <c r="L27" s="78"/>
      <c r="M27" s="78"/>
      <c r="N27" s="6">
        <v>127400</v>
      </c>
      <c r="O27" s="41">
        <v>109200</v>
      </c>
      <c r="P27" s="41">
        <v>91000</v>
      </c>
      <c r="Q27" s="41"/>
      <c r="R27" s="41"/>
      <c r="S27" s="31" t="s">
        <v>5522</v>
      </c>
    </row>
    <row r="28" spans="1:19" x14ac:dyDescent="0.25">
      <c r="A28" s="74" t="str">
        <f>IF(B28="","",SUBTOTAL(3,B$22:$B28))</f>
        <v/>
      </c>
      <c r="B28" s="14" t="s">
        <v>1717</v>
      </c>
      <c r="C28" s="8" t="s">
        <v>5525</v>
      </c>
      <c r="D28" s="1"/>
      <c r="E28" s="1"/>
      <c r="F28" s="23"/>
      <c r="G28" s="105"/>
      <c r="H28" s="3"/>
      <c r="I28" s="83"/>
      <c r="J28" s="83"/>
      <c r="K28" s="83"/>
      <c r="L28" s="78"/>
      <c r="M28" s="78"/>
      <c r="N28" s="6"/>
      <c r="O28" s="41"/>
      <c r="P28" s="41"/>
      <c r="Q28" s="41"/>
      <c r="R28" s="41"/>
      <c r="S28" s="31"/>
    </row>
    <row r="29" spans="1:19" ht="49.5" x14ac:dyDescent="0.25">
      <c r="A29" s="74">
        <f>IF(B29="","",SUBTOTAL(3,B$22:$B29))</f>
        <v>8</v>
      </c>
      <c r="B29" s="3">
        <v>7</v>
      </c>
      <c r="C29" s="21"/>
      <c r="D29" s="1" t="s">
        <v>5526</v>
      </c>
      <c r="E29" s="1"/>
      <c r="F29" s="23"/>
      <c r="G29" s="105">
        <v>1.7</v>
      </c>
      <c r="H29" s="3" t="s">
        <v>1766</v>
      </c>
      <c r="I29" s="83">
        <v>139230</v>
      </c>
      <c r="J29" s="83">
        <v>108290</v>
      </c>
      <c r="K29" s="83">
        <v>92820</v>
      </c>
      <c r="L29" s="78"/>
      <c r="M29" s="78"/>
      <c r="N29" s="6">
        <v>139230</v>
      </c>
      <c r="O29" s="41">
        <v>108290</v>
      </c>
      <c r="P29" s="41">
        <v>92820</v>
      </c>
      <c r="Q29" s="41"/>
      <c r="R29" s="41"/>
      <c r="S29" s="31"/>
    </row>
    <row r="30" spans="1:19" ht="66" x14ac:dyDescent="0.25">
      <c r="A30" s="74">
        <f>IF(B30="","",SUBTOTAL(3,B$22:$B30))</f>
        <v>9</v>
      </c>
      <c r="B30" s="3">
        <v>8</v>
      </c>
      <c r="C30" s="8"/>
      <c r="D30" s="1" t="s">
        <v>5531</v>
      </c>
      <c r="E30" s="1"/>
      <c r="F30" s="23"/>
      <c r="G30" s="105">
        <v>1.4</v>
      </c>
      <c r="H30" s="3" t="s">
        <v>1768</v>
      </c>
      <c r="I30" s="83">
        <v>89180</v>
      </c>
      <c r="J30" s="83">
        <v>76440</v>
      </c>
      <c r="K30" s="83">
        <v>63700</v>
      </c>
      <c r="L30" s="78"/>
      <c r="M30" s="78"/>
      <c r="N30" s="6">
        <v>89180</v>
      </c>
      <c r="O30" s="41">
        <v>76440</v>
      </c>
      <c r="P30" s="41">
        <v>63700</v>
      </c>
      <c r="Q30" s="41"/>
      <c r="R30" s="41"/>
      <c r="S30" s="31"/>
    </row>
    <row r="31" spans="1:19" x14ac:dyDescent="0.25">
      <c r="A31" s="74" t="str">
        <f>IF(B31="","",SUBTOTAL(3,B$22:$B31))</f>
        <v/>
      </c>
      <c r="B31" s="13"/>
      <c r="C31" s="60" t="s">
        <v>5556</v>
      </c>
      <c r="D31" s="1"/>
      <c r="E31" s="1"/>
      <c r="F31" s="7"/>
      <c r="G31" s="77"/>
      <c r="H31" s="7"/>
      <c r="I31" s="82"/>
      <c r="J31" s="82"/>
      <c r="K31" s="82"/>
      <c r="L31" s="82"/>
      <c r="M31" s="82"/>
      <c r="N31" s="6"/>
      <c r="O31" s="6"/>
      <c r="P31" s="6"/>
      <c r="Q31" s="6"/>
      <c r="R31" s="6"/>
      <c r="S31" s="45"/>
    </row>
    <row r="32" spans="1:19" x14ac:dyDescent="0.25">
      <c r="A32" s="74">
        <f>IF(B32="","",SUBTOTAL(3,B$22:$B32))</f>
        <v>10</v>
      </c>
      <c r="B32" s="14" t="s">
        <v>14</v>
      </c>
      <c r="C32" s="8" t="s">
        <v>5532</v>
      </c>
      <c r="D32" s="1"/>
      <c r="E32" s="1"/>
      <c r="F32" s="23"/>
      <c r="G32" s="57"/>
      <c r="H32" s="3"/>
      <c r="I32" s="80"/>
      <c r="J32" s="80"/>
      <c r="K32" s="80"/>
      <c r="L32" s="78"/>
      <c r="M32" s="78"/>
      <c r="N32" s="6"/>
      <c r="O32" s="6"/>
      <c r="P32" s="6"/>
      <c r="Q32" s="6"/>
      <c r="R32" s="6"/>
      <c r="S32" s="31"/>
    </row>
    <row r="33" spans="1:20" s="448" customFormat="1" x14ac:dyDescent="0.25">
      <c r="A33" s="439"/>
      <c r="B33" s="14">
        <v>9</v>
      </c>
      <c r="C33" s="8" t="s">
        <v>5543</v>
      </c>
      <c r="D33" s="1"/>
      <c r="E33" s="1"/>
      <c r="F33" s="3"/>
      <c r="G33" s="57"/>
      <c r="H33" s="9"/>
      <c r="I33" s="80"/>
      <c r="J33" s="80"/>
      <c r="K33" s="80"/>
      <c r="L33" s="78"/>
      <c r="M33" s="78"/>
      <c r="N33" s="6"/>
      <c r="O33" s="41"/>
      <c r="P33" s="41"/>
      <c r="Q33" s="41"/>
      <c r="R33" s="41"/>
      <c r="S33" s="447"/>
      <c r="T33" s="448" t="s">
        <v>6386</v>
      </c>
    </row>
    <row r="34" spans="1:20" s="448" customFormat="1" ht="33" x14ac:dyDescent="0.25">
      <c r="A34" s="439"/>
      <c r="B34" s="3" t="s">
        <v>1717</v>
      </c>
      <c r="C34" s="1" t="s">
        <v>5543</v>
      </c>
      <c r="D34" s="1" t="s">
        <v>5544</v>
      </c>
      <c r="E34" s="1" t="s">
        <v>5545</v>
      </c>
      <c r="F34" s="26">
        <v>3</v>
      </c>
      <c r="G34" s="105">
        <v>1</v>
      </c>
      <c r="H34" s="9"/>
      <c r="I34" s="83">
        <v>338000</v>
      </c>
      <c r="J34" s="83">
        <v>169000</v>
      </c>
      <c r="K34" s="83">
        <v>101400</v>
      </c>
      <c r="L34" s="78"/>
      <c r="M34" s="78"/>
      <c r="N34" s="6">
        <v>338000</v>
      </c>
      <c r="O34" s="41">
        <v>169000</v>
      </c>
      <c r="P34" s="41">
        <v>101400</v>
      </c>
      <c r="Q34" s="41"/>
      <c r="R34" s="41"/>
      <c r="S34" s="447"/>
      <c r="T34" s="448" t="s">
        <v>6386</v>
      </c>
    </row>
    <row r="35" spans="1:20" x14ac:dyDescent="0.25">
      <c r="B35" s="3" t="s">
        <v>1717</v>
      </c>
      <c r="C35" s="1" t="s">
        <v>5543</v>
      </c>
      <c r="D35" s="1" t="s">
        <v>5546</v>
      </c>
      <c r="E35" s="1" t="s">
        <v>5547</v>
      </c>
      <c r="F35" s="26">
        <v>3</v>
      </c>
      <c r="G35" s="105">
        <v>0.5</v>
      </c>
      <c r="H35" s="9"/>
      <c r="I35" s="83">
        <v>169000</v>
      </c>
      <c r="J35" s="83">
        <v>84500</v>
      </c>
      <c r="K35" s="83">
        <v>50700</v>
      </c>
      <c r="L35" s="78"/>
      <c r="M35" s="78"/>
      <c r="N35" s="6">
        <v>169000</v>
      </c>
      <c r="O35" s="41">
        <v>84500</v>
      </c>
      <c r="P35" s="41">
        <v>50700</v>
      </c>
      <c r="Q35" s="41"/>
      <c r="R35" s="41"/>
      <c r="S35" s="31"/>
      <c r="T35" s="33" t="s">
        <v>6386</v>
      </c>
    </row>
    <row r="36" spans="1:20" s="448" customFormat="1" x14ac:dyDescent="0.25">
      <c r="A36" s="439"/>
      <c r="B36" s="455">
        <v>10</v>
      </c>
      <c r="C36" s="441" t="s">
        <v>5548</v>
      </c>
      <c r="D36" s="438"/>
      <c r="E36" s="438"/>
      <c r="F36" s="440"/>
      <c r="G36" s="449"/>
      <c r="H36" s="503"/>
      <c r="I36" s="451"/>
      <c r="J36" s="451"/>
      <c r="K36" s="451"/>
      <c r="L36" s="435"/>
      <c r="M36" s="435"/>
      <c r="N36" s="445"/>
      <c r="O36" s="446"/>
      <c r="P36" s="446"/>
      <c r="Q36" s="446"/>
      <c r="R36" s="446"/>
      <c r="S36" s="447"/>
      <c r="T36" s="448" t="s">
        <v>6386</v>
      </c>
    </row>
    <row r="37" spans="1:20" s="448" customFormat="1" ht="49.5" x14ac:dyDescent="0.25">
      <c r="A37" s="439"/>
      <c r="B37" s="455"/>
      <c r="C37" s="438" t="s">
        <v>5548</v>
      </c>
      <c r="D37" s="438" t="s">
        <v>5527</v>
      </c>
      <c r="E37" s="438" t="s">
        <v>5528</v>
      </c>
      <c r="F37" s="502"/>
      <c r="G37" s="443"/>
      <c r="H37" s="503"/>
      <c r="I37" s="444"/>
      <c r="J37" s="444"/>
      <c r="K37" s="444"/>
      <c r="L37" s="435"/>
      <c r="M37" s="435"/>
      <c r="N37" s="445">
        <v>169000</v>
      </c>
      <c r="O37" s="446">
        <v>84500</v>
      </c>
      <c r="P37" s="446">
        <v>50700</v>
      </c>
      <c r="Q37" s="446"/>
      <c r="R37" s="446"/>
      <c r="S37" s="447" t="s">
        <v>6533</v>
      </c>
    </row>
    <row r="38" spans="1:20" s="448" customFormat="1" ht="49.5" x14ac:dyDescent="0.25">
      <c r="A38" s="439"/>
      <c r="B38" s="455"/>
      <c r="C38" s="438" t="s">
        <v>5548</v>
      </c>
      <c r="D38" s="438" t="s">
        <v>5529</v>
      </c>
      <c r="E38" s="438" t="s">
        <v>5530</v>
      </c>
      <c r="F38" s="502"/>
      <c r="G38" s="443"/>
      <c r="H38" s="503"/>
      <c r="I38" s="444"/>
      <c r="J38" s="444"/>
      <c r="K38" s="444"/>
      <c r="L38" s="435"/>
      <c r="M38" s="435"/>
      <c r="N38" s="445">
        <v>169000</v>
      </c>
      <c r="O38" s="446">
        <v>84500</v>
      </c>
      <c r="P38" s="446">
        <v>50700</v>
      </c>
      <c r="Q38" s="446"/>
      <c r="R38" s="446"/>
      <c r="S38" s="447" t="s">
        <v>6533</v>
      </c>
    </row>
    <row r="39" spans="1:20" s="448" customFormat="1" ht="33" x14ac:dyDescent="0.25">
      <c r="A39" s="439"/>
      <c r="B39" s="440" t="s">
        <v>1717</v>
      </c>
      <c r="C39" s="1" t="s">
        <v>5548</v>
      </c>
      <c r="D39" s="1" t="s">
        <v>5549</v>
      </c>
      <c r="E39" s="1" t="s">
        <v>5550</v>
      </c>
      <c r="F39" s="26">
        <v>3</v>
      </c>
      <c r="G39" s="105">
        <v>0.5</v>
      </c>
      <c r="H39" s="9"/>
      <c r="I39" s="83">
        <v>169000</v>
      </c>
      <c r="J39" s="83">
        <v>84500</v>
      </c>
      <c r="K39" s="83">
        <v>50700</v>
      </c>
      <c r="L39" s="78"/>
      <c r="M39" s="78"/>
      <c r="N39" s="6">
        <v>169000</v>
      </c>
      <c r="O39" s="41">
        <v>84500</v>
      </c>
      <c r="P39" s="41">
        <v>50700</v>
      </c>
      <c r="Q39" s="446"/>
      <c r="R39" s="446"/>
      <c r="S39" s="447"/>
      <c r="T39" s="448" t="s">
        <v>6386</v>
      </c>
    </row>
    <row r="40" spans="1:20" s="448" customFormat="1" ht="33" x14ac:dyDescent="0.25">
      <c r="A40" s="439"/>
      <c r="B40" s="440" t="s">
        <v>1717</v>
      </c>
      <c r="C40" s="1" t="s">
        <v>5548</v>
      </c>
      <c r="D40" s="1" t="s">
        <v>5551</v>
      </c>
      <c r="E40" s="1" t="s">
        <v>5552</v>
      </c>
      <c r="F40" s="26">
        <v>3</v>
      </c>
      <c r="G40" s="105">
        <v>0.5</v>
      </c>
      <c r="H40" s="9"/>
      <c r="I40" s="83">
        <v>169000</v>
      </c>
      <c r="J40" s="83">
        <v>84500</v>
      </c>
      <c r="K40" s="83">
        <v>50700</v>
      </c>
      <c r="L40" s="78"/>
      <c r="M40" s="78"/>
      <c r="N40" s="6">
        <v>169000</v>
      </c>
      <c r="O40" s="41">
        <v>84500</v>
      </c>
      <c r="P40" s="41">
        <v>50700</v>
      </c>
      <c r="Q40" s="446"/>
      <c r="R40" s="446"/>
      <c r="S40" s="447"/>
      <c r="T40" s="448" t="s">
        <v>6386</v>
      </c>
    </row>
    <row r="42" spans="1:20" x14ac:dyDescent="0.25">
      <c r="C42" s="411" t="s">
        <v>6450</v>
      </c>
      <c r="D42"/>
      <c r="E42"/>
      <c r="F42"/>
      <c r="G42"/>
      <c r="H42"/>
      <c r="I42"/>
      <c r="J42"/>
      <c r="K42"/>
      <c r="L42"/>
    </row>
    <row r="43" spans="1:20" x14ac:dyDescent="0.25">
      <c r="C43" s="593" t="s">
        <v>6451</v>
      </c>
      <c r="D43" s="593"/>
      <c r="E43" s="593"/>
      <c r="F43" s="593"/>
      <c r="G43" s="593"/>
      <c r="H43" s="593"/>
      <c r="I43" s="593"/>
      <c r="J43" s="593"/>
      <c r="K43" s="593"/>
      <c r="L43" s="593"/>
    </row>
    <row r="44" spans="1:20" x14ac:dyDescent="0.25">
      <c r="C44" s="593" t="s">
        <v>6452</v>
      </c>
      <c r="D44" s="593"/>
      <c r="E44" s="593"/>
      <c r="F44" s="593"/>
      <c r="G44" s="593"/>
      <c r="H44" s="593"/>
      <c r="I44" s="593"/>
      <c r="J44" s="593"/>
      <c r="K44" s="593"/>
      <c r="L44" s="593"/>
    </row>
  </sheetData>
  <autoFilter ref="A21:T40"/>
  <mergeCells count="13">
    <mergeCell ref="B4:S4"/>
    <mergeCell ref="B5:S5"/>
    <mergeCell ref="Q17:R17"/>
    <mergeCell ref="B18:B19"/>
    <mergeCell ref="C18:C19"/>
    <mergeCell ref="D18:E18"/>
    <mergeCell ref="F18:M18"/>
    <mergeCell ref="N18:R18"/>
    <mergeCell ref="E7:F7"/>
    <mergeCell ref="C43:L43"/>
    <mergeCell ref="C44:L44"/>
    <mergeCell ref="C8:C9"/>
    <mergeCell ref="D8:E8"/>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
  <sheetViews>
    <sheetView view="pageBreakPreview" topLeftCell="B1" zoomScale="60" zoomScaleNormal="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7.140625" style="32" customWidth="1"/>
    <col min="6" max="6" width="7.85546875" style="33" hidden="1" customWidth="1"/>
    <col min="7" max="7" width="7.85546875" style="100" hidden="1" customWidth="1"/>
    <col min="8" max="8" width="9.285156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140625" style="34" customWidth="1"/>
    <col min="20" max="16384" width="8.85546875" style="33"/>
  </cols>
  <sheetData>
    <row r="1" spans="1:19" x14ac:dyDescent="0.25">
      <c r="B1" s="153" t="s">
        <v>6336</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6397</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2.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ht="37.5" x14ac:dyDescent="0.25">
      <c r="B14" s="88"/>
      <c r="C14" s="553" t="s">
        <v>6459</v>
      </c>
      <c r="D14" s="551">
        <v>14400</v>
      </c>
      <c r="E14" s="551">
        <v>10800</v>
      </c>
      <c r="F14" s="550"/>
      <c r="G14" s="76"/>
      <c r="I14" s="33"/>
      <c r="J14" s="33"/>
      <c r="K14" s="33"/>
    </row>
    <row r="15" spans="1:19" ht="18.75" x14ac:dyDescent="0.25">
      <c r="C15" s="552" t="s">
        <v>6460</v>
      </c>
      <c r="D15" s="551">
        <v>36000</v>
      </c>
      <c r="E15" s="551">
        <v>27000</v>
      </c>
      <c r="F15" s="550"/>
      <c r="G15" s="76"/>
      <c r="I15" s="33"/>
      <c r="J15" s="33"/>
      <c r="K15" s="33"/>
    </row>
    <row r="16" spans="1:19" ht="19.5" x14ac:dyDescent="0.3">
      <c r="C16" s="383"/>
      <c r="F16" s="407"/>
      <c r="G16" s="407"/>
      <c r="H16" s="407"/>
      <c r="I16" s="407"/>
      <c r="J16" s="407"/>
      <c r="K16" s="407"/>
      <c r="L16" s="407"/>
      <c r="M16" s="407"/>
      <c r="N16" s="407"/>
      <c r="O16" s="407"/>
      <c r="P16" s="407"/>
      <c r="Q16" s="407"/>
      <c r="R16" s="407"/>
      <c r="S16" s="407"/>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idden="1" x14ac:dyDescent="0.25">
      <c r="A20" s="74">
        <f>IF(B20="","",SUBTOTAL(3,B$20:$B20))</f>
        <v>1</v>
      </c>
      <c r="B20" s="13" t="s">
        <v>5943</v>
      </c>
      <c r="C20" s="60" t="s">
        <v>5676</v>
      </c>
      <c r="D20" s="23"/>
      <c r="E20" s="23"/>
      <c r="F20" s="7"/>
      <c r="G20" s="77"/>
      <c r="H20" s="7"/>
      <c r="I20" s="82"/>
      <c r="J20" s="82"/>
      <c r="K20" s="82"/>
      <c r="L20" s="82"/>
      <c r="M20" s="82"/>
      <c r="N20" s="6"/>
      <c r="O20" s="6"/>
      <c r="P20" s="6"/>
      <c r="Q20" s="6"/>
      <c r="R20" s="6"/>
      <c r="S20" s="45"/>
    </row>
    <row r="21" spans="1:19" x14ac:dyDescent="0.25">
      <c r="A21" s="74" t="str">
        <f>IF(B21="","",SUBTOTAL(3,B$20:$B21))</f>
        <v/>
      </c>
      <c r="B21" s="14"/>
      <c r="C21" s="8" t="s">
        <v>5557</v>
      </c>
      <c r="D21" s="1"/>
      <c r="E21" s="1"/>
      <c r="F21" s="3"/>
      <c r="G21" s="57"/>
      <c r="H21" s="3"/>
      <c r="I21" s="78"/>
      <c r="J21" s="78"/>
      <c r="K21" s="78"/>
      <c r="L21" s="82"/>
      <c r="M21" s="82"/>
      <c r="N21" s="6"/>
      <c r="O21" s="6"/>
      <c r="P21" s="6"/>
      <c r="Q21" s="39"/>
      <c r="R21" s="39"/>
      <c r="S21" s="45"/>
    </row>
    <row r="22" spans="1:19" x14ac:dyDescent="0.25">
      <c r="A22" s="74">
        <f>IF(B22="","",SUBTOTAL(3,B$22:$B22))</f>
        <v>1</v>
      </c>
      <c r="B22" s="3">
        <v>1</v>
      </c>
      <c r="C22" s="21" t="s">
        <v>284</v>
      </c>
      <c r="D22" s="21" t="s">
        <v>5558</v>
      </c>
      <c r="E22" s="1" t="s">
        <v>5559</v>
      </c>
      <c r="F22" s="26">
        <v>3</v>
      </c>
      <c r="G22" s="105">
        <v>0.85</v>
      </c>
      <c r="H22" s="27"/>
      <c r="I22" s="150">
        <v>397800</v>
      </c>
      <c r="J22" s="150">
        <v>198900</v>
      </c>
      <c r="K22" s="150">
        <v>140888</v>
      </c>
      <c r="L22" s="82"/>
      <c r="M22" s="82"/>
      <c r="N22" s="150">
        <v>397800</v>
      </c>
      <c r="O22" s="150">
        <v>198900</v>
      </c>
      <c r="P22" s="150">
        <v>140888</v>
      </c>
      <c r="Q22" s="41"/>
      <c r="R22" s="41"/>
      <c r="S22" s="416" t="s">
        <v>6466</v>
      </c>
    </row>
    <row r="23" spans="1:19" x14ac:dyDescent="0.25">
      <c r="A23" s="74">
        <f>IF(B23="","",SUBTOTAL(3,B$22:$B23))</f>
        <v>2</v>
      </c>
      <c r="B23" s="3">
        <v>2</v>
      </c>
      <c r="C23" s="21" t="s">
        <v>43</v>
      </c>
      <c r="D23" s="21" t="s">
        <v>5560</v>
      </c>
      <c r="E23" s="1" t="s">
        <v>5561</v>
      </c>
      <c r="F23" s="26">
        <v>3</v>
      </c>
      <c r="G23" s="105">
        <v>0.8</v>
      </c>
      <c r="H23" s="27"/>
      <c r="I23" s="150">
        <v>374400</v>
      </c>
      <c r="J23" s="150">
        <v>187200</v>
      </c>
      <c r="K23" s="150">
        <v>132600</v>
      </c>
      <c r="L23" s="82"/>
      <c r="M23" s="82"/>
      <c r="N23" s="150">
        <v>374400</v>
      </c>
      <c r="O23" s="150">
        <v>187200</v>
      </c>
      <c r="P23" s="150">
        <v>132600</v>
      </c>
      <c r="Q23" s="39"/>
      <c r="R23" s="39"/>
      <c r="S23" s="45"/>
    </row>
    <row r="24" spans="1:19" x14ac:dyDescent="0.25">
      <c r="A24" s="74">
        <f>IF(B24="","",SUBTOTAL(3,B$22:$B24))</f>
        <v>3</v>
      </c>
      <c r="B24" s="3">
        <v>3</v>
      </c>
      <c r="C24" s="21" t="s">
        <v>763</v>
      </c>
      <c r="D24" s="21" t="s">
        <v>5562</v>
      </c>
      <c r="E24" s="1" t="s">
        <v>5561</v>
      </c>
      <c r="F24" s="26">
        <v>2</v>
      </c>
      <c r="G24" s="105">
        <v>0.8</v>
      </c>
      <c r="H24" s="27"/>
      <c r="I24" s="150">
        <v>748800</v>
      </c>
      <c r="J24" s="150">
        <v>374400</v>
      </c>
      <c r="K24" s="150">
        <v>187200</v>
      </c>
      <c r="L24" s="82"/>
      <c r="M24" s="82"/>
      <c r="N24" s="150">
        <v>748800</v>
      </c>
      <c r="O24" s="150">
        <v>374400</v>
      </c>
      <c r="P24" s="150">
        <v>187200</v>
      </c>
      <c r="Q24" s="39"/>
      <c r="R24" s="39"/>
      <c r="S24" s="45"/>
    </row>
    <row r="25" spans="1:19" x14ac:dyDescent="0.25">
      <c r="A25" s="74">
        <f>IF(B25="","",SUBTOTAL(3,B$22:$B25))</f>
        <v>4</v>
      </c>
      <c r="B25" s="3">
        <v>4</v>
      </c>
      <c r="C25" s="21" t="s">
        <v>763</v>
      </c>
      <c r="D25" s="21" t="s">
        <v>5561</v>
      </c>
      <c r="E25" s="1" t="s">
        <v>5563</v>
      </c>
      <c r="F25" s="26">
        <v>3</v>
      </c>
      <c r="G25" s="105">
        <v>0.8</v>
      </c>
      <c r="H25" s="27"/>
      <c r="I25" s="150">
        <v>374400</v>
      </c>
      <c r="J25" s="150">
        <v>187200</v>
      </c>
      <c r="K25" s="150">
        <v>132600</v>
      </c>
      <c r="L25" s="82"/>
      <c r="M25" s="82"/>
      <c r="N25" s="150">
        <v>374400</v>
      </c>
      <c r="O25" s="150">
        <v>187200</v>
      </c>
      <c r="P25" s="150">
        <v>132600</v>
      </c>
      <c r="Q25" s="39"/>
      <c r="R25" s="39"/>
      <c r="S25" s="45"/>
    </row>
    <row r="26" spans="1:19" x14ac:dyDescent="0.25">
      <c r="A26" s="74">
        <f>IF(B26="","",SUBTOTAL(3,B$22:$B26))</f>
        <v>5</v>
      </c>
      <c r="B26" s="3">
        <v>5</v>
      </c>
      <c r="C26" s="21" t="s">
        <v>64</v>
      </c>
      <c r="D26" s="21" t="s">
        <v>5564</v>
      </c>
      <c r="E26" s="1" t="s">
        <v>5565</v>
      </c>
      <c r="F26" s="26">
        <v>2</v>
      </c>
      <c r="G26" s="105">
        <v>0.7</v>
      </c>
      <c r="H26" s="27"/>
      <c r="I26" s="150">
        <v>655200</v>
      </c>
      <c r="J26" s="150">
        <v>327600</v>
      </c>
      <c r="K26" s="150">
        <v>163800</v>
      </c>
      <c r="L26" s="82"/>
      <c r="M26" s="82"/>
      <c r="N26" s="150">
        <v>655200</v>
      </c>
      <c r="O26" s="150">
        <v>327600</v>
      </c>
      <c r="P26" s="150">
        <v>163800</v>
      </c>
      <c r="Q26" s="39"/>
      <c r="R26" s="39"/>
      <c r="S26" s="45"/>
    </row>
    <row r="27" spans="1:19" ht="49.5" x14ac:dyDescent="0.25">
      <c r="A27" s="74">
        <f>IF(B27="","",SUBTOTAL(3,B$22:$B27))</f>
        <v>6</v>
      </c>
      <c r="B27" s="3">
        <v>6</v>
      </c>
      <c r="C27" s="21" t="s">
        <v>69</v>
      </c>
      <c r="D27" s="21" t="s">
        <v>5566</v>
      </c>
      <c r="E27" s="1" t="s">
        <v>5567</v>
      </c>
      <c r="F27" s="26">
        <v>2</v>
      </c>
      <c r="G27" s="105">
        <v>0.7</v>
      </c>
      <c r="H27" s="27"/>
      <c r="I27" s="150">
        <v>655200</v>
      </c>
      <c r="J27" s="150">
        <v>327600</v>
      </c>
      <c r="K27" s="150">
        <v>163800</v>
      </c>
      <c r="L27" s="82"/>
      <c r="M27" s="82"/>
      <c r="N27" s="150">
        <v>655200</v>
      </c>
      <c r="O27" s="150">
        <v>327600</v>
      </c>
      <c r="P27" s="150">
        <v>163800</v>
      </c>
      <c r="Q27" s="39"/>
      <c r="R27" s="39"/>
      <c r="S27" s="45"/>
    </row>
    <row r="28" spans="1:19" ht="33" x14ac:dyDescent="0.25">
      <c r="A28" s="74">
        <f>IF(B28="","",SUBTOTAL(3,B$22:$B28))</f>
        <v>7</v>
      </c>
      <c r="B28" s="3">
        <v>7</v>
      </c>
      <c r="C28" s="21" t="s">
        <v>5562</v>
      </c>
      <c r="D28" s="21" t="s">
        <v>5568</v>
      </c>
      <c r="E28" s="1" t="s">
        <v>5569</v>
      </c>
      <c r="F28" s="26">
        <v>1</v>
      </c>
      <c r="G28" s="105">
        <v>0.8</v>
      </c>
      <c r="H28" s="27"/>
      <c r="I28" s="150">
        <v>936000</v>
      </c>
      <c r="J28" s="150">
        <v>468000</v>
      </c>
      <c r="K28" s="150">
        <v>234000</v>
      </c>
      <c r="L28" s="82"/>
      <c r="M28" s="82"/>
      <c r="N28" s="150">
        <v>936000</v>
      </c>
      <c r="O28" s="150">
        <v>468000</v>
      </c>
      <c r="P28" s="150">
        <v>234000</v>
      </c>
      <c r="Q28" s="39"/>
      <c r="R28" s="39"/>
      <c r="S28" s="45"/>
    </row>
    <row r="29" spans="1:19" ht="49.5" x14ac:dyDescent="0.25">
      <c r="A29" s="74" t="str">
        <f>IF(B29="","",SUBTOTAL(3,B$22:$B29))</f>
        <v/>
      </c>
      <c r="B29" s="3" t="s">
        <v>1717</v>
      </c>
      <c r="C29" s="21"/>
      <c r="D29" s="21" t="s">
        <v>233</v>
      </c>
      <c r="E29" s="1" t="s">
        <v>5570</v>
      </c>
      <c r="F29" s="26">
        <v>1</v>
      </c>
      <c r="G29" s="105">
        <v>1</v>
      </c>
      <c r="H29" s="27"/>
      <c r="I29" s="150">
        <v>1170000</v>
      </c>
      <c r="J29" s="150">
        <v>585000</v>
      </c>
      <c r="K29" s="150">
        <v>292500</v>
      </c>
      <c r="L29" s="82"/>
      <c r="M29" s="82"/>
      <c r="N29" s="150">
        <v>1170000</v>
      </c>
      <c r="O29" s="150">
        <v>585000</v>
      </c>
      <c r="P29" s="150">
        <v>292500</v>
      </c>
      <c r="Q29" s="39"/>
      <c r="R29" s="39"/>
      <c r="S29" s="45"/>
    </row>
    <row r="30" spans="1:19" ht="66" x14ac:dyDescent="0.25">
      <c r="A30" s="74" t="str">
        <f>IF(B30="","",SUBTOTAL(3,B$22:$B30))</f>
        <v/>
      </c>
      <c r="B30" s="3" t="s">
        <v>1717</v>
      </c>
      <c r="C30" s="21"/>
      <c r="D30" s="21" t="s">
        <v>5571</v>
      </c>
      <c r="E30" s="1" t="s">
        <v>5572</v>
      </c>
      <c r="F30" s="26">
        <v>1</v>
      </c>
      <c r="G30" s="105">
        <v>0.8</v>
      </c>
      <c r="H30" s="27"/>
      <c r="I30" s="150">
        <v>936000</v>
      </c>
      <c r="J30" s="150">
        <v>468000</v>
      </c>
      <c r="K30" s="150">
        <v>234000</v>
      </c>
      <c r="L30" s="82"/>
      <c r="M30" s="82"/>
      <c r="N30" s="150">
        <v>936000</v>
      </c>
      <c r="O30" s="150">
        <v>468000</v>
      </c>
      <c r="P30" s="150">
        <v>234000</v>
      </c>
      <c r="Q30" s="39"/>
      <c r="R30" s="39"/>
      <c r="S30" s="45"/>
    </row>
    <row r="31" spans="1:19" ht="49.5" x14ac:dyDescent="0.25">
      <c r="A31" s="74" t="str">
        <f>IF(B31="","",SUBTOTAL(3,B$22:$B31))</f>
        <v/>
      </c>
      <c r="B31" s="3" t="s">
        <v>1717</v>
      </c>
      <c r="C31" s="21"/>
      <c r="D31" s="21" t="s">
        <v>233</v>
      </c>
      <c r="E31" s="1" t="s">
        <v>5573</v>
      </c>
      <c r="F31" s="26">
        <v>1</v>
      </c>
      <c r="G31" s="105">
        <v>0.72</v>
      </c>
      <c r="H31" s="27"/>
      <c r="I31" s="150">
        <v>842400</v>
      </c>
      <c r="J31" s="150">
        <v>421200</v>
      </c>
      <c r="K31" s="150">
        <v>210600</v>
      </c>
      <c r="L31" s="82"/>
      <c r="M31" s="82"/>
      <c r="N31" s="150">
        <v>842400</v>
      </c>
      <c r="O31" s="150">
        <v>421200</v>
      </c>
      <c r="P31" s="150">
        <v>210600</v>
      </c>
      <c r="Q31" s="39"/>
      <c r="R31" s="39"/>
      <c r="S31" s="45"/>
    </row>
    <row r="32" spans="1:19" ht="33" x14ac:dyDescent="0.25">
      <c r="A32" s="74">
        <f>IF(B32="","",SUBTOTAL(3,B$22:$B32))</f>
        <v>11</v>
      </c>
      <c r="B32" s="3">
        <v>8</v>
      </c>
      <c r="C32" s="21" t="s">
        <v>5574</v>
      </c>
      <c r="D32" s="21" t="s">
        <v>5575</v>
      </c>
      <c r="E32" s="1" t="s">
        <v>5576</v>
      </c>
      <c r="F32" s="26">
        <v>2</v>
      </c>
      <c r="G32" s="105">
        <v>0.6</v>
      </c>
      <c r="H32" s="27"/>
      <c r="I32" s="150">
        <v>561600</v>
      </c>
      <c r="J32" s="150">
        <v>280800</v>
      </c>
      <c r="K32" s="150">
        <v>140400</v>
      </c>
      <c r="L32" s="82"/>
      <c r="M32" s="82"/>
      <c r="N32" s="150">
        <v>561600</v>
      </c>
      <c r="O32" s="150">
        <v>280800</v>
      </c>
      <c r="P32" s="150">
        <v>140400</v>
      </c>
      <c r="Q32" s="39"/>
      <c r="R32" s="39"/>
      <c r="S32" s="45"/>
    </row>
    <row r="33" spans="1:19" ht="49.5" x14ac:dyDescent="0.25">
      <c r="A33" s="74" t="str">
        <f>IF(B33="","",SUBTOTAL(3,B$22:$B33))</f>
        <v/>
      </c>
      <c r="B33" s="3" t="s">
        <v>1717</v>
      </c>
      <c r="C33" s="21"/>
      <c r="D33" s="1" t="s">
        <v>233</v>
      </c>
      <c r="E33" s="1" t="s">
        <v>5577</v>
      </c>
      <c r="F33" s="26">
        <v>3</v>
      </c>
      <c r="G33" s="105">
        <v>1</v>
      </c>
      <c r="H33" s="27"/>
      <c r="I33" s="150">
        <v>468000</v>
      </c>
      <c r="J33" s="150">
        <v>234000</v>
      </c>
      <c r="K33" s="150">
        <v>165750</v>
      </c>
      <c r="L33" s="82"/>
      <c r="M33" s="82"/>
      <c r="N33" s="150">
        <v>468000</v>
      </c>
      <c r="O33" s="150">
        <v>234000</v>
      </c>
      <c r="P33" s="150">
        <v>165750</v>
      </c>
      <c r="Q33" s="39"/>
      <c r="R33" s="39"/>
      <c r="S33" s="45"/>
    </row>
    <row r="34" spans="1:19" ht="33" x14ac:dyDescent="0.25">
      <c r="A34" s="74">
        <f>IF(B34="","",SUBTOTAL(3,B$22:$B34))</f>
        <v>13</v>
      </c>
      <c r="B34" s="3">
        <v>9</v>
      </c>
      <c r="C34" s="21" t="s">
        <v>5578</v>
      </c>
      <c r="D34" s="21" t="s">
        <v>1511</v>
      </c>
      <c r="E34" s="1" t="s">
        <v>5579</v>
      </c>
      <c r="F34" s="26">
        <v>3</v>
      </c>
      <c r="G34" s="105">
        <v>0.7</v>
      </c>
      <c r="H34" s="27"/>
      <c r="I34" s="150">
        <v>327600</v>
      </c>
      <c r="J34" s="150">
        <v>163800</v>
      </c>
      <c r="K34" s="150">
        <v>116025</v>
      </c>
      <c r="L34" s="82"/>
      <c r="M34" s="82"/>
      <c r="N34" s="150">
        <v>327600</v>
      </c>
      <c r="O34" s="150">
        <v>163800</v>
      </c>
      <c r="P34" s="150">
        <v>116025</v>
      </c>
      <c r="Q34" s="39"/>
      <c r="R34" s="39"/>
      <c r="S34" s="45"/>
    </row>
    <row r="35" spans="1:19" ht="49.5" x14ac:dyDescent="0.25">
      <c r="A35" s="74" t="str">
        <f>IF(B35="","",SUBTOTAL(3,B$22:$B35))</f>
        <v/>
      </c>
      <c r="B35" s="3" t="s">
        <v>1717</v>
      </c>
      <c r="C35" s="21"/>
      <c r="D35" s="21" t="s">
        <v>1511</v>
      </c>
      <c r="E35" s="1" t="s">
        <v>5580</v>
      </c>
      <c r="F35" s="26">
        <v>3</v>
      </c>
      <c r="G35" s="105">
        <v>0.65</v>
      </c>
      <c r="H35" s="27"/>
      <c r="I35" s="150">
        <v>304200</v>
      </c>
      <c r="J35" s="150">
        <v>152100</v>
      </c>
      <c r="K35" s="150">
        <v>107738</v>
      </c>
      <c r="L35" s="82"/>
      <c r="M35" s="82"/>
      <c r="N35" s="150">
        <v>304200</v>
      </c>
      <c r="O35" s="150">
        <v>152100</v>
      </c>
      <c r="P35" s="150">
        <v>107738</v>
      </c>
      <c r="Q35" s="39"/>
      <c r="R35" s="39"/>
      <c r="S35" s="45"/>
    </row>
    <row r="36" spans="1:19" ht="33" x14ac:dyDescent="0.25">
      <c r="A36" s="74">
        <f>IF(B36="","",SUBTOTAL(3,B$22:$B36))</f>
        <v>15</v>
      </c>
      <c r="B36" s="3">
        <v>10</v>
      </c>
      <c r="C36" s="21" t="s">
        <v>571</v>
      </c>
      <c r="D36" s="21" t="s">
        <v>5581</v>
      </c>
      <c r="E36" s="1" t="s">
        <v>5582</v>
      </c>
      <c r="F36" s="26">
        <v>2</v>
      </c>
      <c r="G36" s="105">
        <v>0.85</v>
      </c>
      <c r="H36" s="27"/>
      <c r="I36" s="150">
        <v>795600</v>
      </c>
      <c r="J36" s="150">
        <v>397800</v>
      </c>
      <c r="K36" s="150">
        <v>198900</v>
      </c>
      <c r="L36" s="82"/>
      <c r="M36" s="82"/>
      <c r="N36" s="150">
        <v>795600</v>
      </c>
      <c r="O36" s="150">
        <v>397800</v>
      </c>
      <c r="P36" s="150">
        <v>198900</v>
      </c>
      <c r="Q36" s="39"/>
      <c r="R36" s="39"/>
      <c r="S36" s="45"/>
    </row>
    <row r="37" spans="1:19" x14ac:dyDescent="0.25">
      <c r="A37" s="74">
        <f>IF(B37="","",SUBTOTAL(3,B$22:$B37))</f>
        <v>16</v>
      </c>
      <c r="B37" s="3">
        <v>11</v>
      </c>
      <c r="C37" s="21" t="s">
        <v>5583</v>
      </c>
      <c r="D37" s="21" t="s">
        <v>5562</v>
      </c>
      <c r="E37" s="1" t="s">
        <v>5584</v>
      </c>
      <c r="F37" s="26">
        <v>2</v>
      </c>
      <c r="G37" s="105">
        <v>0.62</v>
      </c>
      <c r="H37" s="27"/>
      <c r="I37" s="150">
        <v>580320</v>
      </c>
      <c r="J37" s="150">
        <v>290160</v>
      </c>
      <c r="K37" s="150">
        <v>145080</v>
      </c>
      <c r="L37" s="82"/>
      <c r="M37" s="82"/>
      <c r="N37" s="150">
        <v>580320</v>
      </c>
      <c r="O37" s="150">
        <v>290160</v>
      </c>
      <c r="P37" s="150">
        <v>145080</v>
      </c>
      <c r="Q37" s="39"/>
      <c r="R37" s="39"/>
      <c r="S37" s="45"/>
    </row>
    <row r="38" spans="1:19" ht="49.5" x14ac:dyDescent="0.25">
      <c r="A38" s="74">
        <f>IF(B38="","",SUBTOTAL(3,B$22:$B38))</f>
        <v>17</v>
      </c>
      <c r="B38" s="3">
        <v>12</v>
      </c>
      <c r="C38" s="21" t="s">
        <v>152</v>
      </c>
      <c r="D38" s="21" t="s">
        <v>5585</v>
      </c>
      <c r="E38" s="1" t="s">
        <v>5586</v>
      </c>
      <c r="F38" s="26">
        <v>3</v>
      </c>
      <c r="G38" s="105">
        <v>0.95</v>
      </c>
      <c r="H38" s="27"/>
      <c r="I38" s="150">
        <v>444600</v>
      </c>
      <c r="J38" s="150">
        <v>222300</v>
      </c>
      <c r="K38" s="150">
        <v>157463</v>
      </c>
      <c r="L38" s="82"/>
      <c r="M38" s="82"/>
      <c r="N38" s="150">
        <v>444600</v>
      </c>
      <c r="O38" s="150">
        <v>222300</v>
      </c>
      <c r="P38" s="150">
        <v>157463</v>
      </c>
      <c r="Q38" s="39"/>
      <c r="R38" s="39"/>
      <c r="S38" s="45"/>
    </row>
    <row r="39" spans="1:19" x14ac:dyDescent="0.25">
      <c r="A39" s="74" t="str">
        <f>IF(B39="","",SUBTOTAL(3,B$22:$B39))</f>
        <v/>
      </c>
      <c r="B39" s="3" t="s">
        <v>1717</v>
      </c>
      <c r="C39" s="21"/>
      <c r="D39" s="21" t="s">
        <v>233</v>
      </c>
      <c r="E39" s="21" t="s">
        <v>5587</v>
      </c>
      <c r="F39" s="26">
        <v>3</v>
      </c>
      <c r="G39" s="105">
        <v>1</v>
      </c>
      <c r="H39" s="27"/>
      <c r="I39" s="150">
        <v>468000</v>
      </c>
      <c r="J39" s="150">
        <v>234000</v>
      </c>
      <c r="K39" s="150">
        <v>165750</v>
      </c>
      <c r="L39" s="82"/>
      <c r="M39" s="82"/>
      <c r="N39" s="150">
        <v>468000</v>
      </c>
      <c r="O39" s="150">
        <v>234000</v>
      </c>
      <c r="P39" s="150">
        <v>165750</v>
      </c>
      <c r="Q39" s="39"/>
      <c r="R39" s="39"/>
      <c r="S39" s="45"/>
    </row>
    <row r="40" spans="1:19" x14ac:dyDescent="0.25">
      <c r="A40" s="74" t="str">
        <f>IF(B40="","",SUBTOTAL(3,B$22:$B40))</f>
        <v/>
      </c>
      <c r="B40" s="3" t="s">
        <v>1717</v>
      </c>
      <c r="C40" s="21"/>
      <c r="D40" s="21" t="s">
        <v>233</v>
      </c>
      <c r="E40" s="1" t="s">
        <v>5588</v>
      </c>
      <c r="F40" s="26">
        <v>1</v>
      </c>
      <c r="G40" s="105">
        <v>1</v>
      </c>
      <c r="H40" s="27"/>
      <c r="I40" s="150">
        <v>1170000</v>
      </c>
      <c r="J40" s="150">
        <v>585000</v>
      </c>
      <c r="K40" s="150">
        <v>292500</v>
      </c>
      <c r="L40" s="82"/>
      <c r="M40" s="82"/>
      <c r="N40" s="150">
        <v>1170000</v>
      </c>
      <c r="O40" s="150">
        <v>585000</v>
      </c>
      <c r="P40" s="150">
        <v>292500</v>
      </c>
      <c r="Q40" s="39"/>
      <c r="R40" s="39"/>
      <c r="S40" s="45"/>
    </row>
    <row r="41" spans="1:19" ht="33" x14ac:dyDescent="0.25">
      <c r="A41" s="74">
        <f>IF(B41="","",SUBTOTAL(3,B$22:$B41))</f>
        <v>20</v>
      </c>
      <c r="B41" s="3">
        <v>13</v>
      </c>
      <c r="C41" s="1" t="s">
        <v>54</v>
      </c>
      <c r="D41" s="1" t="s">
        <v>5589</v>
      </c>
      <c r="E41" s="1" t="s">
        <v>5590</v>
      </c>
      <c r="F41" s="26">
        <v>2</v>
      </c>
      <c r="G41" s="105">
        <v>0.85</v>
      </c>
      <c r="H41" s="27"/>
      <c r="I41" s="150">
        <v>795600</v>
      </c>
      <c r="J41" s="150">
        <v>397800</v>
      </c>
      <c r="K41" s="150">
        <v>198900</v>
      </c>
      <c r="L41" s="82"/>
      <c r="M41" s="82"/>
      <c r="N41" s="150">
        <v>795600</v>
      </c>
      <c r="O41" s="150">
        <v>397800</v>
      </c>
      <c r="P41" s="150">
        <v>198900</v>
      </c>
      <c r="Q41" s="39"/>
      <c r="R41" s="39"/>
      <c r="S41" s="45"/>
    </row>
    <row r="42" spans="1:19" x14ac:dyDescent="0.25">
      <c r="A42" s="74">
        <f>IF(B42="","",SUBTOTAL(3,B$22:$B42))</f>
        <v>21</v>
      </c>
      <c r="B42" s="3">
        <v>14</v>
      </c>
      <c r="C42" s="1" t="s">
        <v>1427</v>
      </c>
      <c r="D42" s="1" t="s">
        <v>5591</v>
      </c>
      <c r="E42" s="1" t="s">
        <v>5592</v>
      </c>
      <c r="F42" s="26">
        <v>3</v>
      </c>
      <c r="G42" s="105">
        <v>0.6</v>
      </c>
      <c r="H42" s="27"/>
      <c r="I42" s="150">
        <v>280800</v>
      </c>
      <c r="J42" s="150">
        <v>140400</v>
      </c>
      <c r="K42" s="150">
        <v>99450</v>
      </c>
      <c r="L42" s="82"/>
      <c r="M42" s="82"/>
      <c r="N42" s="150">
        <v>280800</v>
      </c>
      <c r="O42" s="150">
        <v>140400</v>
      </c>
      <c r="P42" s="150">
        <v>99450</v>
      </c>
      <c r="Q42" s="39"/>
      <c r="R42" s="39"/>
      <c r="S42" s="45"/>
    </row>
    <row r="43" spans="1:19" ht="33" x14ac:dyDescent="0.25">
      <c r="A43" s="74">
        <f>IF(B43="","",SUBTOTAL(3,B$22:$B43))</f>
        <v>22</v>
      </c>
      <c r="B43" s="3">
        <v>15</v>
      </c>
      <c r="C43" s="21" t="s">
        <v>5593</v>
      </c>
      <c r="D43" s="21" t="s">
        <v>5594</v>
      </c>
      <c r="E43" s="1" t="s">
        <v>1511</v>
      </c>
      <c r="F43" s="26">
        <v>1</v>
      </c>
      <c r="G43" s="105">
        <v>0.8</v>
      </c>
      <c r="H43" s="27"/>
      <c r="I43" s="150">
        <v>936000</v>
      </c>
      <c r="J43" s="150">
        <v>468000</v>
      </c>
      <c r="K43" s="150">
        <v>234000</v>
      </c>
      <c r="L43" s="82"/>
      <c r="M43" s="82"/>
      <c r="N43" s="150">
        <v>936000</v>
      </c>
      <c r="O43" s="150">
        <v>468000</v>
      </c>
      <c r="P43" s="150">
        <v>234000</v>
      </c>
      <c r="Q43" s="39"/>
      <c r="R43" s="39"/>
      <c r="S43" s="45"/>
    </row>
    <row r="44" spans="1:19" x14ac:dyDescent="0.25">
      <c r="A44" s="74" t="str">
        <f>IF(B44="","",SUBTOTAL(3,B$22:$B44))</f>
        <v/>
      </c>
      <c r="B44" s="3" t="s">
        <v>1717</v>
      </c>
      <c r="C44" s="21"/>
      <c r="D44" s="21" t="s">
        <v>152</v>
      </c>
      <c r="E44" s="21" t="s">
        <v>5595</v>
      </c>
      <c r="F44" s="26">
        <v>1</v>
      </c>
      <c r="G44" s="105">
        <v>0.68</v>
      </c>
      <c r="H44" s="27"/>
      <c r="I44" s="150">
        <v>795600</v>
      </c>
      <c r="J44" s="150">
        <v>397800</v>
      </c>
      <c r="K44" s="150">
        <v>198900</v>
      </c>
      <c r="L44" s="82"/>
      <c r="M44" s="82"/>
      <c r="N44" s="150">
        <v>795600</v>
      </c>
      <c r="O44" s="150">
        <v>397800</v>
      </c>
      <c r="P44" s="150">
        <v>198900</v>
      </c>
      <c r="Q44" s="39"/>
      <c r="R44" s="39"/>
      <c r="S44" s="45"/>
    </row>
    <row r="45" spans="1:19" x14ac:dyDescent="0.25">
      <c r="A45" s="74">
        <f>IF(B45="","",SUBTOTAL(3,B$22:$B45))</f>
        <v>24</v>
      </c>
      <c r="B45" s="3">
        <v>16</v>
      </c>
      <c r="C45" s="21" t="s">
        <v>165</v>
      </c>
      <c r="D45" s="21" t="s">
        <v>5596</v>
      </c>
      <c r="E45" s="21" t="s">
        <v>5597</v>
      </c>
      <c r="F45" s="26">
        <v>2</v>
      </c>
      <c r="G45" s="105">
        <v>0.62</v>
      </c>
      <c r="H45" s="27"/>
      <c r="I45" s="150">
        <v>580320</v>
      </c>
      <c r="J45" s="150">
        <v>290160</v>
      </c>
      <c r="K45" s="150">
        <v>145080</v>
      </c>
      <c r="L45" s="82"/>
      <c r="M45" s="82"/>
      <c r="N45" s="150">
        <v>580320</v>
      </c>
      <c r="O45" s="150">
        <v>290160</v>
      </c>
      <c r="P45" s="150">
        <v>145080</v>
      </c>
      <c r="Q45" s="39"/>
      <c r="R45" s="39"/>
      <c r="S45" s="45"/>
    </row>
    <row r="46" spans="1:19" x14ac:dyDescent="0.25">
      <c r="A46" s="74">
        <f>IF(B46="","",SUBTOTAL(3,B$22:$B46))</f>
        <v>25</v>
      </c>
      <c r="B46" s="3">
        <v>17</v>
      </c>
      <c r="C46" s="21" t="s">
        <v>1430</v>
      </c>
      <c r="D46" s="21" t="s">
        <v>5561</v>
      </c>
      <c r="E46" s="21" t="s">
        <v>5598</v>
      </c>
      <c r="F46" s="26">
        <v>3</v>
      </c>
      <c r="G46" s="105">
        <v>0.8</v>
      </c>
      <c r="H46" s="27"/>
      <c r="I46" s="150">
        <v>374400</v>
      </c>
      <c r="J46" s="150">
        <v>187200</v>
      </c>
      <c r="K46" s="150">
        <v>132600</v>
      </c>
      <c r="L46" s="82"/>
      <c r="M46" s="82"/>
      <c r="N46" s="150">
        <v>374400</v>
      </c>
      <c r="O46" s="150">
        <v>187200</v>
      </c>
      <c r="P46" s="150">
        <v>132600</v>
      </c>
      <c r="Q46" s="39"/>
      <c r="R46" s="39"/>
      <c r="S46" s="45"/>
    </row>
    <row r="47" spans="1:19" x14ac:dyDescent="0.25">
      <c r="A47" s="74">
        <f>IF(B47="","",SUBTOTAL(3,B$22:$B47))</f>
        <v>26</v>
      </c>
      <c r="B47" s="3">
        <v>18</v>
      </c>
      <c r="C47" s="21" t="s">
        <v>28</v>
      </c>
      <c r="D47" s="21" t="s">
        <v>5599</v>
      </c>
      <c r="E47" s="21" t="s">
        <v>5588</v>
      </c>
      <c r="F47" s="26">
        <v>2</v>
      </c>
      <c r="G47" s="105">
        <v>1</v>
      </c>
      <c r="H47" s="27"/>
      <c r="I47" s="150">
        <v>936000</v>
      </c>
      <c r="J47" s="150">
        <v>468000</v>
      </c>
      <c r="K47" s="150">
        <v>234000</v>
      </c>
      <c r="L47" s="82"/>
      <c r="M47" s="82"/>
      <c r="N47" s="150">
        <v>936000</v>
      </c>
      <c r="O47" s="150">
        <v>468000</v>
      </c>
      <c r="P47" s="150">
        <v>234000</v>
      </c>
      <c r="Q47" s="39"/>
      <c r="R47" s="39"/>
      <c r="S47" s="45"/>
    </row>
    <row r="48" spans="1:19" x14ac:dyDescent="0.25">
      <c r="A48" s="74">
        <f>IF(B48="","",SUBTOTAL(3,B$22:$B48))</f>
        <v>27</v>
      </c>
      <c r="B48" s="3">
        <v>19</v>
      </c>
      <c r="C48" s="21" t="s">
        <v>833</v>
      </c>
      <c r="D48" s="21" t="s">
        <v>22</v>
      </c>
      <c r="E48" s="21" t="s">
        <v>81</v>
      </c>
      <c r="F48" s="26">
        <v>2</v>
      </c>
      <c r="G48" s="105">
        <v>0.75</v>
      </c>
      <c r="H48" s="27"/>
      <c r="I48" s="150">
        <v>702000</v>
      </c>
      <c r="J48" s="150">
        <v>351000</v>
      </c>
      <c r="K48" s="150">
        <v>175500</v>
      </c>
      <c r="L48" s="82"/>
      <c r="M48" s="82"/>
      <c r="N48" s="150">
        <v>702000</v>
      </c>
      <c r="O48" s="150">
        <v>351000</v>
      </c>
      <c r="P48" s="150">
        <v>175500</v>
      </c>
      <c r="Q48" s="39"/>
      <c r="R48" s="39"/>
      <c r="S48" s="45"/>
    </row>
    <row r="49" spans="1:19" x14ac:dyDescent="0.25">
      <c r="A49" s="74">
        <f>IF(B49="","",SUBTOTAL(3,B$22:$B49))</f>
        <v>28</v>
      </c>
      <c r="B49" s="3">
        <v>20</v>
      </c>
      <c r="C49" s="21" t="s">
        <v>143</v>
      </c>
      <c r="D49" s="21" t="s">
        <v>22</v>
      </c>
      <c r="E49" s="21" t="s">
        <v>28</v>
      </c>
      <c r="F49" s="26">
        <v>2</v>
      </c>
      <c r="G49" s="105">
        <v>0.75</v>
      </c>
      <c r="H49" s="27"/>
      <c r="I49" s="150">
        <v>702000</v>
      </c>
      <c r="J49" s="150">
        <v>351000</v>
      </c>
      <c r="K49" s="150">
        <v>175500</v>
      </c>
      <c r="L49" s="82"/>
      <c r="M49" s="82"/>
      <c r="N49" s="150">
        <v>702000</v>
      </c>
      <c r="O49" s="150">
        <v>351000</v>
      </c>
      <c r="P49" s="150">
        <v>175500</v>
      </c>
      <c r="Q49" s="39"/>
      <c r="R49" s="39"/>
      <c r="S49" s="45"/>
    </row>
    <row r="50" spans="1:19" x14ac:dyDescent="0.25">
      <c r="A50" s="74">
        <f>IF(B50="","",SUBTOTAL(3,B$22:$B50))</f>
        <v>29</v>
      </c>
      <c r="B50" s="3">
        <v>21</v>
      </c>
      <c r="C50" s="21" t="s">
        <v>198</v>
      </c>
      <c r="D50" s="21" t="s">
        <v>5560</v>
      </c>
      <c r="E50" s="1" t="s">
        <v>5561</v>
      </c>
      <c r="F50" s="26">
        <v>3</v>
      </c>
      <c r="G50" s="105">
        <v>0.8</v>
      </c>
      <c r="H50" s="27"/>
      <c r="I50" s="150">
        <v>374400</v>
      </c>
      <c r="J50" s="150">
        <v>187200</v>
      </c>
      <c r="K50" s="150">
        <v>132600</v>
      </c>
      <c r="L50" s="82"/>
      <c r="M50" s="82"/>
      <c r="N50" s="150">
        <v>374400</v>
      </c>
      <c r="O50" s="150">
        <v>187200</v>
      </c>
      <c r="P50" s="150">
        <v>132600</v>
      </c>
      <c r="Q50" s="39"/>
      <c r="R50" s="39"/>
      <c r="S50" s="45"/>
    </row>
    <row r="51" spans="1:19" x14ac:dyDescent="0.25">
      <c r="A51" s="74">
        <f>IF(B51="","",SUBTOTAL(3,B$22:$B51))</f>
        <v>30</v>
      </c>
      <c r="B51" s="3">
        <v>22</v>
      </c>
      <c r="C51" s="1" t="s">
        <v>567</v>
      </c>
      <c r="D51" s="1" t="s">
        <v>1511</v>
      </c>
      <c r="E51" s="1" t="s">
        <v>5600</v>
      </c>
      <c r="F51" s="26">
        <v>3</v>
      </c>
      <c r="G51" s="105">
        <v>0.65</v>
      </c>
      <c r="H51" s="27"/>
      <c r="I51" s="150">
        <v>304200</v>
      </c>
      <c r="J51" s="150">
        <v>152100</v>
      </c>
      <c r="K51" s="150">
        <v>107738</v>
      </c>
      <c r="L51" s="82"/>
      <c r="M51" s="82"/>
      <c r="N51" s="150">
        <v>304200</v>
      </c>
      <c r="O51" s="150">
        <v>152100</v>
      </c>
      <c r="P51" s="150">
        <v>107738</v>
      </c>
      <c r="Q51" s="39"/>
      <c r="R51" s="39"/>
      <c r="S51" s="45"/>
    </row>
    <row r="52" spans="1:19" x14ac:dyDescent="0.25">
      <c r="A52" s="74">
        <f>IF(B52="","",SUBTOTAL(3,B$22:$B52))</f>
        <v>31</v>
      </c>
      <c r="B52" s="3">
        <v>23</v>
      </c>
      <c r="C52" s="21" t="s">
        <v>575</v>
      </c>
      <c r="D52" s="21" t="s">
        <v>5601</v>
      </c>
      <c r="E52" s="1" t="s">
        <v>5561</v>
      </c>
      <c r="F52" s="26">
        <v>2</v>
      </c>
      <c r="G52" s="105">
        <v>0.8</v>
      </c>
      <c r="H52" s="27"/>
      <c r="I52" s="150">
        <v>748800</v>
      </c>
      <c r="J52" s="150">
        <v>374400</v>
      </c>
      <c r="K52" s="150">
        <v>187200</v>
      </c>
      <c r="L52" s="82"/>
      <c r="M52" s="82"/>
      <c r="N52" s="150">
        <v>748800</v>
      </c>
      <c r="O52" s="150">
        <v>374400</v>
      </c>
      <c r="P52" s="150">
        <v>187200</v>
      </c>
      <c r="Q52" s="39"/>
      <c r="R52" s="39"/>
      <c r="S52" s="45"/>
    </row>
    <row r="53" spans="1:19" x14ac:dyDescent="0.25">
      <c r="A53" s="74">
        <f>IF(B53="","",SUBTOTAL(3,B$22:$B53))</f>
        <v>32</v>
      </c>
      <c r="B53" s="3">
        <v>24</v>
      </c>
      <c r="C53" s="21" t="s">
        <v>206</v>
      </c>
      <c r="D53" s="21" t="s">
        <v>5558</v>
      </c>
      <c r="E53" s="1" t="s">
        <v>5559</v>
      </c>
      <c r="F53" s="26">
        <v>3</v>
      </c>
      <c r="G53" s="105">
        <v>0.85</v>
      </c>
      <c r="H53" s="27"/>
      <c r="I53" s="150">
        <v>397800</v>
      </c>
      <c r="J53" s="150">
        <v>198900</v>
      </c>
      <c r="K53" s="150">
        <v>140888</v>
      </c>
      <c r="L53" s="82"/>
      <c r="M53" s="82"/>
      <c r="N53" s="150">
        <v>397800</v>
      </c>
      <c r="O53" s="150">
        <v>198900</v>
      </c>
      <c r="P53" s="150">
        <v>140888</v>
      </c>
      <c r="Q53" s="39"/>
      <c r="R53" s="39"/>
      <c r="S53" s="45"/>
    </row>
    <row r="54" spans="1:19" x14ac:dyDescent="0.25">
      <c r="A54" s="74">
        <f>IF(B54="","",SUBTOTAL(3,B$22:$B54))</f>
        <v>33</v>
      </c>
      <c r="B54" s="3">
        <v>25</v>
      </c>
      <c r="C54" s="21" t="s">
        <v>1089</v>
      </c>
      <c r="D54" s="21" t="s">
        <v>5562</v>
      </c>
      <c r="E54" s="1" t="s">
        <v>5584</v>
      </c>
      <c r="F54" s="26">
        <v>2</v>
      </c>
      <c r="G54" s="105">
        <v>0.62</v>
      </c>
      <c r="H54" s="27"/>
      <c r="I54" s="150">
        <v>580320</v>
      </c>
      <c r="J54" s="150">
        <v>290160</v>
      </c>
      <c r="K54" s="150">
        <v>145080</v>
      </c>
      <c r="L54" s="82"/>
      <c r="M54" s="82"/>
      <c r="N54" s="150">
        <v>580320</v>
      </c>
      <c r="O54" s="150">
        <v>290160</v>
      </c>
      <c r="P54" s="150">
        <v>145080</v>
      </c>
      <c r="Q54" s="39"/>
      <c r="R54" s="39"/>
      <c r="S54" s="45"/>
    </row>
    <row r="55" spans="1:19" x14ac:dyDescent="0.25">
      <c r="A55" s="74">
        <f>IF(B55="","",SUBTOTAL(3,B$22:$B55))</f>
        <v>34</v>
      </c>
      <c r="B55" s="3">
        <v>26</v>
      </c>
      <c r="C55" s="21" t="s">
        <v>5602</v>
      </c>
      <c r="D55" s="21" t="s">
        <v>5562</v>
      </c>
      <c r="E55" s="1" t="s">
        <v>490</v>
      </c>
      <c r="F55" s="26">
        <v>2</v>
      </c>
      <c r="G55" s="105">
        <v>0.62</v>
      </c>
      <c r="H55" s="27"/>
      <c r="I55" s="150">
        <v>580320</v>
      </c>
      <c r="J55" s="150">
        <v>290160</v>
      </c>
      <c r="K55" s="150">
        <v>145080</v>
      </c>
      <c r="L55" s="82"/>
      <c r="M55" s="82"/>
      <c r="N55" s="150">
        <v>580320</v>
      </c>
      <c r="O55" s="150">
        <v>290160</v>
      </c>
      <c r="P55" s="150">
        <v>145080</v>
      </c>
      <c r="Q55" s="39"/>
      <c r="R55" s="39"/>
      <c r="S55" s="45"/>
    </row>
    <row r="56" spans="1:19" x14ac:dyDescent="0.25">
      <c r="A56" s="74">
        <f>IF(B56="","",SUBTOTAL(3,B$22:$B56))</f>
        <v>35</v>
      </c>
      <c r="B56" s="3">
        <v>27</v>
      </c>
      <c r="C56" s="21" t="s">
        <v>5603</v>
      </c>
      <c r="D56" s="21" t="s">
        <v>490</v>
      </c>
      <c r="E56" s="1" t="s">
        <v>5561</v>
      </c>
      <c r="F56" s="26">
        <v>2</v>
      </c>
      <c r="G56" s="105">
        <v>0.85</v>
      </c>
      <c r="H56" s="27"/>
      <c r="I56" s="150">
        <v>795600</v>
      </c>
      <c r="J56" s="150">
        <v>397800</v>
      </c>
      <c r="K56" s="150">
        <v>198900</v>
      </c>
      <c r="L56" s="82"/>
      <c r="M56" s="82"/>
      <c r="N56" s="150">
        <v>795600</v>
      </c>
      <c r="O56" s="150">
        <v>397800</v>
      </c>
      <c r="P56" s="150">
        <v>198900</v>
      </c>
      <c r="Q56" s="39"/>
      <c r="R56" s="39"/>
      <c r="S56" s="45"/>
    </row>
    <row r="57" spans="1:19" x14ac:dyDescent="0.25">
      <c r="A57" s="74">
        <f>IF(B57="","",SUBTOTAL(3,B$22:$B57))</f>
        <v>36</v>
      </c>
      <c r="B57" s="3">
        <v>28</v>
      </c>
      <c r="C57" s="21" t="s">
        <v>219</v>
      </c>
      <c r="D57" s="21" t="s">
        <v>5604</v>
      </c>
      <c r="E57" s="1" t="s">
        <v>5562</v>
      </c>
      <c r="F57" s="26">
        <v>2</v>
      </c>
      <c r="G57" s="105">
        <v>0.8</v>
      </c>
      <c r="H57" s="27"/>
      <c r="I57" s="150">
        <v>748800</v>
      </c>
      <c r="J57" s="150">
        <v>374400</v>
      </c>
      <c r="K57" s="150">
        <v>187200</v>
      </c>
      <c r="L57" s="82"/>
      <c r="M57" s="82"/>
      <c r="N57" s="150">
        <v>748800</v>
      </c>
      <c r="O57" s="150">
        <v>374400</v>
      </c>
      <c r="P57" s="150">
        <v>187200</v>
      </c>
      <c r="Q57" s="39"/>
      <c r="R57" s="39"/>
      <c r="S57" s="45"/>
    </row>
    <row r="58" spans="1:19" x14ac:dyDescent="0.25">
      <c r="A58" s="74">
        <f>IF(B58="","",SUBTOTAL(3,B$22:$B58))</f>
        <v>37</v>
      </c>
      <c r="B58" s="3">
        <v>29</v>
      </c>
      <c r="C58" s="21" t="s">
        <v>1096</v>
      </c>
      <c r="D58" s="21" t="s">
        <v>5561</v>
      </c>
      <c r="E58" s="1" t="s">
        <v>5560</v>
      </c>
      <c r="F58" s="26">
        <v>2</v>
      </c>
      <c r="G58" s="105">
        <v>0.75</v>
      </c>
      <c r="H58" s="27"/>
      <c r="I58" s="150">
        <v>702000</v>
      </c>
      <c r="J58" s="150">
        <v>351000</v>
      </c>
      <c r="K58" s="150">
        <v>175500</v>
      </c>
      <c r="L58" s="82"/>
      <c r="M58" s="82"/>
      <c r="N58" s="150">
        <v>702000</v>
      </c>
      <c r="O58" s="150">
        <v>351000</v>
      </c>
      <c r="P58" s="150">
        <v>175500</v>
      </c>
      <c r="Q58" s="39"/>
      <c r="R58" s="39"/>
      <c r="S58" s="45"/>
    </row>
    <row r="59" spans="1:19" x14ac:dyDescent="0.25">
      <c r="A59" s="74">
        <f>IF(B59="","",SUBTOTAL(3,B$22:$B59))</f>
        <v>38</v>
      </c>
      <c r="B59" s="3">
        <v>30</v>
      </c>
      <c r="C59" s="1" t="s">
        <v>229</v>
      </c>
      <c r="D59" s="1" t="s">
        <v>1511</v>
      </c>
      <c r="E59" s="1" t="s">
        <v>5600</v>
      </c>
      <c r="F59" s="26">
        <v>3</v>
      </c>
      <c r="G59" s="105">
        <v>0.65</v>
      </c>
      <c r="H59" s="27"/>
      <c r="I59" s="150">
        <v>304200</v>
      </c>
      <c r="J59" s="150">
        <v>152100</v>
      </c>
      <c r="K59" s="150">
        <v>107738</v>
      </c>
      <c r="L59" s="82"/>
      <c r="M59" s="82"/>
      <c r="N59" s="150">
        <v>304200</v>
      </c>
      <c r="O59" s="150">
        <v>152100</v>
      </c>
      <c r="P59" s="150">
        <v>107738</v>
      </c>
      <c r="Q59" s="39"/>
      <c r="R59" s="39"/>
      <c r="S59" s="45"/>
    </row>
    <row r="60" spans="1:19" ht="33" x14ac:dyDescent="0.25">
      <c r="A60" s="74">
        <f>IF(B60="","",SUBTOTAL(3,B$22:$B60))</f>
        <v>39</v>
      </c>
      <c r="B60" s="3">
        <v>31</v>
      </c>
      <c r="C60" s="21" t="s">
        <v>81</v>
      </c>
      <c r="D60" s="21" t="s">
        <v>5605</v>
      </c>
      <c r="E60" s="1" t="s">
        <v>490</v>
      </c>
      <c r="F60" s="26">
        <v>2</v>
      </c>
      <c r="G60" s="105">
        <v>0.75</v>
      </c>
      <c r="H60" s="27"/>
      <c r="I60" s="150">
        <v>702000</v>
      </c>
      <c r="J60" s="150">
        <v>351000</v>
      </c>
      <c r="K60" s="150">
        <v>175500</v>
      </c>
      <c r="L60" s="82"/>
      <c r="M60" s="82"/>
      <c r="N60" s="150">
        <v>702000</v>
      </c>
      <c r="O60" s="150">
        <v>351000</v>
      </c>
      <c r="P60" s="150">
        <v>175500</v>
      </c>
      <c r="Q60" s="39"/>
      <c r="R60" s="39"/>
      <c r="S60" s="45"/>
    </row>
    <row r="61" spans="1:19" x14ac:dyDescent="0.25">
      <c r="A61" s="74">
        <f>IF(B61="","",SUBTOTAL(3,B$22:$B61))</f>
        <v>40</v>
      </c>
      <c r="B61" s="3">
        <v>32</v>
      </c>
      <c r="C61" s="21" t="s">
        <v>109</v>
      </c>
      <c r="D61" s="21" t="s">
        <v>5560</v>
      </c>
      <c r="E61" s="1" t="s">
        <v>5561</v>
      </c>
      <c r="F61" s="26">
        <v>3</v>
      </c>
      <c r="G61" s="105">
        <v>0.8</v>
      </c>
      <c r="H61" s="27"/>
      <c r="I61" s="150">
        <v>374400</v>
      </c>
      <c r="J61" s="150">
        <v>187200</v>
      </c>
      <c r="K61" s="150">
        <v>132600</v>
      </c>
      <c r="L61" s="82"/>
      <c r="M61" s="82"/>
      <c r="N61" s="150">
        <v>374400</v>
      </c>
      <c r="O61" s="150">
        <v>187200</v>
      </c>
      <c r="P61" s="150">
        <v>132600</v>
      </c>
      <c r="Q61" s="39"/>
      <c r="R61" s="39"/>
      <c r="S61" s="45"/>
    </row>
    <row r="62" spans="1:19" x14ac:dyDescent="0.25">
      <c r="A62" s="74">
        <f>IF(B62="","",SUBTOTAL(3,B$22:$B62))</f>
        <v>41</v>
      </c>
      <c r="B62" s="3">
        <v>33</v>
      </c>
      <c r="C62" s="21" t="s">
        <v>235</v>
      </c>
      <c r="D62" s="21" t="s">
        <v>5562</v>
      </c>
      <c r="E62" s="1" t="s">
        <v>60</v>
      </c>
      <c r="F62" s="26">
        <v>2</v>
      </c>
      <c r="G62" s="105">
        <v>0.62</v>
      </c>
      <c r="H62" s="27"/>
      <c r="I62" s="150">
        <v>580320</v>
      </c>
      <c r="J62" s="150">
        <v>290160</v>
      </c>
      <c r="K62" s="150">
        <v>145080</v>
      </c>
      <c r="L62" s="82"/>
      <c r="M62" s="82"/>
      <c r="N62" s="150">
        <v>580320</v>
      </c>
      <c r="O62" s="150">
        <v>290160</v>
      </c>
      <c r="P62" s="150">
        <v>145080</v>
      </c>
      <c r="Q62" s="39"/>
      <c r="R62" s="39"/>
      <c r="S62" s="45"/>
    </row>
    <row r="63" spans="1:19" x14ac:dyDescent="0.25">
      <c r="A63" s="74">
        <f>IF(B63="","",SUBTOTAL(3,B$22:$B63))</f>
        <v>42</v>
      </c>
      <c r="B63" s="3">
        <v>34</v>
      </c>
      <c r="C63" s="21" t="s">
        <v>84</v>
      </c>
      <c r="D63" s="21" t="s">
        <v>490</v>
      </c>
      <c r="E63" s="1" t="s">
        <v>5561</v>
      </c>
      <c r="F63" s="26">
        <v>2</v>
      </c>
      <c r="G63" s="105">
        <v>0.8</v>
      </c>
      <c r="H63" s="27"/>
      <c r="I63" s="150">
        <v>748800</v>
      </c>
      <c r="J63" s="150">
        <v>374400</v>
      </c>
      <c r="K63" s="150">
        <v>187200</v>
      </c>
      <c r="L63" s="82"/>
      <c r="M63" s="82"/>
      <c r="N63" s="150">
        <v>748800</v>
      </c>
      <c r="O63" s="150">
        <v>374400</v>
      </c>
      <c r="P63" s="150">
        <v>187200</v>
      </c>
      <c r="Q63" s="39"/>
      <c r="R63" s="39"/>
      <c r="S63" s="45"/>
    </row>
    <row r="64" spans="1:19" x14ac:dyDescent="0.25">
      <c r="A64" s="74">
        <f>IF(B64="","",SUBTOTAL(3,B$22:$B64))</f>
        <v>43</v>
      </c>
      <c r="B64" s="3">
        <v>35</v>
      </c>
      <c r="C64" s="1" t="s">
        <v>236</v>
      </c>
      <c r="D64" s="1" t="s">
        <v>490</v>
      </c>
      <c r="E64" s="1" t="s">
        <v>5606</v>
      </c>
      <c r="F64" s="26">
        <v>2</v>
      </c>
      <c r="G64" s="105">
        <v>0.7</v>
      </c>
      <c r="H64" s="27"/>
      <c r="I64" s="150">
        <v>655200</v>
      </c>
      <c r="J64" s="150">
        <v>327600</v>
      </c>
      <c r="K64" s="150">
        <v>163800</v>
      </c>
      <c r="L64" s="82"/>
      <c r="M64" s="82"/>
      <c r="N64" s="150">
        <v>655200</v>
      </c>
      <c r="O64" s="150">
        <v>327600</v>
      </c>
      <c r="P64" s="150">
        <v>163800</v>
      </c>
      <c r="Q64" s="39"/>
      <c r="R64" s="39"/>
      <c r="S64" s="45"/>
    </row>
    <row r="65" spans="1:19" x14ac:dyDescent="0.25">
      <c r="A65" s="74">
        <f>IF(B65="","",SUBTOTAL(3,B$22:$B65))</f>
        <v>44</v>
      </c>
      <c r="B65" s="3">
        <v>36</v>
      </c>
      <c r="C65" s="1" t="s">
        <v>180</v>
      </c>
      <c r="D65" s="1" t="s">
        <v>5607</v>
      </c>
      <c r="E65" s="1" t="s">
        <v>5598</v>
      </c>
      <c r="F65" s="26">
        <v>2</v>
      </c>
      <c r="G65" s="105">
        <v>0.75</v>
      </c>
      <c r="H65" s="27"/>
      <c r="I65" s="150">
        <v>702000</v>
      </c>
      <c r="J65" s="150">
        <v>351000</v>
      </c>
      <c r="K65" s="150">
        <v>175500</v>
      </c>
      <c r="L65" s="82"/>
      <c r="M65" s="82"/>
      <c r="N65" s="150">
        <v>702000</v>
      </c>
      <c r="O65" s="150">
        <v>351000</v>
      </c>
      <c r="P65" s="150">
        <v>175500</v>
      </c>
      <c r="Q65" s="39"/>
      <c r="R65" s="39"/>
      <c r="S65" s="45"/>
    </row>
    <row r="66" spans="1:19" x14ac:dyDescent="0.25">
      <c r="A66" s="74">
        <f>IF(B66="","",SUBTOTAL(3,B$22:$B66))</f>
        <v>45</v>
      </c>
      <c r="B66" s="3">
        <v>37</v>
      </c>
      <c r="C66" s="21" t="s">
        <v>5608</v>
      </c>
      <c r="D66" s="21" t="s">
        <v>5562</v>
      </c>
      <c r="E66" s="21" t="s">
        <v>5584</v>
      </c>
      <c r="F66" s="26">
        <v>2</v>
      </c>
      <c r="G66" s="105">
        <v>0.62</v>
      </c>
      <c r="H66" s="27"/>
      <c r="I66" s="150">
        <v>580320</v>
      </c>
      <c r="J66" s="150">
        <v>290160</v>
      </c>
      <c r="K66" s="150">
        <v>145080</v>
      </c>
      <c r="L66" s="82"/>
      <c r="M66" s="82"/>
      <c r="N66" s="150">
        <v>580320</v>
      </c>
      <c r="O66" s="150">
        <v>290160</v>
      </c>
      <c r="P66" s="150">
        <v>145080</v>
      </c>
      <c r="Q66" s="39"/>
      <c r="R66" s="39"/>
      <c r="S66" s="45"/>
    </row>
    <row r="67" spans="1:19" ht="33" x14ac:dyDescent="0.25">
      <c r="A67" s="74">
        <f>IF(B67="","",SUBTOTAL(3,B$22:$B67))</f>
        <v>46</v>
      </c>
      <c r="B67" s="3">
        <v>38</v>
      </c>
      <c r="C67" s="1" t="s">
        <v>5609</v>
      </c>
      <c r="D67" s="1" t="s">
        <v>152</v>
      </c>
      <c r="E67" s="1" t="s">
        <v>571</v>
      </c>
      <c r="F67" s="26">
        <v>2</v>
      </c>
      <c r="G67" s="105">
        <v>0.62</v>
      </c>
      <c r="H67" s="27"/>
      <c r="I67" s="150">
        <v>580320</v>
      </c>
      <c r="J67" s="150">
        <v>290160</v>
      </c>
      <c r="K67" s="150">
        <v>145080</v>
      </c>
      <c r="L67" s="82"/>
      <c r="M67" s="82"/>
      <c r="N67" s="150">
        <v>580320</v>
      </c>
      <c r="O67" s="150">
        <v>290160</v>
      </c>
      <c r="P67" s="150">
        <v>145080</v>
      </c>
      <c r="Q67" s="39"/>
      <c r="R67" s="39"/>
      <c r="S67" s="45"/>
    </row>
    <row r="68" spans="1:19" ht="33" x14ac:dyDescent="0.25">
      <c r="A68" s="74">
        <f>IF(B68="","",SUBTOTAL(3,B$22:$B68))</f>
        <v>47</v>
      </c>
      <c r="B68" s="3">
        <v>39</v>
      </c>
      <c r="C68" s="1" t="s">
        <v>5610</v>
      </c>
      <c r="D68" s="1" t="s">
        <v>5611</v>
      </c>
      <c r="E68" s="1" t="s">
        <v>229</v>
      </c>
      <c r="F68" s="26">
        <v>2</v>
      </c>
      <c r="G68" s="105">
        <v>0.62</v>
      </c>
      <c r="H68" s="27"/>
      <c r="I68" s="150">
        <v>580320</v>
      </c>
      <c r="J68" s="150">
        <v>290160</v>
      </c>
      <c r="K68" s="150">
        <v>145080</v>
      </c>
      <c r="L68" s="82"/>
      <c r="M68" s="82"/>
      <c r="N68" s="150">
        <v>580320</v>
      </c>
      <c r="O68" s="150">
        <v>290160</v>
      </c>
      <c r="P68" s="150">
        <v>145080</v>
      </c>
      <c r="Q68" s="39"/>
      <c r="R68" s="39"/>
      <c r="S68" s="45"/>
    </row>
    <row r="69" spans="1:19" ht="33" x14ac:dyDescent="0.25">
      <c r="A69" s="74">
        <f>IF(B69="","",SUBTOTAL(3,B$22:$B69))</f>
        <v>48</v>
      </c>
      <c r="B69" s="3">
        <v>40</v>
      </c>
      <c r="C69" s="1" t="s">
        <v>5612</v>
      </c>
      <c r="D69" s="1" t="s">
        <v>5611</v>
      </c>
      <c r="E69" s="1" t="s">
        <v>5610</v>
      </c>
      <c r="F69" s="26">
        <v>2</v>
      </c>
      <c r="G69" s="105">
        <v>0.55000000000000004</v>
      </c>
      <c r="H69" s="27"/>
      <c r="I69" s="150">
        <v>514800</v>
      </c>
      <c r="J69" s="150">
        <v>257400</v>
      </c>
      <c r="K69" s="150">
        <v>128700</v>
      </c>
      <c r="L69" s="82"/>
      <c r="M69" s="82"/>
      <c r="N69" s="150">
        <v>514800</v>
      </c>
      <c r="O69" s="150">
        <v>257400</v>
      </c>
      <c r="P69" s="150">
        <v>128700</v>
      </c>
      <c r="Q69" s="39"/>
      <c r="R69" s="39"/>
      <c r="S69" s="45"/>
    </row>
    <row r="70" spans="1:19" x14ac:dyDescent="0.25">
      <c r="A70" s="74">
        <f>IF(B70="","",SUBTOTAL(3,B$22:$B70))</f>
        <v>49</v>
      </c>
      <c r="B70" s="3">
        <v>41</v>
      </c>
      <c r="C70" s="21" t="s">
        <v>1398</v>
      </c>
      <c r="D70" s="21" t="s">
        <v>22</v>
      </c>
      <c r="E70" s="1" t="s">
        <v>28</v>
      </c>
      <c r="F70" s="26">
        <v>2</v>
      </c>
      <c r="G70" s="105">
        <v>0.75</v>
      </c>
      <c r="H70" s="27"/>
      <c r="I70" s="150">
        <v>702000</v>
      </c>
      <c r="J70" s="150">
        <v>351000</v>
      </c>
      <c r="K70" s="150">
        <v>175500</v>
      </c>
      <c r="L70" s="82"/>
      <c r="M70" s="82"/>
      <c r="N70" s="150">
        <v>702000</v>
      </c>
      <c r="O70" s="150">
        <v>351000</v>
      </c>
      <c r="P70" s="150">
        <v>175500</v>
      </c>
      <c r="Q70" s="39"/>
      <c r="R70" s="39"/>
      <c r="S70" s="45"/>
    </row>
    <row r="71" spans="1:19" x14ac:dyDescent="0.25">
      <c r="A71" s="74" t="str">
        <f>IF(B71="","",SUBTOTAL(3,B$22:$B71))</f>
        <v/>
      </c>
      <c r="B71" s="14" t="s">
        <v>1717</v>
      </c>
      <c r="C71" s="8" t="s">
        <v>5613</v>
      </c>
      <c r="D71" s="1"/>
      <c r="E71" s="1"/>
      <c r="F71" s="3"/>
      <c r="G71" s="57"/>
      <c r="H71" s="3"/>
      <c r="I71" s="78"/>
      <c r="J71" s="78"/>
      <c r="K71" s="78"/>
      <c r="L71" s="82"/>
      <c r="M71" s="82"/>
      <c r="N71" s="78"/>
      <c r="O71" s="78"/>
      <c r="P71" s="78"/>
      <c r="Q71" s="6"/>
      <c r="R71" s="39"/>
      <c r="S71" s="45"/>
    </row>
    <row r="72" spans="1:19" ht="49.5" x14ac:dyDescent="0.25">
      <c r="A72" s="74">
        <f>IF(B72="","",SUBTOTAL(3,B$22:$B72))</f>
        <v>51</v>
      </c>
      <c r="B72" s="3">
        <v>42</v>
      </c>
      <c r="C72" s="1" t="s">
        <v>2370</v>
      </c>
      <c r="D72" s="1" t="s">
        <v>5614</v>
      </c>
      <c r="E72" s="1" t="s">
        <v>5615</v>
      </c>
      <c r="F72" s="3"/>
      <c r="G72" s="105">
        <v>1.6</v>
      </c>
      <c r="H72" s="3" t="s">
        <v>1766</v>
      </c>
      <c r="I72" s="150">
        <v>131040</v>
      </c>
      <c r="J72" s="150">
        <v>101920</v>
      </c>
      <c r="K72" s="150">
        <v>87360</v>
      </c>
      <c r="L72" s="82"/>
      <c r="M72" s="82"/>
      <c r="N72" s="150">
        <v>131040</v>
      </c>
      <c r="O72" s="150">
        <v>101920</v>
      </c>
      <c r="P72" s="150">
        <v>87360</v>
      </c>
      <c r="Q72" s="39"/>
      <c r="R72" s="39"/>
      <c r="S72" s="45"/>
    </row>
    <row r="73" spans="1:19" ht="49.5" x14ac:dyDescent="0.25">
      <c r="A73" s="74">
        <f>IF(B73="","",SUBTOTAL(3,B$22:$B73))</f>
        <v>52</v>
      </c>
      <c r="B73" s="3">
        <v>43</v>
      </c>
      <c r="C73" s="1" t="s">
        <v>2370</v>
      </c>
      <c r="D73" s="1" t="s">
        <v>5616</v>
      </c>
      <c r="E73" s="1" t="s">
        <v>5617</v>
      </c>
      <c r="F73" s="3"/>
      <c r="G73" s="105">
        <v>1.6</v>
      </c>
      <c r="H73" s="3" t="s">
        <v>1768</v>
      </c>
      <c r="I73" s="150">
        <v>101920</v>
      </c>
      <c r="J73" s="150">
        <v>87360</v>
      </c>
      <c r="K73" s="150">
        <v>72800</v>
      </c>
      <c r="L73" s="82"/>
      <c r="M73" s="82"/>
      <c r="N73" s="150">
        <v>101920</v>
      </c>
      <c r="O73" s="150">
        <v>87360</v>
      </c>
      <c r="P73" s="150">
        <v>72800</v>
      </c>
      <c r="Q73" s="39"/>
      <c r="R73" s="39"/>
      <c r="S73" s="45"/>
    </row>
    <row r="74" spans="1:19" ht="49.5" x14ac:dyDescent="0.25">
      <c r="A74" s="74">
        <f>IF(B74="","",SUBTOTAL(3,B$22:$B74))</f>
        <v>53</v>
      </c>
      <c r="B74" s="3">
        <v>44</v>
      </c>
      <c r="C74" s="1" t="s">
        <v>2370</v>
      </c>
      <c r="D74" s="1" t="s">
        <v>5618</v>
      </c>
      <c r="E74" s="1" t="s">
        <v>5619</v>
      </c>
      <c r="F74" s="3"/>
      <c r="G74" s="105">
        <v>1.6</v>
      </c>
      <c r="H74" s="3" t="s">
        <v>1766</v>
      </c>
      <c r="I74" s="150">
        <v>131040</v>
      </c>
      <c r="J74" s="150">
        <v>101920</v>
      </c>
      <c r="K74" s="150">
        <v>87360</v>
      </c>
      <c r="L74" s="82"/>
      <c r="M74" s="82"/>
      <c r="N74" s="150">
        <v>131040</v>
      </c>
      <c r="O74" s="150">
        <v>101920</v>
      </c>
      <c r="P74" s="150">
        <v>87360</v>
      </c>
      <c r="Q74" s="39"/>
      <c r="R74" s="39"/>
      <c r="S74" s="45"/>
    </row>
    <row r="75" spans="1:19" ht="33" x14ac:dyDescent="0.25">
      <c r="A75" s="74">
        <f>IF(B75="","",SUBTOTAL(3,B$22:$B75))</f>
        <v>54</v>
      </c>
      <c r="B75" s="3">
        <v>45</v>
      </c>
      <c r="C75" s="1" t="s">
        <v>408</v>
      </c>
      <c r="D75" s="1" t="s">
        <v>5620</v>
      </c>
      <c r="E75" s="1" t="s">
        <v>5621</v>
      </c>
      <c r="F75" s="3"/>
      <c r="G75" s="105">
        <v>1.6</v>
      </c>
      <c r="H75" s="3" t="s">
        <v>1768</v>
      </c>
      <c r="I75" s="150">
        <v>101920</v>
      </c>
      <c r="J75" s="150">
        <v>87360</v>
      </c>
      <c r="K75" s="150">
        <v>72800</v>
      </c>
      <c r="L75" s="82"/>
      <c r="M75" s="82"/>
      <c r="N75" s="150">
        <v>101920</v>
      </c>
      <c r="O75" s="150">
        <v>87360</v>
      </c>
      <c r="P75" s="150">
        <v>72800</v>
      </c>
      <c r="Q75" s="39"/>
      <c r="R75" s="39"/>
      <c r="S75" s="45"/>
    </row>
    <row r="76" spans="1:19" ht="33" x14ac:dyDescent="0.25">
      <c r="A76" s="74">
        <f>IF(B76="","",SUBTOTAL(3,B$22:$B76))</f>
        <v>55</v>
      </c>
      <c r="B76" s="3">
        <v>46</v>
      </c>
      <c r="C76" s="1" t="s">
        <v>5622</v>
      </c>
      <c r="D76" s="1" t="s">
        <v>5623</v>
      </c>
      <c r="E76" s="1" t="s">
        <v>5624</v>
      </c>
      <c r="F76" s="3"/>
      <c r="G76" s="105">
        <v>1.6</v>
      </c>
      <c r="H76" s="3" t="s">
        <v>1768</v>
      </c>
      <c r="I76" s="150">
        <v>101920</v>
      </c>
      <c r="J76" s="150">
        <v>87360</v>
      </c>
      <c r="K76" s="150">
        <v>72800</v>
      </c>
      <c r="L76" s="82"/>
      <c r="M76" s="82"/>
      <c r="N76" s="150">
        <v>101920</v>
      </c>
      <c r="O76" s="150">
        <v>87360</v>
      </c>
      <c r="P76" s="150">
        <v>72800</v>
      </c>
      <c r="Q76" s="39"/>
      <c r="R76" s="39"/>
      <c r="S76" s="45"/>
    </row>
    <row r="77" spans="1:19" ht="33" x14ac:dyDescent="0.25">
      <c r="A77" s="74">
        <f>IF(B77="","",SUBTOTAL(3,B$22:$B77))</f>
        <v>56</v>
      </c>
      <c r="B77" s="3">
        <v>47</v>
      </c>
      <c r="C77" s="1" t="s">
        <v>5625</v>
      </c>
      <c r="D77" s="1" t="s">
        <v>5626</v>
      </c>
      <c r="E77" s="1" t="s">
        <v>5627</v>
      </c>
      <c r="F77" s="3"/>
      <c r="G77" s="105">
        <v>1.6</v>
      </c>
      <c r="H77" s="3" t="s">
        <v>1768</v>
      </c>
      <c r="I77" s="150">
        <v>101920</v>
      </c>
      <c r="J77" s="150">
        <v>87360</v>
      </c>
      <c r="K77" s="150">
        <v>72800</v>
      </c>
      <c r="L77" s="82"/>
      <c r="M77" s="82"/>
      <c r="N77" s="150">
        <v>101920</v>
      </c>
      <c r="O77" s="150">
        <v>87360</v>
      </c>
      <c r="P77" s="150">
        <v>72800</v>
      </c>
      <c r="Q77" s="39"/>
      <c r="R77" s="39"/>
      <c r="S77" s="45"/>
    </row>
    <row r="78" spans="1:19" ht="49.5" x14ac:dyDescent="0.25">
      <c r="A78" s="74">
        <f>IF(B78="","",SUBTOTAL(3,B$22:$B78))</f>
        <v>57</v>
      </c>
      <c r="B78" s="3">
        <v>48</v>
      </c>
      <c r="C78" s="1" t="s">
        <v>5625</v>
      </c>
      <c r="D78" s="1" t="s">
        <v>5628</v>
      </c>
      <c r="E78" s="1" t="s">
        <v>5629</v>
      </c>
      <c r="F78" s="3"/>
      <c r="G78" s="105">
        <v>1.6</v>
      </c>
      <c r="H78" s="3" t="s">
        <v>1768</v>
      </c>
      <c r="I78" s="150">
        <v>101920</v>
      </c>
      <c r="J78" s="150">
        <v>87360</v>
      </c>
      <c r="K78" s="150">
        <v>72800</v>
      </c>
      <c r="L78" s="82"/>
      <c r="M78" s="82"/>
      <c r="N78" s="150">
        <v>101920</v>
      </c>
      <c r="O78" s="150">
        <v>87360</v>
      </c>
      <c r="P78" s="150">
        <v>72800</v>
      </c>
      <c r="Q78" s="39"/>
      <c r="R78" s="39"/>
      <c r="S78" s="45"/>
    </row>
    <row r="79" spans="1:19" ht="66" x14ac:dyDescent="0.25">
      <c r="A79" s="74">
        <f>IF(B79="","",SUBTOTAL(3,B$22:$B79))</f>
        <v>58</v>
      </c>
      <c r="B79" s="3">
        <v>49</v>
      </c>
      <c r="C79" s="1" t="s">
        <v>5630</v>
      </c>
      <c r="D79" s="1" t="s">
        <v>5631</v>
      </c>
      <c r="E79" s="1" t="s">
        <v>5632</v>
      </c>
      <c r="F79" s="3"/>
      <c r="G79" s="105">
        <v>1.6</v>
      </c>
      <c r="H79" s="3" t="s">
        <v>1768</v>
      </c>
      <c r="I79" s="150">
        <v>101920</v>
      </c>
      <c r="J79" s="150">
        <v>87360</v>
      </c>
      <c r="K79" s="150">
        <v>72800</v>
      </c>
      <c r="L79" s="82"/>
      <c r="M79" s="82"/>
      <c r="N79" s="150">
        <v>101920</v>
      </c>
      <c r="O79" s="150">
        <v>87360</v>
      </c>
      <c r="P79" s="150">
        <v>72800</v>
      </c>
      <c r="Q79" s="39"/>
      <c r="R79" s="39"/>
      <c r="S79" s="45"/>
    </row>
    <row r="80" spans="1:19" ht="33" x14ac:dyDescent="0.25">
      <c r="A80" s="74">
        <f>IF(B80="","",SUBTOTAL(3,B$22:$B80))</f>
        <v>59</v>
      </c>
      <c r="B80" s="3">
        <v>50</v>
      </c>
      <c r="C80" s="1" t="s">
        <v>5630</v>
      </c>
      <c r="D80" s="1" t="s">
        <v>5633</v>
      </c>
      <c r="E80" s="1" t="s">
        <v>5634</v>
      </c>
      <c r="F80" s="3"/>
      <c r="G80" s="105">
        <v>1.6</v>
      </c>
      <c r="H80" s="3" t="s">
        <v>1768</v>
      </c>
      <c r="I80" s="150">
        <v>101920</v>
      </c>
      <c r="J80" s="150">
        <v>87360</v>
      </c>
      <c r="K80" s="150">
        <v>72800</v>
      </c>
      <c r="L80" s="82"/>
      <c r="M80" s="82"/>
      <c r="N80" s="150">
        <v>101920</v>
      </c>
      <c r="O80" s="150">
        <v>87360</v>
      </c>
      <c r="P80" s="150">
        <v>72800</v>
      </c>
      <c r="Q80" s="39"/>
      <c r="R80" s="39"/>
      <c r="S80" s="45"/>
    </row>
    <row r="81" spans="1:19" ht="49.5" x14ac:dyDescent="0.25">
      <c r="A81" s="74">
        <f>IF(B81="","",SUBTOTAL(3,B$22:$B81))</f>
        <v>60</v>
      </c>
      <c r="B81" s="3">
        <v>51</v>
      </c>
      <c r="C81" s="1" t="s">
        <v>5630</v>
      </c>
      <c r="D81" s="1" t="s">
        <v>5635</v>
      </c>
      <c r="E81" s="1" t="s">
        <v>5636</v>
      </c>
      <c r="F81" s="3"/>
      <c r="G81" s="105">
        <v>1.6</v>
      </c>
      <c r="H81" s="3" t="s">
        <v>1768</v>
      </c>
      <c r="I81" s="150">
        <v>101920</v>
      </c>
      <c r="J81" s="150">
        <v>87360</v>
      </c>
      <c r="K81" s="150">
        <v>72800</v>
      </c>
      <c r="L81" s="82"/>
      <c r="M81" s="82"/>
      <c r="N81" s="150">
        <v>101920</v>
      </c>
      <c r="O81" s="150">
        <v>87360</v>
      </c>
      <c r="P81" s="150">
        <v>72800</v>
      </c>
      <c r="Q81" s="39"/>
      <c r="R81" s="39"/>
      <c r="S81" s="45"/>
    </row>
    <row r="82" spans="1:19" ht="49.5" x14ac:dyDescent="0.25">
      <c r="A82" s="74">
        <f>IF(B82="","",SUBTOTAL(3,B$22:$B82))</f>
        <v>61</v>
      </c>
      <c r="B82" s="3">
        <v>52</v>
      </c>
      <c r="C82" s="1" t="s">
        <v>5630</v>
      </c>
      <c r="D82" s="1" t="s">
        <v>5637</v>
      </c>
      <c r="E82" s="1" t="s">
        <v>5638</v>
      </c>
      <c r="F82" s="3"/>
      <c r="G82" s="105">
        <v>1.6</v>
      </c>
      <c r="H82" s="3" t="s">
        <v>1768</v>
      </c>
      <c r="I82" s="150">
        <v>101920</v>
      </c>
      <c r="J82" s="150">
        <v>87360</v>
      </c>
      <c r="K82" s="150">
        <v>72800</v>
      </c>
      <c r="L82" s="82"/>
      <c r="M82" s="82"/>
      <c r="N82" s="150">
        <v>101920</v>
      </c>
      <c r="O82" s="150">
        <v>87360</v>
      </c>
      <c r="P82" s="150">
        <v>72800</v>
      </c>
      <c r="Q82" s="39"/>
      <c r="R82" s="39"/>
      <c r="S82" s="45"/>
    </row>
    <row r="83" spans="1:19" ht="49.5" x14ac:dyDescent="0.25">
      <c r="A83" s="74">
        <f>IF(B83="","",SUBTOTAL(3,B$22:$B83))</f>
        <v>62</v>
      </c>
      <c r="B83" s="3">
        <v>53</v>
      </c>
      <c r="C83" s="1" t="s">
        <v>5639</v>
      </c>
      <c r="D83" s="1" t="s">
        <v>5640</v>
      </c>
      <c r="E83" s="1" t="s">
        <v>5641</v>
      </c>
      <c r="F83" s="3"/>
      <c r="G83" s="105">
        <v>1.6</v>
      </c>
      <c r="H83" s="3" t="s">
        <v>1768</v>
      </c>
      <c r="I83" s="150">
        <v>101920</v>
      </c>
      <c r="J83" s="150">
        <v>87360</v>
      </c>
      <c r="K83" s="150">
        <v>72800</v>
      </c>
      <c r="L83" s="82"/>
      <c r="M83" s="82"/>
      <c r="N83" s="150">
        <v>101920</v>
      </c>
      <c r="O83" s="150">
        <v>87360</v>
      </c>
      <c r="P83" s="150">
        <v>72800</v>
      </c>
      <c r="Q83" s="39"/>
      <c r="R83" s="39"/>
      <c r="S83" s="45"/>
    </row>
    <row r="84" spans="1:19" ht="49.5" x14ac:dyDescent="0.25">
      <c r="A84" s="74">
        <f>IF(B84="","",SUBTOTAL(3,B$22:$B84))</f>
        <v>63</v>
      </c>
      <c r="B84" s="3">
        <v>54</v>
      </c>
      <c r="C84" s="1" t="s">
        <v>5630</v>
      </c>
      <c r="D84" s="1" t="s">
        <v>5642</v>
      </c>
      <c r="E84" s="1" t="s">
        <v>5643</v>
      </c>
      <c r="F84" s="3"/>
      <c r="G84" s="105">
        <v>1.6</v>
      </c>
      <c r="H84" s="3" t="s">
        <v>1768</v>
      </c>
      <c r="I84" s="150">
        <v>101920</v>
      </c>
      <c r="J84" s="150">
        <v>87360</v>
      </c>
      <c r="K84" s="150">
        <v>72800</v>
      </c>
      <c r="L84" s="82"/>
      <c r="M84" s="82"/>
      <c r="N84" s="150">
        <v>101920</v>
      </c>
      <c r="O84" s="150">
        <v>87360</v>
      </c>
      <c r="P84" s="150">
        <v>72800</v>
      </c>
      <c r="Q84" s="39"/>
      <c r="R84" s="39"/>
      <c r="S84" s="45"/>
    </row>
    <row r="85" spans="1:19" ht="49.5" x14ac:dyDescent="0.25">
      <c r="A85" s="74">
        <f>IF(B85="","",SUBTOTAL(3,B$22:$B85))</f>
        <v>64</v>
      </c>
      <c r="B85" s="3">
        <v>55</v>
      </c>
      <c r="C85" s="1" t="s">
        <v>5630</v>
      </c>
      <c r="D85" s="1" t="s">
        <v>5644</v>
      </c>
      <c r="E85" s="1" t="s">
        <v>5645</v>
      </c>
      <c r="F85" s="3"/>
      <c r="G85" s="105">
        <v>1.6</v>
      </c>
      <c r="H85" s="3" t="s">
        <v>1768</v>
      </c>
      <c r="I85" s="150">
        <v>101920</v>
      </c>
      <c r="J85" s="150">
        <v>87360</v>
      </c>
      <c r="K85" s="150">
        <v>72800</v>
      </c>
      <c r="L85" s="82"/>
      <c r="M85" s="82"/>
      <c r="N85" s="150">
        <v>101920</v>
      </c>
      <c r="O85" s="150">
        <v>87360</v>
      </c>
      <c r="P85" s="150">
        <v>72800</v>
      </c>
      <c r="Q85" s="39"/>
      <c r="R85" s="39"/>
      <c r="S85" s="45"/>
    </row>
    <row r="86" spans="1:19" x14ac:dyDescent="0.25">
      <c r="A86" s="74" t="str">
        <f>IF(B86="","",SUBTOTAL(3,B$22:$B86))</f>
        <v/>
      </c>
      <c r="B86" s="14" t="s">
        <v>1717</v>
      </c>
      <c r="C86" s="8" t="s">
        <v>5646</v>
      </c>
      <c r="D86" s="1"/>
      <c r="E86" s="1"/>
      <c r="F86" s="3"/>
      <c r="G86" s="57"/>
      <c r="H86" s="3"/>
      <c r="I86" s="78"/>
      <c r="J86" s="78"/>
      <c r="K86" s="78"/>
      <c r="L86" s="82"/>
      <c r="M86" s="82"/>
      <c r="N86" s="78"/>
      <c r="O86" s="78"/>
      <c r="P86" s="78"/>
      <c r="Q86" s="6"/>
      <c r="R86" s="39"/>
      <c r="S86" s="45"/>
    </row>
    <row r="87" spans="1:19" ht="66" x14ac:dyDescent="0.25">
      <c r="A87" s="74">
        <f>IF(B87="","",SUBTOTAL(3,B$22:$B87))</f>
        <v>66</v>
      </c>
      <c r="B87" s="3">
        <v>56</v>
      </c>
      <c r="C87" s="1" t="s">
        <v>5647</v>
      </c>
      <c r="D87" s="1" t="s">
        <v>5648</v>
      </c>
      <c r="E87" s="1" t="s">
        <v>5649</v>
      </c>
      <c r="F87" s="3"/>
      <c r="G87" s="105">
        <v>1.8</v>
      </c>
      <c r="H87" s="3" t="s">
        <v>1766</v>
      </c>
      <c r="I87" s="150">
        <v>147420</v>
      </c>
      <c r="J87" s="150">
        <v>114660</v>
      </c>
      <c r="K87" s="150">
        <v>98280</v>
      </c>
      <c r="L87" s="82"/>
      <c r="M87" s="82"/>
      <c r="N87" s="150">
        <v>147420</v>
      </c>
      <c r="O87" s="150">
        <v>114660</v>
      </c>
      <c r="P87" s="150">
        <v>98280</v>
      </c>
      <c r="Q87" s="39"/>
      <c r="R87" s="39"/>
      <c r="S87" s="45"/>
    </row>
    <row r="88" spans="1:19" ht="66" x14ac:dyDescent="0.25">
      <c r="A88" s="74">
        <f>IF(B88="","",SUBTOTAL(3,B$22:$B88))</f>
        <v>67</v>
      </c>
      <c r="B88" s="3">
        <v>57</v>
      </c>
      <c r="C88" s="21" t="s">
        <v>5647</v>
      </c>
      <c r="D88" s="21" t="s">
        <v>5650</v>
      </c>
      <c r="E88" s="21" t="s">
        <v>5651</v>
      </c>
      <c r="F88" s="3"/>
      <c r="G88" s="105">
        <v>1.8</v>
      </c>
      <c r="H88" s="3" t="s">
        <v>1766</v>
      </c>
      <c r="I88" s="150">
        <v>147420</v>
      </c>
      <c r="J88" s="150">
        <v>114660</v>
      </c>
      <c r="K88" s="150">
        <v>98280</v>
      </c>
      <c r="L88" s="82"/>
      <c r="M88" s="82"/>
      <c r="N88" s="150">
        <v>147420</v>
      </c>
      <c r="O88" s="150">
        <v>114660</v>
      </c>
      <c r="P88" s="150">
        <v>98280</v>
      </c>
      <c r="Q88" s="39"/>
      <c r="R88" s="39"/>
      <c r="S88" s="45"/>
    </row>
    <row r="89" spans="1:19" ht="49.5" x14ac:dyDescent="0.25">
      <c r="A89" s="74">
        <f>IF(B89="","",SUBTOTAL(3,B$22:$B89))</f>
        <v>68</v>
      </c>
      <c r="B89" s="3">
        <v>58</v>
      </c>
      <c r="C89" s="1" t="s">
        <v>5647</v>
      </c>
      <c r="D89" s="1" t="s">
        <v>5652</v>
      </c>
      <c r="E89" s="1" t="s">
        <v>5653</v>
      </c>
      <c r="F89" s="3"/>
      <c r="G89" s="105">
        <v>1.8</v>
      </c>
      <c r="H89" s="3" t="s">
        <v>1768</v>
      </c>
      <c r="I89" s="150">
        <v>114660</v>
      </c>
      <c r="J89" s="150">
        <v>98280</v>
      </c>
      <c r="K89" s="150">
        <v>81900</v>
      </c>
      <c r="L89" s="82"/>
      <c r="M89" s="82"/>
      <c r="N89" s="150">
        <v>114660</v>
      </c>
      <c r="O89" s="150">
        <v>98280</v>
      </c>
      <c r="P89" s="150">
        <v>81900</v>
      </c>
      <c r="Q89" s="39"/>
      <c r="R89" s="39"/>
      <c r="S89" s="45"/>
    </row>
    <row r="90" spans="1:19" ht="66" x14ac:dyDescent="0.25">
      <c r="A90" s="74">
        <f>IF(B90="","",SUBTOTAL(3,B$22:$B90))</f>
        <v>69</v>
      </c>
      <c r="B90" s="3">
        <v>59</v>
      </c>
      <c r="C90" s="1" t="s">
        <v>5654</v>
      </c>
      <c r="D90" s="1" t="s">
        <v>5655</v>
      </c>
      <c r="E90" s="1" t="s">
        <v>5656</v>
      </c>
      <c r="F90" s="3"/>
      <c r="G90" s="105">
        <v>1.8</v>
      </c>
      <c r="H90" s="3" t="s">
        <v>1766</v>
      </c>
      <c r="I90" s="150">
        <v>147420</v>
      </c>
      <c r="J90" s="150">
        <v>114660</v>
      </c>
      <c r="K90" s="150">
        <v>98280</v>
      </c>
      <c r="L90" s="82"/>
      <c r="M90" s="82"/>
      <c r="N90" s="150">
        <v>147420</v>
      </c>
      <c r="O90" s="150">
        <v>114660</v>
      </c>
      <c r="P90" s="150">
        <v>98280</v>
      </c>
      <c r="Q90" s="39"/>
      <c r="R90" s="39"/>
      <c r="S90" s="45"/>
    </row>
    <row r="91" spans="1:19" ht="66" x14ac:dyDescent="0.25">
      <c r="A91" s="74">
        <f>IF(B91="","",SUBTOTAL(3,B$22:$B91))</f>
        <v>70</v>
      </c>
      <c r="B91" s="3">
        <v>60</v>
      </c>
      <c r="C91" s="1" t="s">
        <v>5654</v>
      </c>
      <c r="D91" s="1" t="s">
        <v>5657</v>
      </c>
      <c r="E91" s="1" t="s">
        <v>5658</v>
      </c>
      <c r="F91" s="3"/>
      <c r="G91" s="105">
        <v>1.8</v>
      </c>
      <c r="H91" s="3" t="s">
        <v>1766</v>
      </c>
      <c r="I91" s="150">
        <v>147420</v>
      </c>
      <c r="J91" s="150">
        <v>114660</v>
      </c>
      <c r="K91" s="150">
        <v>98280</v>
      </c>
      <c r="L91" s="82"/>
      <c r="M91" s="82"/>
      <c r="N91" s="150">
        <v>147420</v>
      </c>
      <c r="O91" s="150">
        <v>114660</v>
      </c>
      <c r="P91" s="150">
        <v>98280</v>
      </c>
      <c r="Q91" s="39"/>
      <c r="R91" s="39"/>
      <c r="S91" s="45"/>
    </row>
    <row r="92" spans="1:19" ht="66" x14ac:dyDescent="0.25">
      <c r="A92" s="74">
        <f>IF(B92="","",SUBTOTAL(3,B$22:$B92))</f>
        <v>71</v>
      </c>
      <c r="B92" s="3">
        <v>61</v>
      </c>
      <c r="C92" s="1" t="s">
        <v>5654</v>
      </c>
      <c r="D92" s="1" t="s">
        <v>5659</v>
      </c>
      <c r="E92" s="1" t="s">
        <v>5660</v>
      </c>
      <c r="F92" s="3"/>
      <c r="G92" s="105">
        <v>1.8</v>
      </c>
      <c r="H92" s="3" t="s">
        <v>1766</v>
      </c>
      <c r="I92" s="150">
        <v>147420</v>
      </c>
      <c r="J92" s="150">
        <v>114660</v>
      </c>
      <c r="K92" s="150">
        <v>98280</v>
      </c>
      <c r="L92" s="82"/>
      <c r="M92" s="82"/>
      <c r="N92" s="150">
        <v>147420</v>
      </c>
      <c r="O92" s="150">
        <v>114660</v>
      </c>
      <c r="P92" s="150">
        <v>98280</v>
      </c>
      <c r="Q92" s="39"/>
      <c r="R92" s="39"/>
      <c r="S92" s="45"/>
    </row>
    <row r="93" spans="1:19" ht="66" x14ac:dyDescent="0.25">
      <c r="A93" s="74">
        <f>IF(B93="","",SUBTOTAL(3,B$22:$B93))</f>
        <v>72</v>
      </c>
      <c r="B93" s="3">
        <v>62</v>
      </c>
      <c r="C93" s="1" t="s">
        <v>5654</v>
      </c>
      <c r="D93" s="1" t="s">
        <v>5661</v>
      </c>
      <c r="E93" s="1" t="s">
        <v>5662</v>
      </c>
      <c r="F93" s="3"/>
      <c r="G93" s="105">
        <v>1.8</v>
      </c>
      <c r="H93" s="3" t="s">
        <v>1766</v>
      </c>
      <c r="I93" s="150">
        <v>147420</v>
      </c>
      <c r="J93" s="150">
        <v>114660</v>
      </c>
      <c r="K93" s="150">
        <v>98280</v>
      </c>
      <c r="L93" s="82"/>
      <c r="M93" s="82"/>
      <c r="N93" s="150">
        <v>147420</v>
      </c>
      <c r="O93" s="150">
        <v>114660</v>
      </c>
      <c r="P93" s="150">
        <v>98280</v>
      </c>
      <c r="Q93" s="39"/>
      <c r="R93" s="39"/>
      <c r="S93" s="45"/>
    </row>
    <row r="94" spans="1:19" ht="66" x14ac:dyDescent="0.25">
      <c r="A94" s="74">
        <f>IF(B94="","",SUBTOTAL(3,B$22:$B94))</f>
        <v>73</v>
      </c>
      <c r="B94" s="3">
        <v>63</v>
      </c>
      <c r="C94" s="1" t="s">
        <v>5663</v>
      </c>
      <c r="D94" s="1" t="s">
        <v>5664</v>
      </c>
      <c r="E94" s="1" t="s">
        <v>5665</v>
      </c>
      <c r="F94" s="3"/>
      <c r="G94" s="105">
        <v>1.8</v>
      </c>
      <c r="H94" s="3" t="s">
        <v>1768</v>
      </c>
      <c r="I94" s="150">
        <v>114660</v>
      </c>
      <c r="J94" s="150">
        <v>98280</v>
      </c>
      <c r="K94" s="150">
        <v>81900</v>
      </c>
      <c r="L94" s="82"/>
      <c r="M94" s="82"/>
      <c r="N94" s="150">
        <v>114660</v>
      </c>
      <c r="O94" s="150">
        <v>98280</v>
      </c>
      <c r="P94" s="150">
        <v>81900</v>
      </c>
      <c r="Q94" s="39"/>
      <c r="R94" s="39"/>
      <c r="S94" s="45"/>
    </row>
    <row r="95" spans="1:19" ht="66" x14ac:dyDescent="0.25">
      <c r="A95" s="74">
        <f>IF(B95="","",SUBTOTAL(3,B$22:$B95))</f>
        <v>74</v>
      </c>
      <c r="B95" s="3">
        <v>64</v>
      </c>
      <c r="C95" s="1" t="s">
        <v>5666</v>
      </c>
      <c r="D95" s="1" t="s">
        <v>5667</v>
      </c>
      <c r="E95" s="1" t="s">
        <v>5668</v>
      </c>
      <c r="F95" s="3"/>
      <c r="G95" s="105">
        <v>1.8</v>
      </c>
      <c r="H95" s="3" t="s">
        <v>1768</v>
      </c>
      <c r="I95" s="150">
        <v>114660</v>
      </c>
      <c r="J95" s="150">
        <v>98280</v>
      </c>
      <c r="K95" s="150">
        <v>81900</v>
      </c>
      <c r="L95" s="82"/>
      <c r="M95" s="82"/>
      <c r="N95" s="150">
        <v>114660</v>
      </c>
      <c r="O95" s="150">
        <v>98280</v>
      </c>
      <c r="P95" s="150">
        <v>81900</v>
      </c>
      <c r="Q95" s="39"/>
      <c r="R95" s="39"/>
      <c r="S95" s="45"/>
    </row>
    <row r="96" spans="1:19" ht="66" x14ac:dyDescent="0.25">
      <c r="A96" s="74">
        <f>IF(B96="","",SUBTOTAL(3,B$22:$B96))</f>
        <v>75</v>
      </c>
      <c r="B96" s="3">
        <v>65</v>
      </c>
      <c r="C96" s="1" t="s">
        <v>5669</v>
      </c>
      <c r="D96" s="1" t="s">
        <v>5670</v>
      </c>
      <c r="E96" s="1" t="s">
        <v>5671</v>
      </c>
      <c r="F96" s="3"/>
      <c r="G96" s="105">
        <v>1.8</v>
      </c>
      <c r="H96" s="3" t="s">
        <v>1768</v>
      </c>
      <c r="I96" s="150">
        <v>114660</v>
      </c>
      <c r="J96" s="150">
        <v>98280</v>
      </c>
      <c r="K96" s="150">
        <v>81900</v>
      </c>
      <c r="L96" s="82"/>
      <c r="M96" s="82"/>
      <c r="N96" s="150">
        <v>114660</v>
      </c>
      <c r="O96" s="150">
        <v>98280</v>
      </c>
      <c r="P96" s="150">
        <v>81900</v>
      </c>
      <c r="Q96" s="39"/>
      <c r="R96" s="39"/>
      <c r="S96" s="45"/>
    </row>
    <row r="97" spans="1:20" ht="66" x14ac:dyDescent="0.25">
      <c r="A97" s="74">
        <f>IF(B97="","",SUBTOTAL(3,B$22:$B97))</f>
        <v>76</v>
      </c>
      <c r="B97" s="3">
        <v>66</v>
      </c>
      <c r="C97" s="1" t="s">
        <v>5672</v>
      </c>
      <c r="D97" s="1" t="s">
        <v>5673</v>
      </c>
      <c r="E97" s="1" t="s">
        <v>5674</v>
      </c>
      <c r="F97" s="3"/>
      <c r="G97" s="105">
        <v>1.8</v>
      </c>
      <c r="H97" s="3" t="s">
        <v>1766</v>
      </c>
      <c r="I97" s="150">
        <v>147420</v>
      </c>
      <c r="J97" s="150">
        <v>114660</v>
      </c>
      <c r="K97" s="150">
        <v>98280</v>
      </c>
      <c r="L97" s="82"/>
      <c r="M97" s="82"/>
      <c r="N97" s="150">
        <v>147420</v>
      </c>
      <c r="O97" s="150">
        <v>114660</v>
      </c>
      <c r="P97" s="150">
        <v>98280</v>
      </c>
      <c r="Q97" s="39"/>
      <c r="R97" s="39"/>
      <c r="S97" s="45"/>
    </row>
    <row r="98" spans="1:20" ht="49.5" x14ac:dyDescent="0.25">
      <c r="A98" s="74">
        <f>IF(B98="","",SUBTOTAL(3,B$22:$B98))</f>
        <v>77</v>
      </c>
      <c r="B98" s="3">
        <v>67</v>
      </c>
      <c r="C98" s="1" t="s">
        <v>5672</v>
      </c>
      <c r="D98" s="1" t="s">
        <v>5967</v>
      </c>
      <c r="E98" s="1" t="s">
        <v>5675</v>
      </c>
      <c r="F98" s="3"/>
      <c r="G98" s="105">
        <v>1.8</v>
      </c>
      <c r="H98" s="3" t="s">
        <v>1766</v>
      </c>
      <c r="I98" s="150">
        <v>147420</v>
      </c>
      <c r="J98" s="150">
        <v>114660</v>
      </c>
      <c r="K98" s="150">
        <v>98280</v>
      </c>
      <c r="L98" s="82"/>
      <c r="M98" s="82"/>
      <c r="N98" s="150">
        <v>147420</v>
      </c>
      <c r="O98" s="150">
        <v>114660</v>
      </c>
      <c r="P98" s="150">
        <v>98280</v>
      </c>
      <c r="Q98" s="39"/>
      <c r="R98" s="39"/>
      <c r="S98" s="45"/>
    </row>
    <row r="99" spans="1:20" ht="66" x14ac:dyDescent="0.25">
      <c r="B99" s="3">
        <v>68</v>
      </c>
      <c r="C99" s="1" t="s">
        <v>6367</v>
      </c>
      <c r="D99" s="1" t="s">
        <v>6368</v>
      </c>
      <c r="E99" s="1" t="s">
        <v>6369</v>
      </c>
      <c r="F99" s="3"/>
      <c r="G99" s="105"/>
      <c r="H99" s="3"/>
      <c r="I99" s="150"/>
      <c r="J99" s="150"/>
      <c r="K99" s="150"/>
      <c r="L99" s="82"/>
      <c r="M99" s="82"/>
      <c r="N99" s="150"/>
      <c r="O99" s="150"/>
      <c r="P99" s="150"/>
      <c r="Q99" s="39"/>
      <c r="R99" s="39"/>
      <c r="S99" s="31" t="s">
        <v>6370</v>
      </c>
    </row>
    <row r="100" spans="1:20" x14ac:dyDescent="0.25">
      <c r="B100" s="13" t="s">
        <v>1717</v>
      </c>
      <c r="C100" s="60" t="s">
        <v>6383</v>
      </c>
      <c r="D100" s="1"/>
      <c r="E100" s="1"/>
      <c r="F100" s="7"/>
      <c r="G100" s="77"/>
      <c r="H100" s="7"/>
      <c r="I100" s="82"/>
      <c r="J100" s="82"/>
      <c r="K100" s="82"/>
      <c r="L100" s="82"/>
      <c r="M100" s="82"/>
      <c r="N100" s="82"/>
      <c r="O100" s="82"/>
      <c r="P100" s="82"/>
      <c r="Q100" s="6"/>
      <c r="R100" s="6"/>
      <c r="S100" s="45"/>
    </row>
    <row r="101" spans="1:20" x14ac:dyDescent="0.25">
      <c r="B101" s="14">
        <v>69</v>
      </c>
      <c r="C101" s="8" t="s">
        <v>5852</v>
      </c>
      <c r="D101" s="1"/>
      <c r="E101" s="1"/>
      <c r="F101" s="3"/>
      <c r="G101" s="57"/>
      <c r="H101" s="3"/>
      <c r="I101" s="78"/>
      <c r="J101" s="78"/>
      <c r="K101" s="78"/>
      <c r="L101" s="82"/>
      <c r="M101" s="82"/>
      <c r="N101" s="78"/>
      <c r="O101" s="78"/>
      <c r="P101" s="78"/>
      <c r="Q101" s="39"/>
      <c r="R101" s="39"/>
      <c r="S101" s="45"/>
      <c r="T101" s="33" t="s">
        <v>6387</v>
      </c>
    </row>
    <row r="102" spans="1:20" ht="33" x14ac:dyDescent="0.25">
      <c r="B102" s="3" t="s">
        <v>1717</v>
      </c>
      <c r="C102" s="1" t="s">
        <v>5853</v>
      </c>
      <c r="D102" s="1" t="s">
        <v>5854</v>
      </c>
      <c r="E102" s="1" t="s">
        <v>5855</v>
      </c>
      <c r="F102" s="26">
        <v>3</v>
      </c>
      <c r="G102" s="105">
        <v>0.8</v>
      </c>
      <c r="H102" s="27"/>
      <c r="I102" s="150">
        <v>270400</v>
      </c>
      <c r="J102" s="150">
        <v>135200</v>
      </c>
      <c r="K102" s="150">
        <v>81120</v>
      </c>
      <c r="L102" s="82"/>
      <c r="M102" s="82"/>
      <c r="N102" s="150">
        <v>270400</v>
      </c>
      <c r="O102" s="150">
        <v>135200</v>
      </c>
      <c r="P102" s="150">
        <v>81120</v>
      </c>
      <c r="Q102" s="41"/>
      <c r="R102" s="41"/>
      <c r="S102" s="45"/>
      <c r="T102" s="33" t="s">
        <v>6387</v>
      </c>
    </row>
    <row r="103" spans="1:20" ht="33" x14ac:dyDescent="0.25">
      <c r="B103" s="3" t="s">
        <v>1717</v>
      </c>
      <c r="C103" s="1" t="s">
        <v>5853</v>
      </c>
      <c r="D103" s="1" t="s">
        <v>5856</v>
      </c>
      <c r="E103" s="1" t="s">
        <v>5857</v>
      </c>
      <c r="F103" s="26">
        <v>3</v>
      </c>
      <c r="G103" s="105">
        <v>1.05</v>
      </c>
      <c r="H103" s="27"/>
      <c r="I103" s="150">
        <v>354900</v>
      </c>
      <c r="J103" s="150">
        <v>177450</v>
      </c>
      <c r="K103" s="150">
        <v>106470</v>
      </c>
      <c r="L103" s="82"/>
      <c r="M103" s="82"/>
      <c r="N103" s="150">
        <v>354900</v>
      </c>
      <c r="O103" s="150">
        <v>177450</v>
      </c>
      <c r="P103" s="150">
        <v>106470</v>
      </c>
      <c r="Q103" s="39"/>
      <c r="R103" s="39"/>
      <c r="S103" s="45"/>
      <c r="T103" s="33" t="s">
        <v>6387</v>
      </c>
    </row>
    <row r="104" spans="1:20" x14ac:dyDescent="0.25">
      <c r="B104" s="14">
        <v>70</v>
      </c>
      <c r="C104" s="8" t="s">
        <v>5878</v>
      </c>
      <c r="D104" s="1"/>
      <c r="E104" s="1"/>
      <c r="F104" s="3"/>
      <c r="G104" s="57"/>
      <c r="H104" s="3"/>
      <c r="I104" s="78"/>
      <c r="J104" s="78"/>
      <c r="K104" s="78"/>
      <c r="L104" s="82"/>
      <c r="M104" s="82"/>
      <c r="N104" s="78"/>
      <c r="O104" s="78"/>
      <c r="P104" s="78"/>
      <c r="Q104" s="39"/>
      <c r="R104" s="39"/>
      <c r="S104" s="45"/>
      <c r="T104" s="33" t="s">
        <v>6390</v>
      </c>
    </row>
    <row r="105" spans="1:20" ht="49.5" x14ac:dyDescent="0.25">
      <c r="B105" s="3" t="s">
        <v>1717</v>
      </c>
      <c r="C105" s="1"/>
      <c r="D105" s="1" t="s">
        <v>5879</v>
      </c>
      <c r="E105" s="1" t="s">
        <v>5880</v>
      </c>
      <c r="F105" s="26">
        <v>3</v>
      </c>
      <c r="G105" s="105">
        <v>0.9</v>
      </c>
      <c r="H105" s="27"/>
      <c r="I105" s="150">
        <v>304200</v>
      </c>
      <c r="J105" s="150">
        <v>152100</v>
      </c>
      <c r="K105" s="150">
        <v>91260</v>
      </c>
      <c r="L105" s="82"/>
      <c r="M105" s="82"/>
      <c r="N105" s="150">
        <v>304200</v>
      </c>
      <c r="O105" s="150">
        <v>152100</v>
      </c>
      <c r="P105" s="150">
        <v>91260</v>
      </c>
      <c r="Q105" s="39"/>
      <c r="R105" s="39"/>
      <c r="S105" s="45"/>
      <c r="T105" s="33" t="s">
        <v>6390</v>
      </c>
    </row>
    <row r="106" spans="1:20" x14ac:dyDescent="0.25">
      <c r="B106" s="14">
        <v>71</v>
      </c>
      <c r="C106" s="8" t="s">
        <v>5893</v>
      </c>
      <c r="D106" s="1"/>
      <c r="E106" s="1"/>
      <c r="F106" s="3"/>
      <c r="G106" s="57"/>
      <c r="H106" s="3"/>
      <c r="I106" s="78"/>
      <c r="J106" s="78"/>
      <c r="K106" s="78"/>
      <c r="L106" s="82"/>
      <c r="M106" s="82"/>
      <c r="N106" s="78"/>
      <c r="O106" s="78"/>
      <c r="P106" s="78"/>
      <c r="Q106" s="39"/>
      <c r="R106" s="39"/>
      <c r="S106" s="45"/>
      <c r="T106" s="33" t="s">
        <v>6387</v>
      </c>
    </row>
    <row r="107" spans="1:20" ht="44.25" customHeight="1" x14ac:dyDescent="0.25">
      <c r="B107" s="14"/>
      <c r="C107" s="1"/>
      <c r="D107" s="1" t="s">
        <v>5894</v>
      </c>
      <c r="E107" s="1" t="s">
        <v>5895</v>
      </c>
      <c r="F107" s="26">
        <v>3</v>
      </c>
      <c r="G107" s="105">
        <v>0.7</v>
      </c>
      <c r="H107" s="27"/>
      <c r="I107" s="150">
        <v>236600</v>
      </c>
      <c r="J107" s="150">
        <v>118300</v>
      </c>
      <c r="K107" s="150">
        <v>70980</v>
      </c>
      <c r="L107" s="82"/>
      <c r="M107" s="82"/>
      <c r="N107" s="150">
        <v>236600</v>
      </c>
      <c r="O107" s="150">
        <v>118300</v>
      </c>
      <c r="P107" s="150">
        <v>70980</v>
      </c>
      <c r="Q107" s="39"/>
      <c r="R107" s="39"/>
      <c r="S107" s="45"/>
      <c r="T107" s="33" t="s">
        <v>6387</v>
      </c>
    </row>
    <row r="108" spans="1:20" ht="66" customHeight="1" x14ac:dyDescent="0.25">
      <c r="B108" s="3" t="s">
        <v>1717</v>
      </c>
      <c r="C108" s="1"/>
      <c r="D108" s="1" t="s">
        <v>5895</v>
      </c>
      <c r="E108" s="1" t="s">
        <v>5896</v>
      </c>
      <c r="F108" s="26">
        <v>3</v>
      </c>
      <c r="G108" s="105">
        <v>0.5</v>
      </c>
      <c r="H108" s="27"/>
      <c r="I108" s="150">
        <v>169000</v>
      </c>
      <c r="J108" s="150">
        <v>84500</v>
      </c>
      <c r="K108" s="150">
        <v>50700</v>
      </c>
      <c r="L108" s="82"/>
      <c r="M108" s="82"/>
      <c r="N108" s="150">
        <v>169000</v>
      </c>
      <c r="O108" s="150">
        <v>84500</v>
      </c>
      <c r="P108" s="150">
        <v>50700</v>
      </c>
      <c r="Q108" s="39"/>
      <c r="R108" s="39"/>
      <c r="S108" s="45"/>
      <c r="T108" s="33" t="s">
        <v>6387</v>
      </c>
    </row>
    <row r="110" spans="1:20" ht="24" customHeight="1" x14ac:dyDescent="0.25">
      <c r="C110" s="411" t="s">
        <v>6450</v>
      </c>
      <c r="D110"/>
      <c r="E110"/>
      <c r="F110"/>
      <c r="G110"/>
      <c r="H110"/>
      <c r="I110"/>
      <c r="J110"/>
      <c r="K110"/>
      <c r="L110"/>
    </row>
    <row r="111" spans="1:20" ht="22.5" customHeight="1" x14ac:dyDescent="0.25">
      <c r="C111" s="593" t="s">
        <v>6451</v>
      </c>
      <c r="D111" s="593"/>
      <c r="E111" s="593"/>
      <c r="F111" s="593"/>
      <c r="G111" s="593"/>
      <c r="H111" s="593"/>
      <c r="I111" s="593"/>
      <c r="J111" s="593"/>
      <c r="K111" s="593"/>
      <c r="L111" s="593"/>
    </row>
    <row r="112" spans="1:20" ht="42.75" customHeight="1" x14ac:dyDescent="0.25">
      <c r="C112" s="593" t="s">
        <v>6452</v>
      </c>
      <c r="D112" s="593"/>
      <c r="E112" s="593"/>
      <c r="F112" s="593"/>
      <c r="G112" s="593"/>
      <c r="H112" s="593"/>
      <c r="I112" s="593"/>
      <c r="J112" s="593"/>
      <c r="K112" s="593"/>
      <c r="L112" s="593"/>
    </row>
  </sheetData>
  <autoFilter ref="A21:T108"/>
  <mergeCells count="13">
    <mergeCell ref="E7:F7"/>
    <mergeCell ref="C111:L111"/>
    <mergeCell ref="C112:L112"/>
    <mergeCell ref="B4:S4"/>
    <mergeCell ref="B5:S5"/>
    <mergeCell ref="B18:B19"/>
    <mergeCell ref="C18:C19"/>
    <mergeCell ref="D18:E18"/>
    <mergeCell ref="F18:M18"/>
    <mergeCell ref="N18:R18"/>
    <mergeCell ref="C8:C9"/>
    <mergeCell ref="D8:E8"/>
    <mergeCell ref="Q17:R17"/>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9"/>
  <sheetViews>
    <sheetView view="pageBreakPreview" topLeftCell="B1" zoomScale="60" zoomScaleNormal="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28515625" style="32" customWidth="1"/>
    <col min="6" max="6" width="7.85546875" style="33" hidden="1" customWidth="1"/>
    <col min="7" max="7" width="7.85546875" style="100" hidden="1" customWidth="1"/>
    <col min="8" max="8" width="9.57031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140625" style="34" customWidth="1"/>
    <col min="20" max="16384" width="8.85546875" style="33"/>
  </cols>
  <sheetData>
    <row r="1" spans="1:19" x14ac:dyDescent="0.25">
      <c r="B1" s="153" t="s">
        <v>6337</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6440</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4"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19.5"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19.5"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19.5"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19.5"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37.5"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ht="18.75" x14ac:dyDescent="0.25">
      <c r="B15" s="88"/>
      <c r="C15" s="552" t="s">
        <v>6460</v>
      </c>
      <c r="D15" s="551">
        <v>36000</v>
      </c>
      <c r="E15" s="551">
        <v>27000</v>
      </c>
      <c r="F15" s="550"/>
      <c r="G15" s="76"/>
      <c r="I15" s="33"/>
      <c r="J15" s="33"/>
      <c r="K15" s="33"/>
    </row>
    <row r="16" spans="1:19" ht="19.5" x14ac:dyDescent="0.3">
      <c r="B16" s="88"/>
      <c r="C16" s="383"/>
      <c r="F16" s="407"/>
      <c r="G16" s="407"/>
      <c r="H16" s="407"/>
      <c r="I16" s="407"/>
      <c r="J16" s="407"/>
      <c r="K16" s="407"/>
      <c r="L16" s="407"/>
      <c r="M16" s="407"/>
      <c r="N16" s="407"/>
      <c r="O16" s="407"/>
      <c r="P16" s="407"/>
      <c r="Q16" s="407"/>
      <c r="R16" s="407"/>
      <c r="S16" s="407"/>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x14ac:dyDescent="0.25">
      <c r="A20" s="74">
        <f>IF(B20="","",SUBTOTAL(3,B$20:$B20))</f>
        <v>1</v>
      </c>
      <c r="B20" s="13" t="s">
        <v>5946</v>
      </c>
      <c r="C20" s="60" t="s">
        <v>5779</v>
      </c>
      <c r="D20" s="23"/>
      <c r="E20" s="23"/>
      <c r="F20" s="7"/>
      <c r="G20" s="77"/>
      <c r="H20" s="7"/>
      <c r="I20" s="82"/>
      <c r="J20" s="82"/>
      <c r="K20" s="82"/>
      <c r="L20" s="82"/>
      <c r="M20" s="82"/>
      <c r="N20" s="6"/>
      <c r="O20" s="6"/>
      <c r="P20" s="6"/>
      <c r="Q20" s="6"/>
      <c r="R20" s="6"/>
      <c r="S20" s="45"/>
    </row>
    <row r="21" spans="1:19" x14ac:dyDescent="0.25">
      <c r="A21" s="74" t="str">
        <f>IF(B21="","",SUBTOTAL(3,B$20:$B21))</f>
        <v/>
      </c>
      <c r="B21" s="14"/>
      <c r="C21" s="24" t="s">
        <v>5780</v>
      </c>
      <c r="D21" s="21"/>
      <c r="E21" s="1"/>
      <c r="F21" s="3"/>
      <c r="G21" s="57"/>
      <c r="H21" s="3"/>
      <c r="I21" s="78"/>
      <c r="J21" s="78"/>
      <c r="K21" s="78"/>
      <c r="L21" s="82"/>
      <c r="M21" s="82"/>
      <c r="N21" s="6"/>
      <c r="O21" s="6"/>
      <c r="P21" s="6"/>
      <c r="Q21" s="39"/>
      <c r="R21" s="39"/>
      <c r="S21" s="45"/>
    </row>
    <row r="22" spans="1:19" s="448" customFormat="1" ht="66" x14ac:dyDescent="0.25">
      <c r="A22" s="439">
        <f>IF(B22="","",SUBTOTAL(3,B$22:$B22))</f>
        <v>1</v>
      </c>
      <c r="B22" s="440">
        <v>1</v>
      </c>
      <c r="C22" s="438" t="s">
        <v>5781</v>
      </c>
      <c r="D22" s="419" t="s">
        <v>5782</v>
      </c>
      <c r="E22" s="419" t="s">
        <v>5783</v>
      </c>
      <c r="F22" s="440"/>
      <c r="G22" s="443">
        <v>1.8</v>
      </c>
      <c r="H22" s="440" t="s">
        <v>1766</v>
      </c>
      <c r="I22" s="481">
        <v>147420</v>
      </c>
      <c r="J22" s="481">
        <v>114660</v>
      </c>
      <c r="K22" s="481">
        <v>98280</v>
      </c>
      <c r="L22" s="482"/>
      <c r="M22" s="482"/>
      <c r="N22" s="481">
        <v>405600</v>
      </c>
      <c r="O22" s="481">
        <v>202800</v>
      </c>
      <c r="P22" s="481">
        <v>121680</v>
      </c>
      <c r="Q22" s="482"/>
      <c r="R22" s="482"/>
      <c r="S22" s="483" t="s">
        <v>6509</v>
      </c>
    </row>
    <row r="23" spans="1:19" s="448" customFormat="1" ht="66" x14ac:dyDescent="0.25">
      <c r="A23" s="439">
        <f>IF(B23="","",SUBTOTAL(3,B$22:$B23))</f>
        <v>2</v>
      </c>
      <c r="B23" s="440">
        <v>2</v>
      </c>
      <c r="C23" s="438" t="s">
        <v>5784</v>
      </c>
      <c r="D23" s="438" t="s">
        <v>5785</v>
      </c>
      <c r="E23" s="438" t="s">
        <v>5786</v>
      </c>
      <c r="F23" s="440"/>
      <c r="G23" s="443">
        <v>1.8</v>
      </c>
      <c r="H23" s="440" t="s">
        <v>1766</v>
      </c>
      <c r="I23" s="481">
        <v>147420</v>
      </c>
      <c r="J23" s="481">
        <v>114660</v>
      </c>
      <c r="K23" s="481">
        <v>98280</v>
      </c>
      <c r="L23" s="482"/>
      <c r="M23" s="482"/>
      <c r="N23" s="481">
        <v>405600</v>
      </c>
      <c r="O23" s="481">
        <v>202800</v>
      </c>
      <c r="P23" s="481">
        <v>121680</v>
      </c>
      <c r="Q23" s="482"/>
      <c r="R23" s="482"/>
      <c r="S23" s="483" t="s">
        <v>6509</v>
      </c>
    </row>
    <row r="24" spans="1:19" s="448" customFormat="1" ht="66" x14ac:dyDescent="0.25">
      <c r="A24" s="439">
        <f>IF(B24="","",SUBTOTAL(3,B$22:$B24))</f>
        <v>3</v>
      </c>
      <c r="B24" s="440">
        <v>3</v>
      </c>
      <c r="C24" s="438" t="s">
        <v>5784</v>
      </c>
      <c r="D24" s="438" t="s">
        <v>5787</v>
      </c>
      <c r="E24" s="438" t="s">
        <v>5788</v>
      </c>
      <c r="F24" s="440"/>
      <c r="G24" s="443">
        <v>1.8</v>
      </c>
      <c r="H24" s="440" t="s">
        <v>1766</v>
      </c>
      <c r="I24" s="481">
        <v>147420</v>
      </c>
      <c r="J24" s="481">
        <v>114660</v>
      </c>
      <c r="K24" s="481">
        <v>98280</v>
      </c>
      <c r="L24" s="482"/>
      <c r="M24" s="482"/>
      <c r="N24" s="481">
        <v>405600</v>
      </c>
      <c r="O24" s="481">
        <v>202800</v>
      </c>
      <c r="P24" s="481">
        <v>121680</v>
      </c>
      <c r="Q24" s="482"/>
      <c r="R24" s="482"/>
      <c r="S24" s="483" t="s">
        <v>6509</v>
      </c>
    </row>
    <row r="25" spans="1:19" s="448" customFormat="1" ht="66" x14ac:dyDescent="0.25">
      <c r="A25" s="439">
        <f>IF(B25="","",SUBTOTAL(3,B$22:$B25))</f>
        <v>4</v>
      </c>
      <c r="B25" s="440">
        <v>4</v>
      </c>
      <c r="C25" s="438" t="s">
        <v>5784</v>
      </c>
      <c r="D25" s="438" t="s">
        <v>5789</v>
      </c>
      <c r="E25" s="438" t="s">
        <v>5790</v>
      </c>
      <c r="F25" s="440"/>
      <c r="G25" s="443">
        <v>1.8</v>
      </c>
      <c r="H25" s="440" t="s">
        <v>1766</v>
      </c>
      <c r="I25" s="481">
        <v>147420</v>
      </c>
      <c r="J25" s="481">
        <v>114660</v>
      </c>
      <c r="K25" s="481">
        <v>98280</v>
      </c>
      <c r="L25" s="482"/>
      <c r="M25" s="482"/>
      <c r="N25" s="481">
        <v>405600</v>
      </c>
      <c r="O25" s="481">
        <v>202800</v>
      </c>
      <c r="P25" s="481">
        <v>121680</v>
      </c>
      <c r="Q25" s="482"/>
      <c r="R25" s="482"/>
      <c r="S25" s="483" t="s">
        <v>6509</v>
      </c>
    </row>
    <row r="26" spans="1:19" ht="49.5" x14ac:dyDescent="0.25">
      <c r="A26" s="74">
        <f>IF(B26="","",SUBTOTAL(3,B$22:$B26))</f>
        <v>5</v>
      </c>
      <c r="B26" s="3">
        <v>5</v>
      </c>
      <c r="C26" s="1" t="s">
        <v>5791</v>
      </c>
      <c r="D26" s="1" t="s">
        <v>5792</v>
      </c>
      <c r="E26" s="1" t="s">
        <v>5793</v>
      </c>
      <c r="F26" s="3"/>
      <c r="G26" s="105">
        <v>1.8</v>
      </c>
      <c r="H26" s="3" t="s">
        <v>1766</v>
      </c>
      <c r="I26" s="150">
        <v>147420</v>
      </c>
      <c r="J26" s="150">
        <v>114660</v>
      </c>
      <c r="K26" s="150">
        <v>98280</v>
      </c>
      <c r="L26" s="82"/>
      <c r="M26" s="82"/>
      <c r="N26" s="150">
        <v>147420</v>
      </c>
      <c r="O26" s="150">
        <v>114660</v>
      </c>
      <c r="P26" s="150">
        <v>98280</v>
      </c>
      <c r="Q26" s="82"/>
      <c r="R26" s="82"/>
      <c r="S26" s="45"/>
    </row>
    <row r="27" spans="1:19" ht="49.5" x14ac:dyDescent="0.25">
      <c r="A27" s="74">
        <f>IF(B27="","",SUBTOTAL(3,B$22:$B27))</f>
        <v>6</v>
      </c>
      <c r="B27" s="3">
        <v>6</v>
      </c>
      <c r="C27" s="21" t="s">
        <v>5791</v>
      </c>
      <c r="D27" s="1" t="s">
        <v>5792</v>
      </c>
      <c r="E27" s="21" t="s">
        <v>5794</v>
      </c>
      <c r="F27" s="3"/>
      <c r="G27" s="105">
        <v>1.8</v>
      </c>
      <c r="H27" s="3" t="s">
        <v>1766</v>
      </c>
      <c r="I27" s="150">
        <v>147420</v>
      </c>
      <c r="J27" s="150">
        <v>114660</v>
      </c>
      <c r="K27" s="150">
        <v>98280</v>
      </c>
      <c r="L27" s="82"/>
      <c r="M27" s="82"/>
      <c r="N27" s="150">
        <v>147420</v>
      </c>
      <c r="O27" s="150">
        <v>114660</v>
      </c>
      <c r="P27" s="150">
        <v>98280</v>
      </c>
      <c r="Q27" s="82"/>
      <c r="R27" s="82"/>
      <c r="S27" s="45"/>
    </row>
    <row r="28" spans="1:19" ht="49.5" x14ac:dyDescent="0.25">
      <c r="A28" s="74">
        <f>IF(B28="","",SUBTOTAL(3,B$22:$B28))</f>
        <v>7</v>
      </c>
      <c r="B28" s="3">
        <v>7</v>
      </c>
      <c r="C28" s="1" t="s">
        <v>5791</v>
      </c>
      <c r="D28" s="1" t="s">
        <v>5792</v>
      </c>
      <c r="E28" s="1" t="s">
        <v>5795</v>
      </c>
      <c r="F28" s="3"/>
      <c r="G28" s="105">
        <v>1.8</v>
      </c>
      <c r="H28" s="3" t="s">
        <v>1766</v>
      </c>
      <c r="I28" s="150">
        <v>147420</v>
      </c>
      <c r="J28" s="150">
        <v>114660</v>
      </c>
      <c r="K28" s="150">
        <v>98280</v>
      </c>
      <c r="L28" s="82"/>
      <c r="M28" s="82"/>
      <c r="N28" s="150">
        <v>147420</v>
      </c>
      <c r="O28" s="150">
        <v>114660</v>
      </c>
      <c r="P28" s="150">
        <v>98280</v>
      </c>
      <c r="Q28" s="82"/>
      <c r="R28" s="82"/>
      <c r="S28" s="45"/>
    </row>
    <row r="29" spans="1:19" ht="49.5" x14ac:dyDescent="0.25">
      <c r="A29" s="74">
        <f>IF(B29="","",SUBTOTAL(3,B$22:$B29))</f>
        <v>8</v>
      </c>
      <c r="B29" s="3">
        <v>8</v>
      </c>
      <c r="C29" s="1" t="s">
        <v>5791</v>
      </c>
      <c r="D29" s="1" t="s">
        <v>5796</v>
      </c>
      <c r="E29" s="1" t="s">
        <v>5797</v>
      </c>
      <c r="F29" s="3"/>
      <c r="G29" s="105"/>
      <c r="H29" s="3"/>
      <c r="I29" s="150"/>
      <c r="J29" s="150"/>
      <c r="K29" s="150"/>
      <c r="L29" s="82"/>
      <c r="M29" s="82"/>
      <c r="N29" s="150"/>
      <c r="O29" s="150"/>
      <c r="P29" s="150"/>
      <c r="Q29" s="82"/>
      <c r="R29" s="82"/>
      <c r="S29" s="45" t="s">
        <v>5798</v>
      </c>
    </row>
    <row r="30" spans="1:19" ht="33" x14ac:dyDescent="0.25">
      <c r="A30" s="74">
        <f>IF(B30="","",SUBTOTAL(3,B$22:$B30))</f>
        <v>9</v>
      </c>
      <c r="B30" s="3">
        <v>9</v>
      </c>
      <c r="C30" s="1" t="s">
        <v>5799</v>
      </c>
      <c r="D30" s="1" t="s">
        <v>5800</v>
      </c>
      <c r="E30" s="1" t="s">
        <v>5801</v>
      </c>
      <c r="F30" s="3"/>
      <c r="G30" s="105">
        <v>1.8</v>
      </c>
      <c r="H30" s="3" t="s">
        <v>1766</v>
      </c>
      <c r="I30" s="150">
        <v>147420</v>
      </c>
      <c r="J30" s="150">
        <v>114660</v>
      </c>
      <c r="K30" s="150">
        <v>98280</v>
      </c>
      <c r="L30" s="82"/>
      <c r="M30" s="82"/>
      <c r="N30" s="150">
        <v>147420</v>
      </c>
      <c r="O30" s="150">
        <v>114660</v>
      </c>
      <c r="P30" s="150">
        <v>98280</v>
      </c>
      <c r="Q30" s="82"/>
      <c r="R30" s="82"/>
      <c r="S30" s="45"/>
    </row>
    <row r="31" spans="1:19" ht="33" x14ac:dyDescent="0.25">
      <c r="A31" s="74">
        <f>IF(B31="","",SUBTOTAL(3,B$22:$B31))</f>
        <v>10</v>
      </c>
      <c r="B31" s="3">
        <v>10</v>
      </c>
      <c r="C31" s="21" t="s">
        <v>5802</v>
      </c>
      <c r="D31" s="21" t="s">
        <v>5803</v>
      </c>
      <c r="E31" s="1" t="s">
        <v>5804</v>
      </c>
      <c r="F31" s="3"/>
      <c r="G31" s="105">
        <v>1.8</v>
      </c>
      <c r="H31" s="3" t="s">
        <v>1766</v>
      </c>
      <c r="I31" s="150">
        <v>147420</v>
      </c>
      <c r="J31" s="150">
        <v>114660</v>
      </c>
      <c r="K31" s="150">
        <v>98280</v>
      </c>
      <c r="L31" s="82"/>
      <c r="M31" s="82"/>
      <c r="N31" s="150">
        <v>147420</v>
      </c>
      <c r="O31" s="150">
        <v>114660</v>
      </c>
      <c r="P31" s="150">
        <v>98280</v>
      </c>
      <c r="Q31" s="82"/>
      <c r="R31" s="82"/>
      <c r="S31" s="45"/>
    </row>
    <row r="32" spans="1:19" ht="49.5" x14ac:dyDescent="0.25">
      <c r="A32" s="74">
        <f>IF(B32="","",SUBTOTAL(3,B$22:$B32))</f>
        <v>11</v>
      </c>
      <c r="B32" s="3">
        <v>11</v>
      </c>
      <c r="C32" s="1" t="s">
        <v>5802</v>
      </c>
      <c r="D32" s="21" t="s">
        <v>5805</v>
      </c>
      <c r="E32" s="1" t="s">
        <v>5806</v>
      </c>
      <c r="F32" s="3"/>
      <c r="G32" s="105"/>
      <c r="H32" s="3"/>
      <c r="I32" s="150"/>
      <c r="J32" s="150"/>
      <c r="K32" s="150"/>
      <c r="L32" s="82"/>
      <c r="M32" s="82"/>
      <c r="N32" s="150"/>
      <c r="O32" s="150"/>
      <c r="P32" s="150"/>
      <c r="Q32" s="82"/>
      <c r="R32" s="82"/>
      <c r="S32" s="45" t="s">
        <v>5798</v>
      </c>
    </row>
    <row r="33" spans="1:20" ht="66" x14ac:dyDescent="0.25">
      <c r="A33" s="74">
        <f>IF(B33="","",SUBTOTAL(3,B$22:$B33))</f>
        <v>12</v>
      </c>
      <c r="B33" s="3">
        <v>12</v>
      </c>
      <c r="C33" s="1" t="s">
        <v>5802</v>
      </c>
      <c r="D33" s="21" t="s">
        <v>5807</v>
      </c>
      <c r="E33" s="1" t="s">
        <v>5808</v>
      </c>
      <c r="F33" s="3"/>
      <c r="G33" s="105"/>
      <c r="H33" s="3"/>
      <c r="I33" s="150"/>
      <c r="J33" s="150"/>
      <c r="K33" s="150"/>
      <c r="L33" s="82"/>
      <c r="M33" s="82"/>
      <c r="N33" s="150"/>
      <c r="O33" s="150"/>
      <c r="P33" s="150"/>
      <c r="Q33" s="82"/>
      <c r="R33" s="82"/>
      <c r="S33" s="45" t="s">
        <v>5798</v>
      </c>
    </row>
    <row r="34" spans="1:20" ht="49.5" x14ac:dyDescent="0.25">
      <c r="A34" s="74">
        <f>IF(B34="","",SUBTOTAL(3,B$22:$B34))</f>
        <v>13</v>
      </c>
      <c r="B34" s="3">
        <v>13</v>
      </c>
      <c r="C34" s="1" t="s">
        <v>5802</v>
      </c>
      <c r="D34" s="1" t="s">
        <v>5809</v>
      </c>
      <c r="E34" s="1" t="s">
        <v>5810</v>
      </c>
      <c r="F34" s="3"/>
      <c r="G34" s="105">
        <v>1.8</v>
      </c>
      <c r="H34" s="3" t="s">
        <v>1766</v>
      </c>
      <c r="I34" s="150">
        <v>147420</v>
      </c>
      <c r="J34" s="150">
        <v>114660</v>
      </c>
      <c r="K34" s="150">
        <v>98280</v>
      </c>
      <c r="L34" s="82"/>
      <c r="M34" s="82"/>
      <c r="N34" s="150">
        <v>147420</v>
      </c>
      <c r="O34" s="150">
        <v>114660</v>
      </c>
      <c r="P34" s="150">
        <v>98280</v>
      </c>
      <c r="Q34" s="82"/>
      <c r="R34" s="82"/>
      <c r="S34" s="45"/>
    </row>
    <row r="35" spans="1:20" x14ac:dyDescent="0.25">
      <c r="A35" s="74">
        <f>IF(B35="","",SUBTOTAL(3,B$22:$B35))</f>
        <v>14</v>
      </c>
      <c r="B35" s="3">
        <v>14</v>
      </c>
      <c r="C35" s="21" t="s">
        <v>2110</v>
      </c>
      <c r="D35" s="21"/>
      <c r="E35" s="21"/>
      <c r="F35" s="3"/>
      <c r="G35" s="105">
        <v>1.8</v>
      </c>
      <c r="H35" s="3" t="s">
        <v>1768</v>
      </c>
      <c r="I35" s="150">
        <v>114660</v>
      </c>
      <c r="J35" s="150">
        <v>98280</v>
      </c>
      <c r="K35" s="150">
        <v>81900</v>
      </c>
      <c r="L35" s="82"/>
      <c r="M35" s="82"/>
      <c r="N35" s="150">
        <v>114660</v>
      </c>
      <c r="O35" s="150">
        <v>98280</v>
      </c>
      <c r="P35" s="150">
        <v>81900</v>
      </c>
      <c r="Q35" s="82"/>
      <c r="R35" s="82"/>
      <c r="S35" s="45"/>
    </row>
    <row r="36" spans="1:20" ht="33" x14ac:dyDescent="0.25">
      <c r="A36" s="74" t="str">
        <f>IF(B36="","",SUBTOTAL(3,B$22:$B36))</f>
        <v/>
      </c>
      <c r="B36" s="3" t="s">
        <v>1717</v>
      </c>
      <c r="C36" s="24" t="s">
        <v>5811</v>
      </c>
      <c r="D36" s="21"/>
      <c r="E36" s="1"/>
      <c r="F36" s="3"/>
      <c r="G36" s="57"/>
      <c r="H36" s="3"/>
      <c r="I36" s="78"/>
      <c r="J36" s="78"/>
      <c r="K36" s="78"/>
      <c r="L36" s="82"/>
      <c r="M36" s="82"/>
      <c r="N36" s="78"/>
      <c r="O36" s="78"/>
      <c r="P36" s="78"/>
      <c r="Q36" s="82"/>
      <c r="R36" s="82"/>
      <c r="S36" s="45"/>
    </row>
    <row r="37" spans="1:20" x14ac:dyDescent="0.25">
      <c r="A37" s="74">
        <f>IF(B37="","",SUBTOTAL(3,B$22:$B37))</f>
        <v>16</v>
      </c>
      <c r="B37" s="3">
        <v>15</v>
      </c>
      <c r="C37" s="1" t="s">
        <v>5812</v>
      </c>
      <c r="D37" s="1"/>
      <c r="E37" s="1"/>
      <c r="F37" s="3"/>
      <c r="G37" s="105">
        <v>1.8</v>
      </c>
      <c r="H37" s="3" t="s">
        <v>1766</v>
      </c>
      <c r="I37" s="150">
        <v>1514903</v>
      </c>
      <c r="J37" s="78"/>
      <c r="K37" s="78"/>
      <c r="L37" s="82"/>
      <c r="M37" s="82"/>
      <c r="N37" s="150">
        <v>1514903</v>
      </c>
      <c r="O37" s="78"/>
      <c r="P37" s="78"/>
      <c r="Q37" s="82"/>
      <c r="R37" s="82"/>
      <c r="S37" s="45"/>
    </row>
    <row r="38" spans="1:20" ht="49.5" x14ac:dyDescent="0.25">
      <c r="A38" s="74">
        <f>IF(B38="","",SUBTOTAL(3,B$22:$B38))</f>
        <v>17</v>
      </c>
      <c r="B38" s="3">
        <v>16</v>
      </c>
      <c r="C38" s="1" t="s">
        <v>5813</v>
      </c>
      <c r="D38" s="1"/>
      <c r="E38" s="1"/>
      <c r="F38" s="3"/>
      <c r="G38" s="105">
        <v>1.8</v>
      </c>
      <c r="H38" s="3" t="s">
        <v>1766</v>
      </c>
      <c r="I38" s="150">
        <v>757452</v>
      </c>
      <c r="J38" s="78"/>
      <c r="K38" s="78"/>
      <c r="L38" s="82"/>
      <c r="M38" s="82"/>
      <c r="N38" s="150">
        <v>757452</v>
      </c>
      <c r="O38" s="78"/>
      <c r="P38" s="78"/>
      <c r="Q38" s="82"/>
      <c r="R38" s="82"/>
      <c r="S38" s="45"/>
    </row>
    <row r="39" spans="1:20" ht="49.5" x14ac:dyDescent="0.25">
      <c r="A39" s="74">
        <f>IF(B39="","",SUBTOTAL(3,B$22:$B39))</f>
        <v>18</v>
      </c>
      <c r="B39" s="3">
        <v>17</v>
      </c>
      <c r="C39" s="21" t="s">
        <v>5814</v>
      </c>
      <c r="D39" s="21"/>
      <c r="E39" s="1"/>
      <c r="F39" s="3"/>
      <c r="G39" s="105">
        <v>1.8</v>
      </c>
      <c r="H39" s="3" t="s">
        <v>1766</v>
      </c>
      <c r="I39" s="150">
        <v>757452</v>
      </c>
      <c r="J39" s="78"/>
      <c r="K39" s="78"/>
      <c r="L39" s="82"/>
      <c r="M39" s="82"/>
      <c r="N39" s="150">
        <v>757452</v>
      </c>
      <c r="O39" s="78"/>
      <c r="P39" s="78"/>
      <c r="Q39" s="82"/>
      <c r="R39" s="82"/>
      <c r="S39" s="45"/>
    </row>
    <row r="40" spans="1:20" x14ac:dyDescent="0.25">
      <c r="A40" s="74" t="str">
        <f>IF(B40="","",SUBTOTAL(3,B$22:$B40))</f>
        <v/>
      </c>
      <c r="B40" s="14" t="s">
        <v>1717</v>
      </c>
      <c r="C40" s="8" t="s">
        <v>5815</v>
      </c>
      <c r="D40" s="1"/>
      <c r="E40" s="1"/>
      <c r="F40" s="3"/>
      <c r="G40" s="57"/>
      <c r="H40" s="3"/>
      <c r="I40" s="78"/>
      <c r="J40" s="78"/>
      <c r="K40" s="78"/>
      <c r="L40" s="82"/>
      <c r="M40" s="82"/>
      <c r="N40" s="78"/>
      <c r="O40" s="78"/>
      <c r="P40" s="78"/>
      <c r="Q40" s="82"/>
      <c r="R40" s="82"/>
      <c r="S40" s="31"/>
    </row>
    <row r="41" spans="1:20" ht="49.5" x14ac:dyDescent="0.25">
      <c r="A41" s="74">
        <f>IF(B41="","",SUBTOTAL(3,B$22:$B41))</f>
        <v>20</v>
      </c>
      <c r="B41" s="3">
        <v>18</v>
      </c>
      <c r="C41" s="1" t="s">
        <v>4942</v>
      </c>
      <c r="D41" s="1" t="s">
        <v>5816</v>
      </c>
      <c r="E41" s="1" t="s">
        <v>5817</v>
      </c>
      <c r="F41" s="3"/>
      <c r="G41" s="105">
        <v>1.7</v>
      </c>
      <c r="H41" s="3" t="s">
        <v>1766</v>
      </c>
      <c r="I41" s="150">
        <v>139230</v>
      </c>
      <c r="J41" s="150">
        <v>108290</v>
      </c>
      <c r="K41" s="150">
        <v>92820</v>
      </c>
      <c r="L41" s="82"/>
      <c r="M41" s="82"/>
      <c r="N41" s="150">
        <v>139230</v>
      </c>
      <c r="O41" s="150">
        <v>108290</v>
      </c>
      <c r="P41" s="150">
        <v>92820</v>
      </c>
      <c r="Q41" s="82"/>
      <c r="R41" s="82"/>
      <c r="S41" s="45"/>
    </row>
    <row r="42" spans="1:20" x14ac:dyDescent="0.25">
      <c r="B42" s="13" t="s">
        <v>1717</v>
      </c>
      <c r="C42" s="60" t="s">
        <v>6383</v>
      </c>
      <c r="D42" s="1"/>
      <c r="E42" s="1"/>
      <c r="F42" s="7"/>
      <c r="G42" s="77"/>
      <c r="H42" s="7"/>
      <c r="I42" s="82"/>
      <c r="J42" s="82"/>
      <c r="K42" s="82"/>
      <c r="L42" s="82"/>
      <c r="M42" s="82"/>
      <c r="N42" s="82"/>
      <c r="O42" s="82"/>
      <c r="P42" s="82"/>
      <c r="Q42" s="82"/>
      <c r="R42" s="82"/>
      <c r="S42" s="45"/>
    </row>
    <row r="43" spans="1:20" x14ac:dyDescent="0.25">
      <c r="B43" s="14">
        <v>19</v>
      </c>
      <c r="C43" s="8" t="s">
        <v>2568</v>
      </c>
      <c r="D43" s="1"/>
      <c r="E43" s="1"/>
      <c r="F43" s="3"/>
      <c r="G43" s="57"/>
      <c r="H43" s="3"/>
      <c r="I43" s="78"/>
      <c r="J43" s="78"/>
      <c r="K43" s="78"/>
      <c r="L43" s="82"/>
      <c r="M43" s="82"/>
      <c r="N43" s="78"/>
      <c r="O43" s="78"/>
      <c r="P43" s="78"/>
      <c r="Q43" s="82"/>
      <c r="R43" s="82"/>
      <c r="S43" s="45"/>
    </row>
    <row r="44" spans="1:20" ht="33" x14ac:dyDescent="0.25">
      <c r="B44" s="3" t="s">
        <v>1717</v>
      </c>
      <c r="C44" s="8"/>
      <c r="D44" s="1" t="s">
        <v>5854</v>
      </c>
      <c r="E44" s="1" t="s">
        <v>5858</v>
      </c>
      <c r="F44" s="26">
        <v>3</v>
      </c>
      <c r="G44" s="105">
        <v>0.6</v>
      </c>
      <c r="H44" s="27"/>
      <c r="I44" s="150">
        <v>202800</v>
      </c>
      <c r="J44" s="150">
        <v>101400</v>
      </c>
      <c r="K44" s="150">
        <v>60840</v>
      </c>
      <c r="L44" s="82"/>
      <c r="M44" s="82"/>
      <c r="N44" s="150">
        <v>202800</v>
      </c>
      <c r="O44" s="150">
        <v>101400</v>
      </c>
      <c r="P44" s="150">
        <v>60840</v>
      </c>
      <c r="Q44" s="82"/>
      <c r="R44" s="82"/>
      <c r="S44" s="45"/>
      <c r="T44" s="33" t="s">
        <v>6388</v>
      </c>
    </row>
    <row r="45" spans="1:20" ht="33" x14ac:dyDescent="0.25">
      <c r="B45" s="3"/>
      <c r="C45" s="1" t="s">
        <v>5859</v>
      </c>
      <c r="D45" s="1" t="s">
        <v>5858</v>
      </c>
      <c r="E45" s="1" t="s">
        <v>5860</v>
      </c>
      <c r="F45" s="26">
        <v>3</v>
      </c>
      <c r="G45" s="105">
        <v>0.95</v>
      </c>
      <c r="H45" s="27"/>
      <c r="I45" s="150">
        <v>321100</v>
      </c>
      <c r="J45" s="150">
        <v>160550</v>
      </c>
      <c r="K45" s="150">
        <v>96330</v>
      </c>
      <c r="L45" s="82"/>
      <c r="M45" s="82"/>
      <c r="N45" s="150">
        <v>321100</v>
      </c>
      <c r="O45" s="150">
        <v>160550</v>
      </c>
      <c r="P45" s="150">
        <v>96330</v>
      </c>
      <c r="Q45" s="82"/>
      <c r="R45" s="82"/>
      <c r="S45" s="45"/>
      <c r="T45" s="33" t="s">
        <v>6388</v>
      </c>
    </row>
    <row r="46" spans="1:20" ht="115.5" x14ac:dyDescent="0.25">
      <c r="B46" s="3" t="s">
        <v>1717</v>
      </c>
      <c r="C46" s="1"/>
      <c r="D46" s="1" t="s">
        <v>5861</v>
      </c>
      <c r="E46" s="1" t="s">
        <v>5862</v>
      </c>
      <c r="F46" s="26">
        <v>3</v>
      </c>
      <c r="G46" s="105">
        <v>1</v>
      </c>
      <c r="H46" s="27"/>
      <c r="I46" s="150">
        <v>338000</v>
      </c>
      <c r="J46" s="150">
        <v>169000</v>
      </c>
      <c r="K46" s="150">
        <v>101400</v>
      </c>
      <c r="L46" s="82"/>
      <c r="M46" s="82"/>
      <c r="N46" s="150">
        <v>338000</v>
      </c>
      <c r="O46" s="150">
        <v>169000</v>
      </c>
      <c r="P46" s="150">
        <v>101400</v>
      </c>
      <c r="Q46" s="82"/>
      <c r="R46" s="82"/>
      <c r="S46" s="45"/>
      <c r="T46" s="33" t="s">
        <v>6388</v>
      </c>
    </row>
    <row r="47" spans="1:20" ht="66" x14ac:dyDescent="0.25">
      <c r="B47" s="3" t="s">
        <v>1717</v>
      </c>
      <c r="C47" s="1"/>
      <c r="D47" s="1" t="s">
        <v>233</v>
      </c>
      <c r="E47" s="1" t="s">
        <v>5863</v>
      </c>
      <c r="F47" s="26">
        <v>3</v>
      </c>
      <c r="G47" s="105">
        <v>1.2</v>
      </c>
      <c r="H47" s="27"/>
      <c r="I47" s="150">
        <v>405600</v>
      </c>
      <c r="J47" s="150">
        <v>202800</v>
      </c>
      <c r="K47" s="150">
        <v>121680</v>
      </c>
      <c r="L47" s="82"/>
      <c r="M47" s="82"/>
      <c r="N47" s="150">
        <v>405600</v>
      </c>
      <c r="O47" s="150">
        <v>202800</v>
      </c>
      <c r="P47" s="150">
        <v>121680</v>
      </c>
      <c r="Q47" s="82"/>
      <c r="R47" s="82"/>
      <c r="S47" s="45"/>
      <c r="T47" s="33" t="s">
        <v>6388</v>
      </c>
    </row>
    <row r="48" spans="1:20" ht="66" x14ac:dyDescent="0.25">
      <c r="B48" s="3" t="s">
        <v>1717</v>
      </c>
      <c r="C48" s="1"/>
      <c r="D48" s="1" t="s">
        <v>233</v>
      </c>
      <c r="E48" s="1" t="s">
        <v>5864</v>
      </c>
      <c r="F48" s="26">
        <v>3</v>
      </c>
      <c r="G48" s="105">
        <v>0.95</v>
      </c>
      <c r="H48" s="27"/>
      <c r="I48" s="150">
        <v>321100</v>
      </c>
      <c r="J48" s="150">
        <v>160550</v>
      </c>
      <c r="K48" s="150">
        <v>96330</v>
      </c>
      <c r="L48" s="82"/>
      <c r="M48" s="82"/>
      <c r="N48" s="150">
        <v>321100</v>
      </c>
      <c r="O48" s="150">
        <v>160550</v>
      </c>
      <c r="P48" s="150">
        <v>96330</v>
      </c>
      <c r="Q48" s="82"/>
      <c r="R48" s="82"/>
      <c r="S48" s="45"/>
      <c r="T48" s="33" t="s">
        <v>6388</v>
      </c>
    </row>
    <row r="49" spans="2:20" ht="82.5" x14ac:dyDescent="0.25">
      <c r="B49" s="3" t="s">
        <v>1717</v>
      </c>
      <c r="C49" s="1"/>
      <c r="D49" s="1" t="s">
        <v>5865</v>
      </c>
      <c r="E49" s="1" t="s">
        <v>5866</v>
      </c>
      <c r="F49" s="26">
        <v>3</v>
      </c>
      <c r="G49" s="105">
        <v>0.7</v>
      </c>
      <c r="H49" s="27"/>
      <c r="I49" s="150">
        <v>236600</v>
      </c>
      <c r="J49" s="150">
        <v>118300</v>
      </c>
      <c r="K49" s="150">
        <v>70980</v>
      </c>
      <c r="L49" s="82"/>
      <c r="M49" s="82"/>
      <c r="N49" s="150">
        <v>236600</v>
      </c>
      <c r="O49" s="150">
        <v>118300</v>
      </c>
      <c r="P49" s="150">
        <v>70980</v>
      </c>
      <c r="Q49" s="82"/>
      <c r="R49" s="82"/>
      <c r="S49" s="45"/>
      <c r="T49" s="33" t="s">
        <v>6388</v>
      </c>
    </row>
    <row r="50" spans="2:20" ht="66" x14ac:dyDescent="0.25">
      <c r="B50" s="3" t="s">
        <v>1717</v>
      </c>
      <c r="C50" s="1"/>
      <c r="D50" s="1" t="s">
        <v>233</v>
      </c>
      <c r="E50" s="1" t="s">
        <v>5867</v>
      </c>
      <c r="F50" s="26">
        <v>3</v>
      </c>
      <c r="G50" s="105">
        <v>0.6</v>
      </c>
      <c r="H50" s="27"/>
      <c r="I50" s="150">
        <v>202800</v>
      </c>
      <c r="J50" s="150">
        <v>101400</v>
      </c>
      <c r="K50" s="150">
        <v>60840</v>
      </c>
      <c r="L50" s="82"/>
      <c r="M50" s="82"/>
      <c r="N50" s="150">
        <v>202800</v>
      </c>
      <c r="O50" s="150">
        <v>101400</v>
      </c>
      <c r="P50" s="150">
        <v>60840</v>
      </c>
      <c r="Q50" s="82"/>
      <c r="R50" s="82"/>
      <c r="S50" s="45"/>
      <c r="T50" s="33" t="s">
        <v>6388</v>
      </c>
    </row>
    <row r="51" spans="2:20" ht="66" x14ac:dyDescent="0.25">
      <c r="B51" s="3" t="s">
        <v>1717</v>
      </c>
      <c r="C51" s="1"/>
      <c r="D51" s="1" t="s">
        <v>5868</v>
      </c>
      <c r="E51" s="1" t="s">
        <v>5869</v>
      </c>
      <c r="F51" s="26">
        <v>3</v>
      </c>
      <c r="G51" s="105">
        <v>0.5</v>
      </c>
      <c r="H51" s="27"/>
      <c r="I51" s="150">
        <v>169000</v>
      </c>
      <c r="J51" s="150">
        <v>84500</v>
      </c>
      <c r="K51" s="150">
        <v>50700</v>
      </c>
      <c r="L51" s="82"/>
      <c r="M51" s="82"/>
      <c r="N51" s="150">
        <v>169000</v>
      </c>
      <c r="O51" s="150">
        <v>84500</v>
      </c>
      <c r="P51" s="150">
        <v>50700</v>
      </c>
      <c r="Q51" s="82"/>
      <c r="R51" s="82"/>
      <c r="S51" s="45"/>
      <c r="T51" s="33" t="s">
        <v>6388</v>
      </c>
    </row>
    <row r="52" spans="2:20" x14ac:dyDescent="0.25">
      <c r="B52" s="14">
        <v>20</v>
      </c>
      <c r="C52" s="8" t="s">
        <v>5870</v>
      </c>
      <c r="D52" s="1"/>
      <c r="E52" s="1"/>
      <c r="F52" s="3"/>
      <c r="G52" s="57"/>
      <c r="H52" s="3"/>
      <c r="I52" s="78"/>
      <c r="J52" s="78"/>
      <c r="K52" s="78"/>
      <c r="L52" s="82"/>
      <c r="M52" s="82"/>
      <c r="N52" s="78"/>
      <c r="O52" s="78"/>
      <c r="P52" s="78"/>
      <c r="Q52" s="82"/>
      <c r="R52" s="82"/>
      <c r="S52" s="45"/>
    </row>
    <row r="53" spans="2:20" ht="99" x14ac:dyDescent="0.25">
      <c r="B53" s="3" t="s">
        <v>1717</v>
      </c>
      <c r="C53" s="1" t="s">
        <v>5871</v>
      </c>
      <c r="D53" s="1" t="s">
        <v>5872</v>
      </c>
      <c r="E53" s="1" t="s">
        <v>5873</v>
      </c>
      <c r="F53" s="26">
        <v>3</v>
      </c>
      <c r="G53" s="105">
        <v>0.65</v>
      </c>
      <c r="H53" s="27"/>
      <c r="I53" s="150">
        <v>219700</v>
      </c>
      <c r="J53" s="150">
        <v>109850</v>
      </c>
      <c r="K53" s="150">
        <v>65910</v>
      </c>
      <c r="L53" s="82"/>
      <c r="M53" s="82"/>
      <c r="N53" s="150">
        <v>219700</v>
      </c>
      <c r="O53" s="150">
        <v>109850</v>
      </c>
      <c r="P53" s="150">
        <v>65910</v>
      </c>
      <c r="Q53" s="82"/>
      <c r="R53" s="82"/>
      <c r="S53" s="45"/>
      <c r="T53" s="33" t="s">
        <v>6389</v>
      </c>
    </row>
    <row r="54" spans="2:20" ht="33" x14ac:dyDescent="0.25">
      <c r="B54" s="14">
        <v>21</v>
      </c>
      <c r="C54" s="8" t="s">
        <v>5897</v>
      </c>
      <c r="D54" s="1"/>
      <c r="E54" s="1"/>
      <c r="F54" s="3"/>
      <c r="G54" s="57"/>
      <c r="H54" s="3"/>
      <c r="I54" s="78"/>
      <c r="J54" s="78"/>
      <c r="K54" s="78"/>
      <c r="L54" s="82"/>
      <c r="M54" s="82"/>
      <c r="N54" s="78"/>
      <c r="O54" s="78"/>
      <c r="P54" s="78"/>
      <c r="Q54" s="82"/>
      <c r="R54" s="82"/>
      <c r="S54" s="45"/>
      <c r="T54" s="33" t="s">
        <v>6391</v>
      </c>
    </row>
    <row r="55" spans="2:20" ht="115.5" x14ac:dyDescent="0.25">
      <c r="B55" s="3" t="s">
        <v>1717</v>
      </c>
      <c r="C55" s="1"/>
      <c r="D55" s="1" t="s">
        <v>5898</v>
      </c>
      <c r="E55" s="1" t="s">
        <v>5899</v>
      </c>
      <c r="F55" s="26">
        <v>3</v>
      </c>
      <c r="G55" s="105">
        <v>0.55000000000000004</v>
      </c>
      <c r="H55" s="27"/>
      <c r="I55" s="150">
        <v>185900</v>
      </c>
      <c r="J55" s="150">
        <v>92950</v>
      </c>
      <c r="K55" s="150">
        <v>55770</v>
      </c>
      <c r="L55" s="82"/>
      <c r="M55" s="82"/>
      <c r="N55" s="150">
        <v>185900</v>
      </c>
      <c r="O55" s="150">
        <v>92950</v>
      </c>
      <c r="P55" s="150">
        <v>55770</v>
      </c>
      <c r="Q55" s="82"/>
      <c r="R55" s="82"/>
      <c r="S55" s="45"/>
      <c r="T55" s="33" t="s">
        <v>6391</v>
      </c>
    </row>
    <row r="57" spans="2:20" ht="25.5" customHeight="1" x14ac:dyDescent="0.25">
      <c r="C57" s="411" t="s">
        <v>6450</v>
      </c>
      <c r="D57"/>
      <c r="E57"/>
      <c r="F57"/>
      <c r="G57"/>
      <c r="H57"/>
      <c r="I57"/>
      <c r="J57"/>
      <c r="K57"/>
      <c r="L57"/>
    </row>
    <row r="58" spans="2:20" x14ac:dyDescent="0.25">
      <c r="C58" s="593" t="s">
        <v>6451</v>
      </c>
      <c r="D58" s="593"/>
      <c r="E58" s="593"/>
      <c r="F58" s="593"/>
      <c r="G58" s="593"/>
      <c r="H58" s="593"/>
      <c r="I58" s="593"/>
      <c r="J58" s="593"/>
      <c r="K58" s="593"/>
      <c r="L58" s="593"/>
    </row>
    <row r="59" spans="2:20" x14ac:dyDescent="0.25">
      <c r="C59" s="593" t="s">
        <v>6452</v>
      </c>
      <c r="D59" s="593"/>
      <c r="E59" s="593"/>
      <c r="F59" s="593"/>
      <c r="G59" s="593"/>
      <c r="H59" s="593"/>
      <c r="I59" s="593"/>
      <c r="J59" s="593"/>
      <c r="K59" s="593"/>
      <c r="L59" s="593"/>
    </row>
  </sheetData>
  <autoFilter ref="A21:T55"/>
  <mergeCells count="13">
    <mergeCell ref="E7:F7"/>
    <mergeCell ref="C58:L58"/>
    <mergeCell ref="C59:L59"/>
    <mergeCell ref="B4:S4"/>
    <mergeCell ref="B5:S5"/>
    <mergeCell ref="Q17:R17"/>
    <mergeCell ref="B18:B19"/>
    <mergeCell ref="C18:C19"/>
    <mergeCell ref="D18:E18"/>
    <mergeCell ref="F18:M18"/>
    <mergeCell ref="N18:R18"/>
    <mergeCell ref="C8:C9"/>
    <mergeCell ref="D8:E8"/>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7" style="32" customWidth="1"/>
    <col min="6" max="6" width="7.85546875" style="33" hidden="1" customWidth="1"/>
    <col min="7" max="7" width="7.85546875" style="100" hidden="1" customWidth="1"/>
    <col min="8" max="8" width="9.1406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6.140625" style="34" customWidth="1"/>
    <col min="20" max="16384" width="8.85546875" style="33"/>
  </cols>
  <sheetData>
    <row r="1" spans="1:19" x14ac:dyDescent="0.25">
      <c r="B1" s="153" t="s">
        <v>6335</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6396</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19.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24.75" customHeight="1"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24.75" customHeight="1"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24.75" customHeight="1"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24.75" customHeight="1"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40.5" customHeight="1"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ht="24" customHeight="1" x14ac:dyDescent="0.25">
      <c r="B15" s="88"/>
      <c r="C15" s="552" t="s">
        <v>6460</v>
      </c>
      <c r="D15" s="551">
        <v>36000</v>
      </c>
      <c r="E15" s="551">
        <v>27000</v>
      </c>
      <c r="F15" s="550"/>
      <c r="G15" s="76"/>
      <c r="I15" s="33"/>
      <c r="J15" s="33"/>
      <c r="K15" s="33"/>
    </row>
    <row r="16" spans="1:19" ht="19.5" x14ac:dyDescent="0.3">
      <c r="B16" s="88"/>
      <c r="C16" s="383"/>
      <c r="F16" s="407"/>
      <c r="G16" s="407"/>
      <c r="H16" s="407"/>
      <c r="I16" s="407"/>
      <c r="J16" s="407"/>
      <c r="K16" s="407"/>
      <c r="L16" s="407"/>
      <c r="M16" s="407"/>
      <c r="N16" s="407"/>
      <c r="O16" s="407"/>
      <c r="P16" s="407"/>
      <c r="Q16" s="407"/>
      <c r="R16" s="407"/>
      <c r="S16" s="407"/>
    </row>
    <row r="17" spans="1:48" ht="19.5" x14ac:dyDescent="0.25">
      <c r="C17" s="34" t="s">
        <v>6449</v>
      </c>
      <c r="Q17" s="596" t="s">
        <v>5966</v>
      </c>
      <c r="R17" s="596"/>
    </row>
    <row r="18" spans="1:48"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48"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48" hidden="1" x14ac:dyDescent="0.25">
      <c r="A20" s="74">
        <f>IF(B20="","",SUBTOTAL(3,B$20:$B20))</f>
        <v>1</v>
      </c>
      <c r="B20" s="13" t="s">
        <v>5945</v>
      </c>
      <c r="C20" s="60" t="s">
        <v>5724</v>
      </c>
      <c r="D20" s="23"/>
      <c r="E20" s="23"/>
      <c r="F20" s="7"/>
      <c r="G20" s="77"/>
      <c r="H20" s="7"/>
      <c r="I20" s="82"/>
      <c r="J20" s="82"/>
      <c r="K20" s="82"/>
      <c r="L20" s="82"/>
      <c r="M20" s="82"/>
      <c r="N20" s="6"/>
      <c r="O20" s="6"/>
      <c r="P20" s="6"/>
      <c r="Q20" s="6"/>
      <c r="R20" s="6"/>
      <c r="S20" s="45"/>
    </row>
    <row r="21" spans="1:48" ht="24" customHeight="1" x14ac:dyDescent="0.25">
      <c r="A21" s="74" t="str">
        <f>IF(B21="","",SUBTOTAL(3,B$20:$B21))</f>
        <v/>
      </c>
      <c r="B21" s="14"/>
      <c r="C21" s="8" t="s">
        <v>5725</v>
      </c>
      <c r="D21" s="1"/>
      <c r="E21" s="1"/>
      <c r="F21" s="3"/>
      <c r="G21" s="57"/>
      <c r="H21" s="3"/>
      <c r="I21" s="78"/>
      <c r="J21" s="78"/>
      <c r="K21" s="78"/>
      <c r="L21" s="82"/>
      <c r="M21" s="82"/>
      <c r="N21" s="6"/>
      <c r="O21" s="6"/>
      <c r="P21" s="6"/>
      <c r="Q21" s="39"/>
      <c r="R21" s="39"/>
      <c r="S21" s="45"/>
      <c r="T21" s="35"/>
      <c r="AV21" s="40"/>
    </row>
    <row r="22" spans="1:48" ht="90" customHeight="1" x14ac:dyDescent="0.25">
      <c r="A22" s="74">
        <f>IF(B22="","",SUBTOTAL(3,B$22:$B22))</f>
        <v>1</v>
      </c>
      <c r="B22" s="3">
        <v>1</v>
      </c>
      <c r="C22" s="1" t="s">
        <v>5726</v>
      </c>
      <c r="D22" s="1" t="s">
        <v>5727</v>
      </c>
      <c r="E22" s="1" t="s">
        <v>5728</v>
      </c>
      <c r="F22" s="3"/>
      <c r="G22" s="105">
        <v>1.2</v>
      </c>
      <c r="H22" s="3" t="s">
        <v>1766</v>
      </c>
      <c r="I22" s="150">
        <v>98280</v>
      </c>
      <c r="J22" s="150">
        <v>76440</v>
      </c>
      <c r="K22" s="150">
        <v>65520</v>
      </c>
      <c r="L22" s="82"/>
      <c r="M22" s="82"/>
      <c r="N22" s="150">
        <v>98280</v>
      </c>
      <c r="O22" s="150">
        <v>76440</v>
      </c>
      <c r="P22" s="150">
        <v>65520</v>
      </c>
      <c r="Q22" s="82"/>
      <c r="R22" s="82"/>
      <c r="S22" s="45"/>
      <c r="T22" s="35"/>
      <c r="AV22" s="40"/>
    </row>
    <row r="23" spans="1:48" ht="56.25" customHeight="1" x14ac:dyDescent="0.25">
      <c r="A23" s="74">
        <f>IF(B23="","",SUBTOTAL(3,B$22:$B23))</f>
        <v>2</v>
      </c>
      <c r="B23" s="3">
        <v>2</v>
      </c>
      <c r="C23" s="21" t="s">
        <v>4942</v>
      </c>
      <c r="D23" s="21" t="s">
        <v>5729</v>
      </c>
      <c r="E23" s="1" t="s">
        <v>5730</v>
      </c>
      <c r="F23" s="3"/>
      <c r="G23" s="105">
        <v>1.2</v>
      </c>
      <c r="H23" s="3" t="s">
        <v>1766</v>
      </c>
      <c r="I23" s="150">
        <v>98280</v>
      </c>
      <c r="J23" s="150">
        <v>76440</v>
      </c>
      <c r="K23" s="150">
        <v>65520</v>
      </c>
      <c r="L23" s="82"/>
      <c r="M23" s="82"/>
      <c r="N23" s="150">
        <v>98280</v>
      </c>
      <c r="O23" s="150">
        <v>76440</v>
      </c>
      <c r="P23" s="150">
        <v>65520</v>
      </c>
      <c r="Q23" s="82"/>
      <c r="R23" s="82"/>
      <c r="S23" s="45"/>
      <c r="T23" s="35"/>
      <c r="AV23" s="40"/>
    </row>
    <row r="24" spans="1:48" ht="56.25" customHeight="1" x14ac:dyDescent="0.25">
      <c r="A24" s="74">
        <f>IF(B24="","",SUBTOTAL(3,B$22:$B24))</f>
        <v>3</v>
      </c>
      <c r="B24" s="3">
        <v>3</v>
      </c>
      <c r="C24" s="21" t="s">
        <v>4942</v>
      </c>
      <c r="D24" s="21" t="s">
        <v>5731</v>
      </c>
      <c r="E24" s="1" t="s">
        <v>5732</v>
      </c>
      <c r="F24" s="3"/>
      <c r="G24" s="105">
        <v>1.2</v>
      </c>
      <c r="H24" s="3" t="s">
        <v>1766</v>
      </c>
      <c r="I24" s="150">
        <v>98280</v>
      </c>
      <c r="J24" s="150">
        <v>76440</v>
      </c>
      <c r="K24" s="150">
        <v>65520</v>
      </c>
      <c r="L24" s="82"/>
      <c r="M24" s="82"/>
      <c r="N24" s="150">
        <v>98280</v>
      </c>
      <c r="O24" s="150">
        <v>76440</v>
      </c>
      <c r="P24" s="150">
        <v>65520</v>
      </c>
      <c r="Q24" s="82"/>
      <c r="R24" s="82"/>
      <c r="S24" s="45"/>
      <c r="T24" s="35"/>
      <c r="AV24" s="40"/>
    </row>
    <row r="25" spans="1:48" ht="56.25" customHeight="1" x14ac:dyDescent="0.25">
      <c r="A25" s="74">
        <f>IF(B25="","",SUBTOTAL(3,B$22:$B25))</f>
        <v>4</v>
      </c>
      <c r="B25" s="3">
        <v>4</v>
      </c>
      <c r="C25" s="21" t="s">
        <v>4942</v>
      </c>
      <c r="D25" s="21" t="s">
        <v>5733</v>
      </c>
      <c r="E25" s="1" t="s">
        <v>5734</v>
      </c>
      <c r="F25" s="3"/>
      <c r="G25" s="105">
        <v>1.2</v>
      </c>
      <c r="H25" s="3" t="s">
        <v>1766</v>
      </c>
      <c r="I25" s="150">
        <v>98280</v>
      </c>
      <c r="J25" s="150">
        <v>76440</v>
      </c>
      <c r="K25" s="150">
        <v>65520</v>
      </c>
      <c r="L25" s="82"/>
      <c r="M25" s="82"/>
      <c r="N25" s="150">
        <v>98280</v>
      </c>
      <c r="O25" s="150">
        <v>76440</v>
      </c>
      <c r="P25" s="150">
        <v>65520</v>
      </c>
      <c r="Q25" s="82"/>
      <c r="R25" s="82"/>
      <c r="S25" s="45"/>
      <c r="T25" s="35"/>
      <c r="AV25" s="40"/>
    </row>
    <row r="26" spans="1:48" ht="56.25" customHeight="1" x14ac:dyDescent="0.25">
      <c r="A26" s="74">
        <f>IF(B26="","",SUBTOTAL(3,B$22:$B26))</f>
        <v>5</v>
      </c>
      <c r="B26" s="3">
        <v>5</v>
      </c>
      <c r="C26" s="21" t="s">
        <v>4942</v>
      </c>
      <c r="D26" s="21" t="s">
        <v>5735</v>
      </c>
      <c r="E26" s="1" t="s">
        <v>5736</v>
      </c>
      <c r="F26" s="3"/>
      <c r="G26" s="105">
        <v>1.2</v>
      </c>
      <c r="H26" s="3" t="s">
        <v>1766</v>
      </c>
      <c r="I26" s="150">
        <v>98280</v>
      </c>
      <c r="J26" s="150">
        <v>76440</v>
      </c>
      <c r="K26" s="150">
        <v>65520</v>
      </c>
      <c r="L26" s="82"/>
      <c r="M26" s="82"/>
      <c r="N26" s="150">
        <v>98280</v>
      </c>
      <c r="O26" s="150">
        <v>76440</v>
      </c>
      <c r="P26" s="150">
        <v>65520</v>
      </c>
      <c r="Q26" s="82"/>
      <c r="R26" s="82"/>
      <c r="S26" s="45"/>
      <c r="T26" s="35"/>
      <c r="AV26" s="40"/>
    </row>
    <row r="27" spans="1:48" ht="56.25" customHeight="1" x14ac:dyDescent="0.25">
      <c r="A27" s="74">
        <f>IF(B27="","",SUBTOTAL(3,B$22:$B27))</f>
        <v>6</v>
      </c>
      <c r="B27" s="3">
        <v>6</v>
      </c>
      <c r="C27" s="21" t="s">
        <v>5625</v>
      </c>
      <c r="D27" s="21" t="s">
        <v>5737</v>
      </c>
      <c r="E27" s="21" t="s">
        <v>5738</v>
      </c>
      <c r="F27" s="3"/>
      <c r="G27" s="105">
        <v>1.2</v>
      </c>
      <c r="H27" s="3" t="s">
        <v>1766</v>
      </c>
      <c r="I27" s="150">
        <v>98280</v>
      </c>
      <c r="J27" s="150">
        <v>76440</v>
      </c>
      <c r="K27" s="150">
        <v>65520</v>
      </c>
      <c r="L27" s="82"/>
      <c r="M27" s="82"/>
      <c r="N27" s="150">
        <v>98280</v>
      </c>
      <c r="O27" s="150">
        <v>76440</v>
      </c>
      <c r="P27" s="150">
        <v>65520</v>
      </c>
      <c r="Q27" s="82"/>
      <c r="R27" s="82"/>
      <c r="S27" s="45"/>
      <c r="T27" s="35"/>
      <c r="AV27" s="40"/>
    </row>
    <row r="28" spans="1:48" ht="57" customHeight="1" x14ac:dyDescent="0.25">
      <c r="A28" s="74">
        <f>IF(B28="","",SUBTOTAL(3,B$22:$B28))</f>
        <v>7</v>
      </c>
      <c r="B28" s="3">
        <v>7</v>
      </c>
      <c r="C28" s="21" t="s">
        <v>5739</v>
      </c>
      <c r="D28" s="21" t="s">
        <v>5740</v>
      </c>
      <c r="E28" s="21" t="s">
        <v>5741</v>
      </c>
      <c r="F28" s="3"/>
      <c r="G28" s="105"/>
      <c r="H28" s="3"/>
      <c r="I28" s="150"/>
      <c r="J28" s="150"/>
      <c r="K28" s="150"/>
      <c r="L28" s="82"/>
      <c r="M28" s="82"/>
      <c r="N28" s="150">
        <v>98280</v>
      </c>
      <c r="O28" s="150">
        <v>76440</v>
      </c>
      <c r="P28" s="150">
        <v>65520</v>
      </c>
      <c r="Q28" s="82"/>
      <c r="R28" s="82"/>
      <c r="S28" s="31" t="s">
        <v>5742</v>
      </c>
      <c r="T28" s="35"/>
      <c r="AV28" s="40"/>
    </row>
    <row r="29" spans="1:48" ht="57" customHeight="1" x14ac:dyDescent="0.25">
      <c r="A29" s="74">
        <f>IF(B29="","",SUBTOTAL(3,B$22:$B29))</f>
        <v>8</v>
      </c>
      <c r="B29" s="3">
        <v>8</v>
      </c>
      <c r="C29" s="21" t="s">
        <v>5739</v>
      </c>
      <c r="D29" s="21" t="s">
        <v>5743</v>
      </c>
      <c r="E29" s="21" t="s">
        <v>5744</v>
      </c>
      <c r="F29" s="3"/>
      <c r="G29" s="105"/>
      <c r="H29" s="3"/>
      <c r="I29" s="150"/>
      <c r="J29" s="150"/>
      <c r="K29" s="150"/>
      <c r="L29" s="82"/>
      <c r="M29" s="82"/>
      <c r="N29" s="150">
        <v>98280</v>
      </c>
      <c r="O29" s="150">
        <v>76440</v>
      </c>
      <c r="P29" s="150">
        <v>65520</v>
      </c>
      <c r="Q29" s="82"/>
      <c r="R29" s="82"/>
      <c r="S29" s="31" t="s">
        <v>5742</v>
      </c>
      <c r="T29" s="35"/>
      <c r="AV29" s="40"/>
    </row>
    <row r="30" spans="1:48" ht="57" customHeight="1" x14ac:dyDescent="0.25">
      <c r="A30" s="74">
        <f>IF(B30="","",SUBTOTAL(3,B$22:$B30))</f>
        <v>9</v>
      </c>
      <c r="B30" s="3">
        <v>9</v>
      </c>
      <c r="C30" s="21" t="s">
        <v>5745</v>
      </c>
      <c r="D30" s="21" t="s">
        <v>5746</v>
      </c>
      <c r="E30" s="21" t="s">
        <v>5747</v>
      </c>
      <c r="F30" s="3"/>
      <c r="G30" s="105"/>
      <c r="H30" s="3"/>
      <c r="I30" s="150"/>
      <c r="J30" s="150"/>
      <c r="K30" s="150"/>
      <c r="L30" s="82"/>
      <c r="M30" s="82"/>
      <c r="N30" s="150">
        <v>98280</v>
      </c>
      <c r="O30" s="150">
        <v>76440</v>
      </c>
      <c r="P30" s="150">
        <v>65520</v>
      </c>
      <c r="Q30" s="82"/>
      <c r="R30" s="82"/>
      <c r="S30" s="31" t="s">
        <v>5742</v>
      </c>
      <c r="T30" s="35"/>
      <c r="AV30" s="40"/>
    </row>
    <row r="31" spans="1:48" ht="24" customHeight="1" x14ac:dyDescent="0.25">
      <c r="A31" s="74" t="str">
        <f>IF(B31="","",SUBTOTAL(3,B$22:$B31))</f>
        <v/>
      </c>
      <c r="B31" s="14" t="s">
        <v>1717</v>
      </c>
      <c r="C31" s="8" t="s">
        <v>5748</v>
      </c>
      <c r="D31" s="1"/>
      <c r="E31" s="1"/>
      <c r="F31" s="3"/>
      <c r="G31" s="57"/>
      <c r="H31" s="3"/>
      <c r="I31" s="78"/>
      <c r="J31" s="78"/>
      <c r="K31" s="78"/>
      <c r="L31" s="82"/>
      <c r="M31" s="82"/>
      <c r="N31" s="78"/>
      <c r="O31" s="78"/>
      <c r="P31" s="78"/>
      <c r="Q31" s="82"/>
      <c r="R31" s="82"/>
      <c r="S31" s="45"/>
      <c r="T31" s="35"/>
      <c r="AV31" s="40"/>
    </row>
    <row r="32" spans="1:48" ht="42.75" customHeight="1" x14ac:dyDescent="0.25">
      <c r="A32" s="74">
        <f>IF(B32="","",SUBTOTAL(3,B$22:$B32))</f>
        <v>11</v>
      </c>
      <c r="B32" s="3">
        <v>10</v>
      </c>
      <c r="C32" s="1" t="s">
        <v>2370</v>
      </c>
      <c r="D32" s="1" t="s">
        <v>5749</v>
      </c>
      <c r="E32" s="1" t="s">
        <v>5750</v>
      </c>
      <c r="F32" s="3"/>
      <c r="G32" s="105">
        <v>1</v>
      </c>
      <c r="H32" s="3" t="s">
        <v>1766</v>
      </c>
      <c r="I32" s="150">
        <v>81900</v>
      </c>
      <c r="J32" s="150">
        <v>63700</v>
      </c>
      <c r="K32" s="150">
        <v>54600</v>
      </c>
      <c r="L32" s="82"/>
      <c r="M32" s="82"/>
      <c r="N32" s="150">
        <v>81900</v>
      </c>
      <c r="O32" s="150">
        <v>63700</v>
      </c>
      <c r="P32" s="150">
        <v>54600</v>
      </c>
      <c r="Q32" s="82"/>
      <c r="R32" s="82"/>
      <c r="S32" s="45"/>
      <c r="T32" s="35"/>
      <c r="AV32" s="40"/>
    </row>
    <row r="33" spans="1:48" ht="57" customHeight="1" x14ac:dyDescent="0.25">
      <c r="A33" s="74">
        <f>IF(B33="","",SUBTOTAL(3,B$22:$B33))</f>
        <v>12</v>
      </c>
      <c r="B33" s="3">
        <v>11</v>
      </c>
      <c r="C33" s="1" t="s">
        <v>2370</v>
      </c>
      <c r="D33" s="1" t="s">
        <v>5750</v>
      </c>
      <c r="E33" s="1" t="s">
        <v>5751</v>
      </c>
      <c r="F33" s="3"/>
      <c r="G33" s="105">
        <v>1</v>
      </c>
      <c r="H33" s="3" t="s">
        <v>1768</v>
      </c>
      <c r="I33" s="150">
        <v>63700</v>
      </c>
      <c r="J33" s="150">
        <v>54600</v>
      </c>
      <c r="K33" s="150">
        <v>45500</v>
      </c>
      <c r="L33" s="82"/>
      <c r="M33" s="82"/>
      <c r="N33" s="150">
        <v>63700</v>
      </c>
      <c r="O33" s="150">
        <v>54600</v>
      </c>
      <c r="P33" s="150">
        <v>45500</v>
      </c>
      <c r="Q33" s="82"/>
      <c r="R33" s="82"/>
      <c r="S33" s="45"/>
      <c r="T33" s="35"/>
      <c r="AV33" s="40"/>
    </row>
    <row r="34" spans="1:48" ht="43.5" customHeight="1" x14ac:dyDescent="0.25">
      <c r="A34" s="74">
        <f>IF(B34="","",SUBTOTAL(3,B$22:$B34))</f>
        <v>13</v>
      </c>
      <c r="B34" s="3">
        <v>12</v>
      </c>
      <c r="C34" s="1" t="s">
        <v>2370</v>
      </c>
      <c r="D34" s="1" t="s">
        <v>5751</v>
      </c>
      <c r="E34" s="1" t="s">
        <v>5752</v>
      </c>
      <c r="F34" s="3"/>
      <c r="G34" s="105">
        <v>1</v>
      </c>
      <c r="H34" s="3" t="s">
        <v>1766</v>
      </c>
      <c r="I34" s="150">
        <v>81900</v>
      </c>
      <c r="J34" s="150">
        <v>63700</v>
      </c>
      <c r="K34" s="150">
        <v>54600</v>
      </c>
      <c r="L34" s="82"/>
      <c r="M34" s="82"/>
      <c r="N34" s="150">
        <v>81900</v>
      </c>
      <c r="O34" s="150">
        <v>63700</v>
      </c>
      <c r="P34" s="150">
        <v>54600</v>
      </c>
      <c r="Q34" s="82"/>
      <c r="R34" s="82"/>
      <c r="S34" s="45"/>
      <c r="T34" s="35"/>
      <c r="AV34" s="40"/>
    </row>
    <row r="35" spans="1:48" ht="56.25" customHeight="1" x14ac:dyDescent="0.25">
      <c r="A35" s="74">
        <f>IF(B35="","",SUBTOTAL(3,B$22:$B35))</f>
        <v>14</v>
      </c>
      <c r="B35" s="3">
        <v>13</v>
      </c>
      <c r="C35" s="1" t="s">
        <v>2370</v>
      </c>
      <c r="D35" s="1" t="s">
        <v>5752</v>
      </c>
      <c r="E35" s="1" t="s">
        <v>5753</v>
      </c>
      <c r="F35" s="3"/>
      <c r="G35" s="105">
        <v>1</v>
      </c>
      <c r="H35" s="3" t="s">
        <v>1766</v>
      </c>
      <c r="I35" s="150">
        <v>81900</v>
      </c>
      <c r="J35" s="150">
        <v>63700</v>
      </c>
      <c r="K35" s="150">
        <v>54600</v>
      </c>
      <c r="L35" s="82"/>
      <c r="M35" s="82"/>
      <c r="N35" s="150">
        <v>81900</v>
      </c>
      <c r="O35" s="150">
        <v>63700</v>
      </c>
      <c r="P35" s="150">
        <v>54600</v>
      </c>
      <c r="Q35" s="82"/>
      <c r="R35" s="82"/>
      <c r="S35" s="45"/>
      <c r="T35" s="35"/>
      <c r="AV35" s="40"/>
    </row>
    <row r="36" spans="1:48" ht="40.5" customHeight="1" x14ac:dyDescent="0.25">
      <c r="A36" s="74">
        <f>IF(B36="","",SUBTOTAL(3,B$22:$B36))</f>
        <v>15</v>
      </c>
      <c r="B36" s="3">
        <v>14</v>
      </c>
      <c r="C36" s="1" t="s">
        <v>5685</v>
      </c>
      <c r="D36" s="1" t="s">
        <v>5754</v>
      </c>
      <c r="E36" s="1" t="s">
        <v>5755</v>
      </c>
      <c r="F36" s="3"/>
      <c r="G36" s="105">
        <v>1</v>
      </c>
      <c r="H36" s="3" t="s">
        <v>1768</v>
      </c>
      <c r="I36" s="150">
        <v>63700</v>
      </c>
      <c r="J36" s="150">
        <v>54600</v>
      </c>
      <c r="K36" s="150">
        <v>45500</v>
      </c>
      <c r="L36" s="82"/>
      <c r="M36" s="82"/>
      <c r="N36" s="150">
        <v>63700</v>
      </c>
      <c r="O36" s="150">
        <v>54600</v>
      </c>
      <c r="P36" s="150">
        <v>45500</v>
      </c>
      <c r="Q36" s="82"/>
      <c r="R36" s="82"/>
      <c r="S36" s="45"/>
      <c r="T36" s="35"/>
      <c r="AV36" s="40"/>
    </row>
    <row r="37" spans="1:48" ht="27" customHeight="1" x14ac:dyDescent="0.25">
      <c r="A37" s="74" t="str">
        <f>IF(B37="","",SUBTOTAL(3,B$22:$B37))</f>
        <v/>
      </c>
      <c r="B37" s="14" t="s">
        <v>1717</v>
      </c>
      <c r="C37" s="8" t="s">
        <v>5756</v>
      </c>
      <c r="D37" s="1"/>
      <c r="E37" s="1"/>
      <c r="F37" s="3"/>
      <c r="G37" s="57"/>
      <c r="H37" s="3"/>
      <c r="I37" s="78"/>
      <c r="J37" s="78"/>
      <c r="K37" s="78"/>
      <c r="L37" s="82"/>
      <c r="M37" s="82"/>
      <c r="N37" s="78"/>
      <c r="O37" s="78"/>
      <c r="P37" s="78"/>
      <c r="Q37" s="82"/>
      <c r="R37" s="82"/>
      <c r="S37" s="45"/>
      <c r="T37" s="35"/>
      <c r="AV37" s="40"/>
    </row>
    <row r="38" spans="1:48" ht="39" customHeight="1" x14ac:dyDescent="0.25">
      <c r="A38" s="74">
        <f>IF(B38="","",SUBTOTAL(3,B$22:$B38))</f>
        <v>17</v>
      </c>
      <c r="B38" s="3">
        <v>15</v>
      </c>
      <c r="C38" s="1" t="s">
        <v>5685</v>
      </c>
      <c r="D38" s="1" t="s">
        <v>5757</v>
      </c>
      <c r="E38" s="1" t="s">
        <v>5758</v>
      </c>
      <c r="F38" s="3"/>
      <c r="G38" s="105">
        <v>1.5</v>
      </c>
      <c r="H38" s="3" t="s">
        <v>1768</v>
      </c>
      <c r="I38" s="150">
        <v>95550</v>
      </c>
      <c r="J38" s="150">
        <v>81900</v>
      </c>
      <c r="K38" s="150">
        <v>68250</v>
      </c>
      <c r="L38" s="82"/>
      <c r="M38" s="82"/>
      <c r="N38" s="150">
        <v>95550</v>
      </c>
      <c r="O38" s="150">
        <v>81900</v>
      </c>
      <c r="P38" s="150">
        <v>68250</v>
      </c>
      <c r="Q38" s="82"/>
      <c r="R38" s="82"/>
      <c r="S38" s="45"/>
      <c r="T38" s="35"/>
      <c r="AV38" s="40"/>
    </row>
    <row r="39" spans="1:48" ht="57" customHeight="1" x14ac:dyDescent="0.25">
      <c r="A39" s="74">
        <f>IF(B39="","",SUBTOTAL(3,B$22:$B39))</f>
        <v>18</v>
      </c>
      <c r="B39" s="3">
        <v>16</v>
      </c>
      <c r="C39" s="1" t="s">
        <v>5759</v>
      </c>
      <c r="D39" s="1" t="s">
        <v>5760</v>
      </c>
      <c r="E39" s="1" t="s">
        <v>5761</v>
      </c>
      <c r="F39" s="3"/>
      <c r="G39" s="105">
        <v>1.5</v>
      </c>
      <c r="H39" s="3" t="s">
        <v>1766</v>
      </c>
      <c r="I39" s="150">
        <v>122850</v>
      </c>
      <c r="J39" s="150">
        <v>95550</v>
      </c>
      <c r="K39" s="150">
        <v>81900</v>
      </c>
      <c r="L39" s="82"/>
      <c r="M39" s="82"/>
      <c r="N39" s="150">
        <v>122850</v>
      </c>
      <c r="O39" s="150">
        <v>95550</v>
      </c>
      <c r="P39" s="150">
        <v>81900</v>
      </c>
      <c r="Q39" s="82"/>
      <c r="R39" s="82"/>
      <c r="S39" s="45"/>
      <c r="T39" s="35"/>
      <c r="AV39" s="40"/>
    </row>
    <row r="40" spans="1:48" ht="42.75" customHeight="1" x14ac:dyDescent="0.25">
      <c r="A40" s="74">
        <f>IF(B40="","",SUBTOTAL(3,B$22:$B40))</f>
        <v>19</v>
      </c>
      <c r="B40" s="3">
        <v>17</v>
      </c>
      <c r="C40" s="1" t="s">
        <v>5685</v>
      </c>
      <c r="D40" s="1" t="s">
        <v>5762</v>
      </c>
      <c r="E40" s="1" t="s">
        <v>5763</v>
      </c>
      <c r="F40" s="3"/>
      <c r="G40" s="105">
        <v>1.5</v>
      </c>
      <c r="H40" s="3" t="s">
        <v>1766</v>
      </c>
      <c r="I40" s="150">
        <v>122850</v>
      </c>
      <c r="J40" s="150">
        <v>95550</v>
      </c>
      <c r="K40" s="150">
        <v>81900</v>
      </c>
      <c r="L40" s="82"/>
      <c r="M40" s="82"/>
      <c r="N40" s="150">
        <v>122850</v>
      </c>
      <c r="O40" s="150">
        <v>95550</v>
      </c>
      <c r="P40" s="150">
        <v>81900</v>
      </c>
      <c r="Q40" s="82"/>
      <c r="R40" s="82"/>
      <c r="S40" s="45"/>
      <c r="T40" s="35"/>
      <c r="AV40" s="40"/>
    </row>
    <row r="41" spans="1:48" ht="40.5" customHeight="1" x14ac:dyDescent="0.25">
      <c r="A41" s="74">
        <f>IF(B41="","",SUBTOTAL(3,B$22:$B41))</f>
        <v>20</v>
      </c>
      <c r="B41" s="3">
        <v>18</v>
      </c>
      <c r="C41" s="1" t="s">
        <v>5685</v>
      </c>
      <c r="D41" s="1" t="s">
        <v>5762</v>
      </c>
      <c r="E41" s="1" t="s">
        <v>5764</v>
      </c>
      <c r="F41" s="3"/>
      <c r="G41" s="105">
        <v>1.5</v>
      </c>
      <c r="H41" s="3" t="s">
        <v>1766</v>
      </c>
      <c r="I41" s="150">
        <v>122850</v>
      </c>
      <c r="J41" s="150">
        <v>95550</v>
      </c>
      <c r="K41" s="150">
        <v>81900</v>
      </c>
      <c r="L41" s="82"/>
      <c r="M41" s="82"/>
      <c r="N41" s="150">
        <v>122850</v>
      </c>
      <c r="O41" s="150">
        <v>95550</v>
      </c>
      <c r="P41" s="150">
        <v>81900</v>
      </c>
      <c r="Q41" s="82"/>
      <c r="R41" s="82"/>
      <c r="S41" s="45"/>
      <c r="T41" s="35"/>
      <c r="AV41" s="40"/>
    </row>
    <row r="42" spans="1:48" ht="24.75" customHeight="1" x14ac:dyDescent="0.25">
      <c r="A42" s="74" t="str">
        <f>IF(B42="","",SUBTOTAL(3,B$22:$B42))</f>
        <v/>
      </c>
      <c r="B42" s="14" t="s">
        <v>1717</v>
      </c>
      <c r="C42" s="8" t="s">
        <v>5765</v>
      </c>
      <c r="D42" s="1"/>
      <c r="E42" s="1"/>
      <c r="F42" s="3"/>
      <c r="G42" s="57"/>
      <c r="H42" s="3"/>
      <c r="I42" s="78"/>
      <c r="J42" s="78"/>
      <c r="K42" s="78"/>
      <c r="L42" s="82"/>
      <c r="M42" s="82"/>
      <c r="N42" s="78"/>
      <c r="O42" s="78"/>
      <c r="P42" s="78"/>
      <c r="Q42" s="82"/>
      <c r="R42" s="82"/>
      <c r="S42" s="45"/>
      <c r="T42" s="35"/>
      <c r="AV42" s="40"/>
    </row>
    <row r="43" spans="1:48" ht="73.5" customHeight="1" x14ac:dyDescent="0.25">
      <c r="A43" s="74">
        <f>IF(B43="","",SUBTOTAL(3,B$22:$B43))</f>
        <v>22</v>
      </c>
      <c r="B43" s="3">
        <v>19</v>
      </c>
      <c r="C43" s="1" t="s">
        <v>5685</v>
      </c>
      <c r="D43" s="1" t="s">
        <v>5766</v>
      </c>
      <c r="E43" s="1" t="s">
        <v>5767</v>
      </c>
      <c r="F43" s="3"/>
      <c r="G43" s="105">
        <v>1.4</v>
      </c>
      <c r="H43" s="3" t="s">
        <v>1766</v>
      </c>
      <c r="I43" s="150">
        <v>114660</v>
      </c>
      <c r="J43" s="150">
        <v>89180</v>
      </c>
      <c r="K43" s="150">
        <v>76440</v>
      </c>
      <c r="L43" s="82"/>
      <c r="M43" s="82"/>
      <c r="N43" s="150">
        <v>114660</v>
      </c>
      <c r="O43" s="150">
        <v>89180</v>
      </c>
      <c r="P43" s="150">
        <v>76440</v>
      </c>
      <c r="Q43" s="82"/>
      <c r="R43" s="82"/>
      <c r="S43" s="45"/>
      <c r="T43" s="35"/>
      <c r="AV43" s="40"/>
    </row>
    <row r="44" spans="1:48" ht="56.25" customHeight="1" x14ac:dyDescent="0.25">
      <c r="A44" s="74">
        <f>IF(B44="","",SUBTOTAL(3,B$22:$B44))</f>
        <v>23</v>
      </c>
      <c r="B44" s="3">
        <v>20</v>
      </c>
      <c r="C44" s="1" t="s">
        <v>5685</v>
      </c>
      <c r="D44" s="1" t="s">
        <v>5768</v>
      </c>
      <c r="E44" s="1" t="s">
        <v>5769</v>
      </c>
      <c r="F44" s="3"/>
      <c r="G44" s="105">
        <v>1.4</v>
      </c>
      <c r="H44" s="3" t="s">
        <v>1766</v>
      </c>
      <c r="I44" s="150">
        <v>114660</v>
      </c>
      <c r="J44" s="150">
        <v>89180</v>
      </c>
      <c r="K44" s="150">
        <v>76440</v>
      </c>
      <c r="L44" s="82"/>
      <c r="M44" s="82"/>
      <c r="N44" s="150">
        <v>114660</v>
      </c>
      <c r="O44" s="150">
        <v>89180</v>
      </c>
      <c r="P44" s="150">
        <v>76440</v>
      </c>
      <c r="Q44" s="82"/>
      <c r="R44" s="82"/>
      <c r="S44" s="45"/>
      <c r="T44" s="35"/>
      <c r="AV44" s="40"/>
    </row>
    <row r="45" spans="1:48" ht="56.25" customHeight="1" x14ac:dyDescent="0.25">
      <c r="A45" s="74">
        <f>IF(B45="","",SUBTOTAL(3,B$22:$B45))</f>
        <v>24</v>
      </c>
      <c r="B45" s="3">
        <v>21</v>
      </c>
      <c r="C45" s="1" t="s">
        <v>5685</v>
      </c>
      <c r="D45" s="1" t="s">
        <v>5770</v>
      </c>
      <c r="E45" s="1" t="s">
        <v>6653</v>
      </c>
      <c r="F45" s="3"/>
      <c r="G45" s="105">
        <v>1.4</v>
      </c>
      <c r="H45" s="3" t="s">
        <v>1766</v>
      </c>
      <c r="I45" s="150">
        <v>114660</v>
      </c>
      <c r="J45" s="150">
        <v>89180</v>
      </c>
      <c r="K45" s="150">
        <v>76440</v>
      </c>
      <c r="L45" s="82"/>
      <c r="M45" s="82"/>
      <c r="N45" s="150">
        <v>114660</v>
      </c>
      <c r="O45" s="150">
        <v>89180</v>
      </c>
      <c r="P45" s="150">
        <v>76440</v>
      </c>
      <c r="Q45" s="82"/>
      <c r="R45" s="82"/>
      <c r="S45" s="45"/>
    </row>
    <row r="46" spans="1:48" ht="56.25" customHeight="1" x14ac:dyDescent="0.25">
      <c r="A46" s="74">
        <f>IF(B46="","",SUBTOTAL(3,B$22:$B46))</f>
        <v>25</v>
      </c>
      <c r="B46" s="3">
        <v>22</v>
      </c>
      <c r="C46" s="1" t="s">
        <v>5771</v>
      </c>
      <c r="D46" s="1" t="s">
        <v>5772</v>
      </c>
      <c r="E46" s="1" t="s">
        <v>5773</v>
      </c>
      <c r="F46" s="3"/>
      <c r="G46" s="105">
        <v>1.4</v>
      </c>
      <c r="H46" s="3" t="s">
        <v>1766</v>
      </c>
      <c r="I46" s="150">
        <v>114660</v>
      </c>
      <c r="J46" s="150">
        <v>89180</v>
      </c>
      <c r="K46" s="150">
        <v>76440</v>
      </c>
      <c r="L46" s="82"/>
      <c r="M46" s="82"/>
      <c r="N46" s="150">
        <v>114660</v>
      </c>
      <c r="O46" s="150">
        <v>89180</v>
      </c>
      <c r="P46" s="150">
        <v>76440</v>
      </c>
      <c r="Q46" s="82"/>
      <c r="R46" s="82"/>
      <c r="S46" s="45"/>
    </row>
    <row r="47" spans="1:48" ht="41.25" customHeight="1" x14ac:dyDescent="0.25">
      <c r="A47" s="74">
        <f>IF(B47="","",SUBTOTAL(3,B$22:$B47))</f>
        <v>26</v>
      </c>
      <c r="B47" s="3">
        <v>23</v>
      </c>
      <c r="C47" s="1" t="s">
        <v>5771</v>
      </c>
      <c r="D47" s="1" t="s">
        <v>5774</v>
      </c>
      <c r="E47" s="1" t="s">
        <v>5775</v>
      </c>
      <c r="F47" s="3"/>
      <c r="G47" s="105">
        <v>1.4</v>
      </c>
      <c r="H47" s="3" t="s">
        <v>1766</v>
      </c>
      <c r="I47" s="150">
        <v>114660</v>
      </c>
      <c r="J47" s="150">
        <v>89180</v>
      </c>
      <c r="K47" s="150">
        <v>76440</v>
      </c>
      <c r="L47" s="82"/>
      <c r="M47" s="82"/>
      <c r="N47" s="150">
        <v>114660</v>
      </c>
      <c r="O47" s="150">
        <v>89180</v>
      </c>
      <c r="P47" s="150">
        <v>76440</v>
      </c>
      <c r="Q47" s="82"/>
      <c r="R47" s="82"/>
      <c r="S47" s="45"/>
    </row>
    <row r="48" spans="1:48" ht="57.75" customHeight="1" x14ac:dyDescent="0.25">
      <c r="A48" s="74">
        <f>IF(B48="","",SUBTOTAL(3,B$22:$B48))</f>
        <v>27</v>
      </c>
      <c r="B48" s="3">
        <v>24</v>
      </c>
      <c r="C48" s="1" t="s">
        <v>5771</v>
      </c>
      <c r="D48" s="1" t="s">
        <v>6654</v>
      </c>
      <c r="E48" s="1" t="s">
        <v>5776</v>
      </c>
      <c r="F48" s="3"/>
      <c r="G48" s="105">
        <v>1.4</v>
      </c>
      <c r="H48" s="3" t="s">
        <v>1766</v>
      </c>
      <c r="I48" s="150">
        <v>114660</v>
      </c>
      <c r="J48" s="150">
        <v>89180</v>
      </c>
      <c r="K48" s="150">
        <v>76440</v>
      </c>
      <c r="L48" s="82"/>
      <c r="M48" s="82"/>
      <c r="N48" s="150">
        <v>114660</v>
      </c>
      <c r="O48" s="150">
        <v>89180</v>
      </c>
      <c r="P48" s="150">
        <v>76440</v>
      </c>
      <c r="Q48" s="82"/>
      <c r="R48" s="82"/>
      <c r="S48" s="45"/>
    </row>
    <row r="49" spans="1:20" ht="57.75" customHeight="1" x14ac:dyDescent="0.25">
      <c r="A49" s="74">
        <f>IF(B49="","",SUBTOTAL(3,B$22:$B49))</f>
        <v>28</v>
      </c>
      <c r="B49" s="3">
        <v>25</v>
      </c>
      <c r="C49" s="21" t="s">
        <v>5771</v>
      </c>
      <c r="D49" s="21" t="s">
        <v>6655</v>
      </c>
      <c r="E49" s="21" t="s">
        <v>5777</v>
      </c>
      <c r="F49" s="3"/>
      <c r="G49" s="105">
        <v>1.4</v>
      </c>
      <c r="H49" s="3" t="s">
        <v>1766</v>
      </c>
      <c r="I49" s="150">
        <v>114660</v>
      </c>
      <c r="J49" s="150">
        <v>89180</v>
      </c>
      <c r="K49" s="150">
        <v>76440</v>
      </c>
      <c r="L49" s="82"/>
      <c r="M49" s="82"/>
      <c r="N49" s="150">
        <v>114660</v>
      </c>
      <c r="O49" s="150">
        <v>89180</v>
      </c>
      <c r="P49" s="150">
        <v>76440</v>
      </c>
      <c r="Q49" s="82"/>
      <c r="R49" s="82"/>
      <c r="S49" s="45"/>
    </row>
    <row r="50" spans="1:20" ht="27.75" customHeight="1" x14ac:dyDescent="0.25">
      <c r="A50" s="74">
        <f>IF(B50="","",SUBTOTAL(3,B$22:$B50))</f>
        <v>29</v>
      </c>
      <c r="B50" s="3">
        <v>26</v>
      </c>
      <c r="C50" s="607" t="s">
        <v>5778</v>
      </c>
      <c r="D50" s="615"/>
      <c r="E50" s="608"/>
      <c r="F50" s="3"/>
      <c r="G50" s="105">
        <v>1.4</v>
      </c>
      <c r="H50" s="3" t="s">
        <v>1766</v>
      </c>
      <c r="I50" s="150">
        <v>114660</v>
      </c>
      <c r="J50" s="150">
        <v>89180</v>
      </c>
      <c r="K50" s="150">
        <v>76440</v>
      </c>
      <c r="L50" s="82"/>
      <c r="M50" s="82"/>
      <c r="N50" s="150">
        <v>114660</v>
      </c>
      <c r="O50" s="150">
        <v>89180</v>
      </c>
      <c r="P50" s="150">
        <v>76440</v>
      </c>
      <c r="Q50" s="82"/>
      <c r="R50" s="82"/>
      <c r="S50" s="45"/>
    </row>
    <row r="51" spans="1:20" ht="26.25" customHeight="1" x14ac:dyDescent="0.25">
      <c r="B51" s="13" t="s">
        <v>1717</v>
      </c>
      <c r="C51" s="60" t="s">
        <v>6383</v>
      </c>
      <c r="D51" s="1"/>
      <c r="E51" s="1"/>
      <c r="F51" s="7"/>
      <c r="G51" s="77"/>
      <c r="H51" s="7"/>
      <c r="I51" s="82"/>
      <c r="J51" s="82"/>
      <c r="K51" s="82"/>
      <c r="L51" s="82"/>
      <c r="M51" s="82"/>
      <c r="N51" s="82"/>
      <c r="O51" s="82"/>
      <c r="P51" s="82"/>
      <c r="Q51" s="82"/>
      <c r="R51" s="82"/>
      <c r="S51" s="45"/>
    </row>
    <row r="52" spans="1:20" ht="26.25" customHeight="1" x14ac:dyDescent="0.25">
      <c r="B52" s="589">
        <v>27</v>
      </c>
      <c r="C52" s="8" t="s">
        <v>5878</v>
      </c>
      <c r="D52" s="1"/>
      <c r="E52" s="1"/>
      <c r="F52" s="3"/>
      <c r="G52" s="57"/>
      <c r="H52" s="3"/>
      <c r="I52" s="78"/>
      <c r="J52" s="78"/>
      <c r="K52" s="78"/>
      <c r="L52" s="82"/>
      <c r="M52" s="82"/>
      <c r="N52" s="78"/>
      <c r="O52" s="78"/>
      <c r="P52" s="78"/>
      <c r="Q52" s="82"/>
      <c r="R52" s="82"/>
      <c r="S52" s="45"/>
      <c r="T52" s="33" t="s">
        <v>6390</v>
      </c>
    </row>
    <row r="53" spans="1:20" ht="26.25" customHeight="1" x14ac:dyDescent="0.25">
      <c r="B53" s="3" t="s">
        <v>1717</v>
      </c>
      <c r="C53" s="1"/>
      <c r="D53" s="1" t="s">
        <v>5881</v>
      </c>
      <c r="E53" s="1" t="s">
        <v>5882</v>
      </c>
      <c r="F53" s="26">
        <v>3</v>
      </c>
      <c r="G53" s="105">
        <v>0.55000000000000004</v>
      </c>
      <c r="H53" s="27"/>
      <c r="I53" s="150">
        <v>185900</v>
      </c>
      <c r="J53" s="150">
        <v>92950</v>
      </c>
      <c r="K53" s="150">
        <v>55770</v>
      </c>
      <c r="L53" s="82"/>
      <c r="M53" s="82"/>
      <c r="N53" s="150">
        <v>185900</v>
      </c>
      <c r="O53" s="150">
        <v>92950</v>
      </c>
      <c r="P53" s="150">
        <v>55770</v>
      </c>
      <c r="Q53" s="82"/>
      <c r="R53" s="82"/>
      <c r="S53" s="45"/>
      <c r="T53" s="33" t="s">
        <v>6390</v>
      </c>
    </row>
    <row r="54" spans="1:20" ht="81" customHeight="1" x14ac:dyDescent="0.25">
      <c r="B54" s="3" t="s">
        <v>1717</v>
      </c>
      <c r="C54" s="1"/>
      <c r="D54" s="1" t="s">
        <v>5882</v>
      </c>
      <c r="E54" s="1" t="s">
        <v>5883</v>
      </c>
      <c r="F54" s="26">
        <v>3</v>
      </c>
      <c r="G54" s="105">
        <v>0.6</v>
      </c>
      <c r="H54" s="27"/>
      <c r="I54" s="150">
        <v>202800</v>
      </c>
      <c r="J54" s="150">
        <v>101400</v>
      </c>
      <c r="K54" s="150">
        <v>60840</v>
      </c>
      <c r="L54" s="82"/>
      <c r="M54" s="82"/>
      <c r="N54" s="150">
        <v>202800</v>
      </c>
      <c r="O54" s="150">
        <v>101400</v>
      </c>
      <c r="P54" s="150">
        <v>60840</v>
      </c>
      <c r="Q54" s="82"/>
      <c r="R54" s="82"/>
      <c r="S54" s="45"/>
      <c r="T54" s="33" t="s">
        <v>6390</v>
      </c>
    </row>
    <row r="55" spans="1:20" ht="90.75" customHeight="1" x14ac:dyDescent="0.25">
      <c r="B55" s="3" t="s">
        <v>1717</v>
      </c>
      <c r="C55" s="1"/>
      <c r="D55" s="1" t="s">
        <v>5884</v>
      </c>
      <c r="E55" s="1" t="s">
        <v>5885</v>
      </c>
      <c r="F55" s="26">
        <v>3</v>
      </c>
      <c r="G55" s="105">
        <v>0.65</v>
      </c>
      <c r="H55" s="27"/>
      <c r="I55" s="150">
        <v>219700</v>
      </c>
      <c r="J55" s="150">
        <v>109850</v>
      </c>
      <c r="K55" s="150">
        <v>65910</v>
      </c>
      <c r="L55" s="82"/>
      <c r="M55" s="82"/>
      <c r="N55" s="150">
        <v>219700</v>
      </c>
      <c r="O55" s="150">
        <v>109850</v>
      </c>
      <c r="P55" s="150">
        <v>65910</v>
      </c>
      <c r="Q55" s="82"/>
      <c r="R55" s="82"/>
      <c r="S55" s="45"/>
      <c r="T55" s="33" t="s">
        <v>6390</v>
      </c>
    </row>
    <row r="56" spans="1:20" ht="90" customHeight="1" x14ac:dyDescent="0.25">
      <c r="B56" s="3" t="s">
        <v>1717</v>
      </c>
      <c r="C56" s="1"/>
      <c r="D56" s="1" t="s">
        <v>5886</v>
      </c>
      <c r="E56" s="1" t="s">
        <v>5887</v>
      </c>
      <c r="F56" s="26">
        <v>3</v>
      </c>
      <c r="G56" s="105">
        <v>1.2</v>
      </c>
      <c r="H56" s="27"/>
      <c r="I56" s="150">
        <v>405600</v>
      </c>
      <c r="J56" s="150">
        <v>202800</v>
      </c>
      <c r="K56" s="150">
        <v>121680</v>
      </c>
      <c r="L56" s="82"/>
      <c r="M56" s="82"/>
      <c r="N56" s="150">
        <v>405600</v>
      </c>
      <c r="O56" s="150">
        <v>202800</v>
      </c>
      <c r="P56" s="150">
        <v>121680</v>
      </c>
      <c r="Q56" s="82"/>
      <c r="R56" s="82"/>
      <c r="S56" s="45"/>
      <c r="T56" s="33" t="s">
        <v>6390</v>
      </c>
    </row>
    <row r="57" spans="1:20" ht="89.25" customHeight="1" x14ac:dyDescent="0.25">
      <c r="B57" s="3" t="s">
        <v>1717</v>
      </c>
      <c r="C57" s="1"/>
      <c r="D57" s="1" t="s">
        <v>5888</v>
      </c>
      <c r="E57" s="1" t="s">
        <v>5889</v>
      </c>
      <c r="F57" s="26">
        <v>3</v>
      </c>
      <c r="G57" s="105">
        <v>1.25</v>
      </c>
      <c r="H57" s="27"/>
      <c r="I57" s="150">
        <v>422500</v>
      </c>
      <c r="J57" s="150">
        <v>211250</v>
      </c>
      <c r="K57" s="150">
        <v>126750</v>
      </c>
      <c r="L57" s="82"/>
      <c r="M57" s="82"/>
      <c r="N57" s="150">
        <v>422500</v>
      </c>
      <c r="O57" s="150">
        <v>211250</v>
      </c>
      <c r="P57" s="150">
        <v>126750</v>
      </c>
      <c r="Q57" s="82"/>
      <c r="R57" s="82"/>
      <c r="S57" s="45"/>
      <c r="T57" s="33" t="s">
        <v>6390</v>
      </c>
    </row>
    <row r="58" spans="1:20" ht="24.75" customHeight="1" x14ac:dyDescent="0.25">
      <c r="B58" s="3" t="s">
        <v>1717</v>
      </c>
      <c r="C58" s="1"/>
      <c r="D58" s="1" t="s">
        <v>5890</v>
      </c>
      <c r="E58" s="1" t="s">
        <v>5891</v>
      </c>
      <c r="F58" s="26">
        <v>3</v>
      </c>
      <c r="G58" s="105">
        <v>1.3</v>
      </c>
      <c r="H58" s="27"/>
      <c r="I58" s="150">
        <v>439400</v>
      </c>
      <c r="J58" s="150">
        <v>219700</v>
      </c>
      <c r="K58" s="150">
        <v>131820</v>
      </c>
      <c r="L58" s="82"/>
      <c r="M58" s="82"/>
      <c r="N58" s="150">
        <v>439400</v>
      </c>
      <c r="O58" s="150">
        <v>219700</v>
      </c>
      <c r="P58" s="150">
        <v>131820</v>
      </c>
      <c r="Q58" s="82"/>
      <c r="R58" s="82"/>
      <c r="S58" s="45"/>
      <c r="T58" s="33" t="s">
        <v>6390</v>
      </c>
    </row>
    <row r="59" spans="1:20" ht="24.75" customHeight="1" x14ac:dyDescent="0.25">
      <c r="B59" s="3" t="s">
        <v>1717</v>
      </c>
      <c r="C59" s="1"/>
      <c r="D59" s="1" t="s">
        <v>6656</v>
      </c>
      <c r="E59" s="1" t="s">
        <v>5892</v>
      </c>
      <c r="F59" s="26">
        <v>3</v>
      </c>
      <c r="G59" s="105">
        <v>0.5</v>
      </c>
      <c r="H59" s="27"/>
      <c r="I59" s="150">
        <v>169000</v>
      </c>
      <c r="J59" s="150">
        <v>84500</v>
      </c>
      <c r="K59" s="150">
        <v>50700</v>
      </c>
      <c r="L59" s="82"/>
      <c r="M59" s="82"/>
      <c r="N59" s="150">
        <v>169000</v>
      </c>
      <c r="O59" s="150">
        <v>84500</v>
      </c>
      <c r="P59" s="150">
        <v>50700</v>
      </c>
      <c r="Q59" s="82"/>
      <c r="R59" s="82"/>
      <c r="S59" s="45"/>
      <c r="T59" s="33" t="s">
        <v>6390</v>
      </c>
    </row>
    <row r="61" spans="1:20" x14ac:dyDescent="0.25">
      <c r="C61" s="411" t="s">
        <v>6450</v>
      </c>
      <c r="D61"/>
      <c r="E61"/>
      <c r="F61"/>
      <c r="G61"/>
      <c r="H61"/>
      <c r="I61"/>
      <c r="J61"/>
      <c r="K61"/>
      <c r="L61"/>
    </row>
    <row r="62" spans="1:20" x14ac:dyDescent="0.25">
      <c r="C62" s="593" t="s">
        <v>6451</v>
      </c>
      <c r="D62" s="593"/>
      <c r="E62" s="593"/>
      <c r="F62" s="593"/>
      <c r="G62" s="593"/>
      <c r="H62" s="593"/>
      <c r="I62" s="593"/>
      <c r="J62" s="593"/>
      <c r="K62" s="593"/>
      <c r="L62" s="593"/>
    </row>
    <row r="63" spans="1:20" ht="16.5" customHeight="1" x14ac:dyDescent="0.25">
      <c r="C63" s="593" t="s">
        <v>6452</v>
      </c>
      <c r="D63" s="593"/>
      <c r="E63" s="593"/>
      <c r="F63" s="593"/>
      <c r="G63" s="593"/>
      <c r="H63" s="593"/>
      <c r="I63" s="593"/>
      <c r="J63" s="593"/>
      <c r="K63" s="593"/>
      <c r="L63" s="593"/>
      <c r="M63" s="593"/>
    </row>
  </sheetData>
  <autoFilter ref="A21:AV59"/>
  <mergeCells count="14">
    <mergeCell ref="E7:F7"/>
    <mergeCell ref="C50:E50"/>
    <mergeCell ref="C63:M63"/>
    <mergeCell ref="C62:L62"/>
    <mergeCell ref="B4:S4"/>
    <mergeCell ref="B5:S5"/>
    <mergeCell ref="Q17:R17"/>
    <mergeCell ref="B18:B19"/>
    <mergeCell ref="C18:C19"/>
    <mergeCell ref="D18:E18"/>
    <mergeCell ref="F18:M18"/>
    <mergeCell ref="N18:R18"/>
    <mergeCell ref="C8:C9"/>
    <mergeCell ref="D8:E8"/>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view="pageBreakPreview" topLeftCell="B1" zoomScale="70" zoomScaleNormal="70" zoomScaleSheetLayoutView="70" zoomScalePageLayoutView="40" workbookViewId="0">
      <selection activeCell="C7" sqref="C7:S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7109375" style="32" customWidth="1"/>
    <col min="6" max="6" width="7.85546875" style="33" hidden="1" customWidth="1"/>
    <col min="7" max="7" width="7.85546875" style="100" hidden="1" customWidth="1"/>
    <col min="8" max="8" width="9.28515625"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7109375" style="34" customWidth="1"/>
    <col min="20" max="16384" width="8.85546875" style="33"/>
  </cols>
  <sheetData>
    <row r="1" spans="1:19" x14ac:dyDescent="0.25">
      <c r="B1" s="153" t="s">
        <v>6334</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6395</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588"/>
      <c r="C7" s="34" t="s">
        <v>6447</v>
      </c>
      <c r="D7" s="412"/>
      <c r="E7" s="644" t="s">
        <v>6461</v>
      </c>
      <c r="F7" s="644"/>
      <c r="G7" s="107"/>
      <c r="H7" s="106"/>
      <c r="K7" s="101"/>
      <c r="L7" s="101"/>
      <c r="M7" s="101"/>
      <c r="N7" s="33"/>
      <c r="O7" s="33"/>
      <c r="P7" s="33"/>
      <c r="Q7" s="33"/>
      <c r="R7" s="33"/>
      <c r="S7" s="34"/>
    </row>
    <row r="8" spans="1:19" s="383" customFormat="1" ht="22.5" customHeight="1" x14ac:dyDescent="0.3">
      <c r="A8" s="381"/>
      <c r="B8" s="588"/>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588"/>
      <c r="C9" s="645"/>
      <c r="D9" s="590" t="s">
        <v>8</v>
      </c>
      <c r="E9" s="590" t="s">
        <v>6454</v>
      </c>
      <c r="F9" s="550"/>
      <c r="G9" s="76"/>
      <c r="H9" s="33"/>
      <c r="I9" s="33"/>
      <c r="J9" s="33"/>
      <c r="K9" s="33"/>
      <c r="L9" s="101"/>
      <c r="M9" s="101"/>
      <c r="N9" s="33"/>
      <c r="O9" s="33"/>
      <c r="P9" s="33"/>
      <c r="Q9" s="33"/>
      <c r="R9" s="33"/>
      <c r="S9" s="34"/>
    </row>
    <row r="10" spans="1:19" s="383" customFormat="1" ht="24" customHeight="1" x14ac:dyDescent="0.3">
      <c r="A10" s="381"/>
      <c r="B10" s="588"/>
      <c r="C10" s="552" t="s">
        <v>6455</v>
      </c>
      <c r="D10" s="551">
        <v>54000</v>
      </c>
      <c r="E10" s="551">
        <v>41400</v>
      </c>
      <c r="F10" s="550"/>
      <c r="G10" s="76"/>
      <c r="H10" s="33"/>
      <c r="I10" s="33"/>
      <c r="J10" s="33"/>
      <c r="K10" s="33"/>
      <c r="L10" s="101"/>
      <c r="M10" s="101"/>
      <c r="N10" s="33"/>
      <c r="O10" s="33"/>
      <c r="P10" s="33"/>
      <c r="Q10" s="33"/>
      <c r="R10" s="33"/>
      <c r="S10" s="34"/>
    </row>
    <row r="11" spans="1:19" s="383" customFormat="1" ht="24" customHeight="1" x14ac:dyDescent="0.3">
      <c r="A11" s="381"/>
      <c r="B11" s="588"/>
      <c r="C11" s="552" t="s">
        <v>6456</v>
      </c>
      <c r="D11" s="551">
        <v>54000</v>
      </c>
      <c r="E11" s="551">
        <v>41400</v>
      </c>
      <c r="F11" s="550"/>
      <c r="G11" s="76"/>
      <c r="H11" s="33"/>
      <c r="I11" s="33"/>
      <c r="J11" s="33"/>
      <c r="K11" s="33"/>
      <c r="L11" s="101"/>
      <c r="M11" s="101"/>
      <c r="N11" s="33"/>
      <c r="O11" s="33"/>
      <c r="P11" s="33"/>
      <c r="Q11" s="33"/>
      <c r="R11" s="33"/>
      <c r="S11" s="34"/>
    </row>
    <row r="12" spans="1:19" s="383" customFormat="1" ht="24" customHeight="1" x14ac:dyDescent="0.3">
      <c r="A12" s="381"/>
      <c r="B12" s="588"/>
      <c r="C12" s="552" t="s">
        <v>6457</v>
      </c>
      <c r="D12" s="551">
        <v>37800</v>
      </c>
      <c r="E12" s="551">
        <v>27000</v>
      </c>
      <c r="F12" s="550"/>
      <c r="G12" s="76"/>
      <c r="H12" s="33"/>
      <c r="I12" s="33"/>
      <c r="J12" s="33"/>
      <c r="K12" s="33"/>
      <c r="L12" s="101"/>
      <c r="M12" s="101"/>
      <c r="N12" s="33"/>
      <c r="O12" s="33"/>
      <c r="P12" s="33"/>
      <c r="Q12" s="33"/>
      <c r="R12" s="33"/>
      <c r="S12" s="34"/>
    </row>
    <row r="13" spans="1:19" s="383" customFormat="1" ht="24" customHeight="1" x14ac:dyDescent="0.3">
      <c r="A13" s="381"/>
      <c r="B13" s="588"/>
      <c r="C13" s="552" t="s">
        <v>6458</v>
      </c>
      <c r="D13" s="551">
        <v>18000</v>
      </c>
      <c r="E13" s="551">
        <v>12600</v>
      </c>
      <c r="F13" s="550"/>
      <c r="G13" s="76"/>
      <c r="H13" s="33"/>
      <c r="I13" s="33"/>
      <c r="J13" s="33"/>
      <c r="K13" s="33"/>
      <c r="L13" s="101"/>
      <c r="M13" s="101"/>
      <c r="N13" s="33"/>
      <c r="O13" s="33"/>
      <c r="P13" s="33"/>
      <c r="Q13" s="33"/>
      <c r="R13" s="33"/>
      <c r="S13" s="34"/>
    </row>
    <row r="14" spans="1:19" s="383" customFormat="1" ht="39.75" customHeight="1" x14ac:dyDescent="0.3">
      <c r="A14" s="381"/>
      <c r="B14" s="588"/>
      <c r="C14" s="553" t="s">
        <v>6459</v>
      </c>
      <c r="D14" s="551">
        <v>14400</v>
      </c>
      <c r="E14" s="551">
        <v>10800</v>
      </c>
      <c r="F14" s="550"/>
      <c r="G14" s="76"/>
      <c r="H14" s="33"/>
      <c r="I14" s="33"/>
      <c r="J14" s="33"/>
      <c r="K14" s="33"/>
      <c r="L14" s="101"/>
      <c r="M14" s="101"/>
      <c r="N14" s="33"/>
      <c r="O14" s="33"/>
      <c r="P14" s="33"/>
      <c r="Q14" s="33"/>
      <c r="R14" s="33"/>
      <c r="S14" s="34"/>
    </row>
    <row r="15" spans="1:19" ht="24" customHeight="1" x14ac:dyDescent="0.25">
      <c r="B15" s="88"/>
      <c r="C15" s="552" t="s">
        <v>6460</v>
      </c>
      <c r="D15" s="551">
        <v>36000</v>
      </c>
      <c r="E15" s="551">
        <v>27000</v>
      </c>
      <c r="F15" s="550"/>
      <c r="G15" s="76"/>
      <c r="I15" s="33"/>
      <c r="J15" s="33"/>
      <c r="K15" s="33"/>
    </row>
    <row r="16" spans="1:19" ht="19.5" x14ac:dyDescent="0.3">
      <c r="B16" s="88"/>
      <c r="C16" s="383"/>
      <c r="F16" s="407"/>
      <c r="G16" s="407"/>
      <c r="H16" s="407"/>
      <c r="I16" s="407"/>
      <c r="J16" s="407"/>
      <c r="K16" s="407"/>
      <c r="L16" s="407"/>
      <c r="M16" s="407"/>
      <c r="N16" s="407"/>
      <c r="O16" s="407"/>
      <c r="P16" s="407"/>
      <c r="Q16" s="407"/>
      <c r="R16" s="407"/>
      <c r="S16" s="407"/>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idden="1" x14ac:dyDescent="0.25">
      <c r="A20" s="74">
        <f>IF(B20="","",SUBTOTAL(3,B$20:$B20))</f>
        <v>1</v>
      </c>
      <c r="B20" s="13" t="s">
        <v>5944</v>
      </c>
      <c r="C20" s="60" t="s">
        <v>5723</v>
      </c>
      <c r="D20" s="23"/>
      <c r="E20" s="23"/>
      <c r="F20" s="7"/>
      <c r="G20" s="77"/>
      <c r="H20" s="7"/>
      <c r="I20" s="82"/>
      <c r="J20" s="82"/>
      <c r="K20" s="82"/>
      <c r="L20" s="82"/>
      <c r="M20" s="82"/>
      <c r="N20" s="6"/>
      <c r="O20" s="6"/>
      <c r="P20" s="6"/>
      <c r="Q20" s="6"/>
      <c r="R20" s="6"/>
      <c r="S20" s="45"/>
    </row>
    <row r="21" spans="1:19" x14ac:dyDescent="0.25">
      <c r="A21" s="74" t="str">
        <f>IF(B21="","",SUBTOTAL(3,B$20:$B21))</f>
        <v/>
      </c>
      <c r="B21" s="14"/>
      <c r="C21" s="8" t="s">
        <v>5677</v>
      </c>
      <c r="D21" s="1"/>
      <c r="E21" s="1"/>
      <c r="F21" s="3"/>
      <c r="G21" s="57"/>
      <c r="H21" s="3"/>
      <c r="I21" s="78"/>
      <c r="J21" s="78"/>
      <c r="K21" s="78"/>
      <c r="L21" s="82"/>
      <c r="M21" s="82"/>
      <c r="N21" s="6"/>
      <c r="O21" s="6"/>
      <c r="P21" s="6"/>
      <c r="Q21" s="39"/>
      <c r="R21" s="39"/>
      <c r="S21" s="45"/>
    </row>
    <row r="22" spans="1:19" ht="49.5" x14ac:dyDescent="0.25">
      <c r="A22" s="74">
        <f>IF(B22="","",SUBTOTAL(3,B$22:$B22))</f>
        <v>1</v>
      </c>
      <c r="B22" s="3">
        <v>1</v>
      </c>
      <c r="C22" s="21" t="s">
        <v>2370</v>
      </c>
      <c r="D22" s="21" t="s">
        <v>5678</v>
      </c>
      <c r="E22" s="1" t="s">
        <v>5679</v>
      </c>
      <c r="F22" s="3"/>
      <c r="G22" s="105">
        <v>1.2</v>
      </c>
      <c r="H22" s="3" t="s">
        <v>1766</v>
      </c>
      <c r="I22" s="150">
        <v>98280</v>
      </c>
      <c r="J22" s="150">
        <v>76440</v>
      </c>
      <c r="K22" s="150">
        <v>65520</v>
      </c>
      <c r="L22" s="82"/>
      <c r="M22" s="82"/>
      <c r="N22" s="150">
        <v>98280</v>
      </c>
      <c r="O22" s="150">
        <v>76440</v>
      </c>
      <c r="P22" s="150">
        <v>65520</v>
      </c>
      <c r="Q22" s="41"/>
      <c r="R22" s="41"/>
      <c r="S22" s="61" t="s">
        <v>6466</v>
      </c>
    </row>
    <row r="23" spans="1:19" ht="49.5" x14ac:dyDescent="0.25">
      <c r="A23" s="74" t="str">
        <f>IF(B23="","",SUBTOTAL(3,B$22:$B23))</f>
        <v/>
      </c>
      <c r="B23" s="3" t="s">
        <v>1717</v>
      </c>
      <c r="C23" s="21"/>
      <c r="D23" s="1" t="s">
        <v>233</v>
      </c>
      <c r="E23" s="1" t="s">
        <v>5680</v>
      </c>
      <c r="F23" s="3"/>
      <c r="G23" s="105">
        <v>1.2</v>
      </c>
      <c r="H23" s="3" t="s">
        <v>1766</v>
      </c>
      <c r="I23" s="150">
        <v>98280</v>
      </c>
      <c r="J23" s="150">
        <v>76440</v>
      </c>
      <c r="K23" s="150">
        <v>65520</v>
      </c>
      <c r="L23" s="82"/>
      <c r="M23" s="82"/>
      <c r="N23" s="150">
        <v>98280</v>
      </c>
      <c r="O23" s="150">
        <v>76440</v>
      </c>
      <c r="P23" s="150">
        <v>65520</v>
      </c>
      <c r="Q23" s="39"/>
      <c r="R23" s="39"/>
      <c r="S23" s="45"/>
    </row>
    <row r="24" spans="1:19" ht="49.5" x14ac:dyDescent="0.25">
      <c r="A24" s="74" t="str">
        <f>IF(B24="","",SUBTOTAL(3,B$22:$B24))</f>
        <v/>
      </c>
      <c r="B24" s="3" t="s">
        <v>1717</v>
      </c>
      <c r="C24" s="21"/>
      <c r="D24" s="1" t="s">
        <v>233</v>
      </c>
      <c r="E24" s="1" t="s">
        <v>5681</v>
      </c>
      <c r="F24" s="3"/>
      <c r="G24" s="105">
        <v>1.2</v>
      </c>
      <c r="H24" s="3" t="s">
        <v>1766</v>
      </c>
      <c r="I24" s="150">
        <v>98280</v>
      </c>
      <c r="J24" s="150">
        <v>76440</v>
      </c>
      <c r="K24" s="150">
        <v>65520</v>
      </c>
      <c r="L24" s="82"/>
      <c r="M24" s="82"/>
      <c r="N24" s="150">
        <v>98280</v>
      </c>
      <c r="O24" s="150">
        <v>76440</v>
      </c>
      <c r="P24" s="150">
        <v>65520</v>
      </c>
      <c r="Q24" s="39"/>
      <c r="R24" s="39"/>
      <c r="S24" s="45"/>
    </row>
    <row r="25" spans="1:19" ht="49.5" x14ac:dyDescent="0.25">
      <c r="A25" s="74">
        <f>IF(B25="","",SUBTOTAL(3,B$22:$B25))</f>
        <v>4</v>
      </c>
      <c r="B25" s="3">
        <v>2</v>
      </c>
      <c r="C25" s="21" t="s">
        <v>5682</v>
      </c>
      <c r="D25" s="21" t="s">
        <v>5683</v>
      </c>
      <c r="E25" s="1" t="s">
        <v>5684</v>
      </c>
      <c r="F25" s="3"/>
      <c r="G25" s="105">
        <v>1.2</v>
      </c>
      <c r="H25" s="3" t="s">
        <v>1768</v>
      </c>
      <c r="I25" s="150">
        <v>76440</v>
      </c>
      <c r="J25" s="150">
        <v>65520</v>
      </c>
      <c r="K25" s="150">
        <v>54600</v>
      </c>
      <c r="L25" s="82"/>
      <c r="M25" s="82"/>
      <c r="N25" s="150">
        <v>76440</v>
      </c>
      <c r="O25" s="150">
        <v>65520</v>
      </c>
      <c r="P25" s="150">
        <v>54600</v>
      </c>
      <c r="Q25" s="39"/>
      <c r="R25" s="39"/>
      <c r="S25" s="45"/>
    </row>
    <row r="26" spans="1:19" ht="49.5" x14ac:dyDescent="0.25">
      <c r="A26" s="74">
        <f>IF(B26="","",SUBTOTAL(3,B$22:$B26))</f>
        <v>5</v>
      </c>
      <c r="B26" s="3">
        <v>3</v>
      </c>
      <c r="C26" s="1" t="s">
        <v>5685</v>
      </c>
      <c r="D26" s="1" t="s">
        <v>5686</v>
      </c>
      <c r="E26" s="1" t="s">
        <v>5687</v>
      </c>
      <c r="F26" s="3"/>
      <c r="G26" s="105">
        <v>1.2</v>
      </c>
      <c r="H26" s="3" t="s">
        <v>1768</v>
      </c>
      <c r="I26" s="150">
        <v>76440</v>
      </c>
      <c r="J26" s="150">
        <v>65520</v>
      </c>
      <c r="K26" s="150">
        <v>54600</v>
      </c>
      <c r="L26" s="82"/>
      <c r="M26" s="82"/>
      <c r="N26" s="150">
        <v>76440</v>
      </c>
      <c r="O26" s="150">
        <v>65520</v>
      </c>
      <c r="P26" s="150">
        <v>54600</v>
      </c>
      <c r="Q26" s="39"/>
      <c r="R26" s="39"/>
      <c r="S26" s="45"/>
    </row>
    <row r="27" spans="1:19" ht="33" x14ac:dyDescent="0.25">
      <c r="A27" s="74">
        <f>IF(B27="","",SUBTOTAL(3,B$22:$B27))</f>
        <v>6</v>
      </c>
      <c r="B27" s="3">
        <v>4</v>
      </c>
      <c r="C27" s="1" t="s">
        <v>5685</v>
      </c>
      <c r="D27" s="1" t="s">
        <v>5688</v>
      </c>
      <c r="E27" s="1" t="s">
        <v>5689</v>
      </c>
      <c r="F27" s="3"/>
      <c r="G27" s="105">
        <v>1.2</v>
      </c>
      <c r="H27" s="3" t="s">
        <v>1768</v>
      </c>
      <c r="I27" s="150">
        <v>76440</v>
      </c>
      <c r="J27" s="150">
        <v>65520</v>
      </c>
      <c r="K27" s="150">
        <v>54600</v>
      </c>
      <c r="L27" s="82"/>
      <c r="M27" s="82"/>
      <c r="N27" s="150">
        <v>76440</v>
      </c>
      <c r="O27" s="150">
        <v>65520</v>
      </c>
      <c r="P27" s="150">
        <v>54600</v>
      </c>
      <c r="Q27" s="39"/>
      <c r="R27" s="39"/>
      <c r="S27" s="45"/>
    </row>
    <row r="28" spans="1:19" ht="33" x14ac:dyDescent="0.25">
      <c r="A28" s="74">
        <f>IF(B28="","",SUBTOTAL(3,B$22:$B28))</f>
        <v>7</v>
      </c>
      <c r="B28" s="3">
        <v>5</v>
      </c>
      <c r="C28" s="1" t="s">
        <v>5685</v>
      </c>
      <c r="D28" s="1" t="s">
        <v>5690</v>
      </c>
      <c r="E28" s="1" t="s">
        <v>5691</v>
      </c>
      <c r="F28" s="3"/>
      <c r="G28" s="105">
        <v>1.2</v>
      </c>
      <c r="H28" s="3" t="s">
        <v>1768</v>
      </c>
      <c r="I28" s="150">
        <v>76440</v>
      </c>
      <c r="J28" s="150">
        <v>65520</v>
      </c>
      <c r="K28" s="150">
        <v>54600</v>
      </c>
      <c r="L28" s="82"/>
      <c r="M28" s="82"/>
      <c r="N28" s="150">
        <v>76440</v>
      </c>
      <c r="O28" s="150">
        <v>65520</v>
      </c>
      <c r="P28" s="150">
        <v>54600</v>
      </c>
      <c r="Q28" s="39"/>
      <c r="R28" s="39"/>
      <c r="S28" s="45"/>
    </row>
    <row r="29" spans="1:19" x14ac:dyDescent="0.25">
      <c r="A29" s="74" t="str">
        <f>IF(B29="","",SUBTOTAL(3,B$22:$B29))</f>
        <v/>
      </c>
      <c r="B29" s="14" t="s">
        <v>1717</v>
      </c>
      <c r="C29" s="8" t="s">
        <v>5692</v>
      </c>
      <c r="D29" s="1"/>
      <c r="E29" s="1"/>
      <c r="F29" s="3"/>
      <c r="G29" s="57"/>
      <c r="H29" s="3"/>
      <c r="I29" s="78"/>
      <c r="J29" s="78"/>
      <c r="K29" s="78"/>
      <c r="L29" s="82"/>
      <c r="M29" s="82"/>
      <c r="N29" s="78"/>
      <c r="O29" s="78"/>
      <c r="P29" s="78"/>
      <c r="Q29" s="39"/>
      <c r="R29" s="39"/>
      <c r="S29" s="45"/>
    </row>
    <row r="30" spans="1:19" ht="49.5" x14ac:dyDescent="0.25">
      <c r="A30" s="74">
        <f>IF(B30="","",SUBTOTAL(3,B$22:$B30))</f>
        <v>9</v>
      </c>
      <c r="B30" s="3">
        <v>6</v>
      </c>
      <c r="C30" s="1" t="s">
        <v>4942</v>
      </c>
      <c r="D30" s="1" t="s">
        <v>5693</v>
      </c>
      <c r="E30" s="1" t="s">
        <v>5694</v>
      </c>
      <c r="F30" s="3"/>
      <c r="G30" s="105">
        <v>1.5</v>
      </c>
      <c r="H30" s="3" t="s">
        <v>1766</v>
      </c>
      <c r="I30" s="150">
        <v>122850</v>
      </c>
      <c r="J30" s="150">
        <v>95550</v>
      </c>
      <c r="K30" s="150">
        <v>81900</v>
      </c>
      <c r="L30" s="82"/>
      <c r="M30" s="82"/>
      <c r="N30" s="150">
        <v>122850</v>
      </c>
      <c r="O30" s="150">
        <v>95550</v>
      </c>
      <c r="P30" s="150">
        <v>81900</v>
      </c>
      <c r="Q30" s="39"/>
      <c r="R30" s="39"/>
      <c r="S30" s="45"/>
    </row>
    <row r="31" spans="1:19" ht="49.5" x14ac:dyDescent="0.25">
      <c r="A31" s="74">
        <f>IF(B31="","",SUBTOTAL(3,B$22:$B31))</f>
        <v>10</v>
      </c>
      <c r="B31" s="3">
        <v>7</v>
      </c>
      <c r="C31" s="1" t="s">
        <v>4942</v>
      </c>
      <c r="D31" s="1" t="s">
        <v>5695</v>
      </c>
      <c r="E31" s="1" t="s">
        <v>5696</v>
      </c>
      <c r="F31" s="3"/>
      <c r="G31" s="105">
        <v>1.5</v>
      </c>
      <c r="H31" s="3" t="s">
        <v>1766</v>
      </c>
      <c r="I31" s="150">
        <v>122850</v>
      </c>
      <c r="J31" s="150">
        <v>95550</v>
      </c>
      <c r="K31" s="150">
        <v>81900</v>
      </c>
      <c r="L31" s="82"/>
      <c r="M31" s="82"/>
      <c r="N31" s="150">
        <v>122850</v>
      </c>
      <c r="O31" s="150">
        <v>95550</v>
      </c>
      <c r="P31" s="150">
        <v>81900</v>
      </c>
      <c r="Q31" s="39"/>
      <c r="R31" s="39"/>
      <c r="S31" s="45"/>
    </row>
    <row r="32" spans="1:19" ht="49.5" x14ac:dyDescent="0.25">
      <c r="A32" s="74">
        <f>IF(B32="","",SUBTOTAL(3,B$22:$B32))</f>
        <v>11</v>
      </c>
      <c r="B32" s="3">
        <v>8</v>
      </c>
      <c r="C32" s="1" t="s">
        <v>5697</v>
      </c>
      <c r="D32" s="1" t="s">
        <v>5698</v>
      </c>
      <c r="E32" s="1" t="s">
        <v>5699</v>
      </c>
      <c r="F32" s="3"/>
      <c r="G32" s="105">
        <v>1.5</v>
      </c>
      <c r="H32" s="3" t="s">
        <v>1766</v>
      </c>
      <c r="I32" s="150">
        <v>122850</v>
      </c>
      <c r="J32" s="150">
        <v>95550</v>
      </c>
      <c r="K32" s="150">
        <v>81900</v>
      </c>
      <c r="L32" s="82"/>
      <c r="M32" s="82"/>
      <c r="N32" s="150">
        <v>122850</v>
      </c>
      <c r="O32" s="150">
        <v>95550</v>
      </c>
      <c r="P32" s="150">
        <v>81900</v>
      </c>
      <c r="Q32" s="39"/>
      <c r="R32" s="39"/>
      <c r="S32" s="45"/>
    </row>
    <row r="33" spans="1:20" ht="66" x14ac:dyDescent="0.25">
      <c r="A33" s="74">
        <f>IF(B33="","",SUBTOTAL(3,B$22:$B33))</f>
        <v>12</v>
      </c>
      <c r="B33" s="3">
        <v>9</v>
      </c>
      <c r="C33" s="1" t="s">
        <v>5630</v>
      </c>
      <c r="D33" s="1" t="s">
        <v>5700</v>
      </c>
      <c r="E33" s="1" t="s">
        <v>5701</v>
      </c>
      <c r="F33" s="3"/>
      <c r="G33" s="105">
        <v>1.5</v>
      </c>
      <c r="H33" s="3" t="s">
        <v>1766</v>
      </c>
      <c r="I33" s="150">
        <v>122850</v>
      </c>
      <c r="J33" s="150">
        <v>95550</v>
      </c>
      <c r="K33" s="150">
        <v>81900</v>
      </c>
      <c r="L33" s="82"/>
      <c r="M33" s="82"/>
      <c r="N33" s="150">
        <v>122850</v>
      </c>
      <c r="O33" s="150">
        <v>95550</v>
      </c>
      <c r="P33" s="150">
        <v>81900</v>
      </c>
      <c r="Q33" s="39"/>
      <c r="R33" s="39"/>
      <c r="S33" s="45"/>
    </row>
    <row r="34" spans="1:20" x14ac:dyDescent="0.25">
      <c r="A34" s="74">
        <f>IF(B34="","",SUBTOTAL(3,B$22:$B34))</f>
        <v>13</v>
      </c>
      <c r="B34" s="3">
        <v>10</v>
      </c>
      <c r="C34" s="21" t="s">
        <v>2110</v>
      </c>
      <c r="D34" s="21"/>
      <c r="E34" s="21"/>
      <c r="F34" s="3"/>
      <c r="G34" s="105">
        <v>1.5</v>
      </c>
      <c r="H34" s="3" t="s">
        <v>1768</v>
      </c>
      <c r="I34" s="150">
        <v>95550</v>
      </c>
      <c r="J34" s="150">
        <v>81900</v>
      </c>
      <c r="K34" s="150">
        <v>68250</v>
      </c>
      <c r="L34" s="82"/>
      <c r="M34" s="82"/>
      <c r="N34" s="150">
        <v>95550</v>
      </c>
      <c r="O34" s="150">
        <v>81900</v>
      </c>
      <c r="P34" s="150">
        <v>68250</v>
      </c>
      <c r="Q34" s="39"/>
      <c r="R34" s="39"/>
      <c r="S34" s="45"/>
    </row>
    <row r="35" spans="1:20" x14ac:dyDescent="0.25">
      <c r="A35" s="74" t="str">
        <f>IF(B35="","",SUBTOTAL(3,B$22:$B35))</f>
        <v/>
      </c>
      <c r="B35" s="14" t="s">
        <v>1717</v>
      </c>
      <c r="C35" s="8" t="s">
        <v>5702</v>
      </c>
      <c r="D35" s="1"/>
      <c r="E35" s="1"/>
      <c r="F35" s="3"/>
      <c r="G35" s="57"/>
      <c r="H35" s="3"/>
      <c r="I35" s="78"/>
      <c r="J35" s="78"/>
      <c r="K35" s="78"/>
      <c r="L35" s="82"/>
      <c r="M35" s="82"/>
      <c r="N35" s="78"/>
      <c r="O35" s="78"/>
      <c r="P35" s="78"/>
      <c r="Q35" s="6"/>
      <c r="R35" s="39"/>
      <c r="S35" s="45"/>
    </row>
    <row r="36" spans="1:20" ht="33" x14ac:dyDescent="0.25">
      <c r="A36" s="74">
        <f>IF(B36="","",SUBTOTAL(3,B$22:$B36))</f>
        <v>15</v>
      </c>
      <c r="B36" s="3">
        <v>11</v>
      </c>
      <c r="C36" s="1" t="s">
        <v>2370</v>
      </c>
      <c r="D36" s="1" t="s">
        <v>5703</v>
      </c>
      <c r="E36" s="1" t="s">
        <v>5704</v>
      </c>
      <c r="F36" s="3"/>
      <c r="G36" s="105">
        <v>1.2</v>
      </c>
      <c r="H36" s="3" t="s">
        <v>1766</v>
      </c>
      <c r="I36" s="150">
        <v>98280</v>
      </c>
      <c r="J36" s="150">
        <v>76440</v>
      </c>
      <c r="K36" s="150">
        <v>65520</v>
      </c>
      <c r="L36" s="82"/>
      <c r="M36" s="82"/>
      <c r="N36" s="150">
        <v>98280</v>
      </c>
      <c r="O36" s="150">
        <v>76440</v>
      </c>
      <c r="P36" s="150">
        <v>65520</v>
      </c>
      <c r="Q36" s="39"/>
      <c r="R36" s="39"/>
      <c r="S36" s="45"/>
    </row>
    <row r="37" spans="1:20" ht="33" x14ac:dyDescent="0.25">
      <c r="A37" s="74">
        <f>IF(B37="","",SUBTOTAL(3,B$22:$B37))</f>
        <v>16</v>
      </c>
      <c r="B37" s="3">
        <v>12</v>
      </c>
      <c r="C37" s="1" t="s">
        <v>2370</v>
      </c>
      <c r="D37" s="1" t="s">
        <v>5703</v>
      </c>
      <c r="E37" s="1" t="s">
        <v>5705</v>
      </c>
      <c r="F37" s="3"/>
      <c r="G37" s="105">
        <v>1.2</v>
      </c>
      <c r="H37" s="3" t="s">
        <v>1766</v>
      </c>
      <c r="I37" s="150">
        <v>98280</v>
      </c>
      <c r="J37" s="150">
        <v>76440</v>
      </c>
      <c r="K37" s="150">
        <v>65520</v>
      </c>
      <c r="L37" s="82"/>
      <c r="M37" s="82"/>
      <c r="N37" s="150">
        <v>98280</v>
      </c>
      <c r="O37" s="150">
        <v>76440</v>
      </c>
      <c r="P37" s="150">
        <v>65520</v>
      </c>
      <c r="Q37" s="39"/>
      <c r="R37" s="39"/>
      <c r="S37" s="45"/>
    </row>
    <row r="38" spans="1:20" ht="49.5" x14ac:dyDescent="0.25">
      <c r="A38" s="74">
        <f>IF(B38="","",SUBTOTAL(3,B$22:$B38))</f>
        <v>17</v>
      </c>
      <c r="B38" s="3">
        <v>13</v>
      </c>
      <c r="C38" s="1" t="s">
        <v>2370</v>
      </c>
      <c r="D38" s="1" t="s">
        <v>5705</v>
      </c>
      <c r="E38" s="1" t="s">
        <v>5706</v>
      </c>
      <c r="F38" s="3"/>
      <c r="G38" s="105">
        <v>1.2</v>
      </c>
      <c r="H38" s="3" t="s">
        <v>1766</v>
      </c>
      <c r="I38" s="150">
        <v>98280</v>
      </c>
      <c r="J38" s="150">
        <v>76440</v>
      </c>
      <c r="K38" s="150">
        <v>65520</v>
      </c>
      <c r="L38" s="82"/>
      <c r="M38" s="82"/>
      <c r="N38" s="150">
        <v>98280</v>
      </c>
      <c r="O38" s="150">
        <v>76440</v>
      </c>
      <c r="P38" s="150">
        <v>65520</v>
      </c>
      <c r="Q38" s="39"/>
      <c r="R38" s="39"/>
      <c r="S38" s="45"/>
    </row>
    <row r="39" spans="1:20" ht="49.5" x14ac:dyDescent="0.25">
      <c r="A39" s="74">
        <f>IF(B39="","",SUBTOTAL(3,B$22:$B39))</f>
        <v>18</v>
      </c>
      <c r="B39" s="3">
        <v>14</v>
      </c>
      <c r="C39" s="1" t="s">
        <v>2370</v>
      </c>
      <c r="D39" s="1" t="s">
        <v>5707</v>
      </c>
      <c r="E39" s="1" t="s">
        <v>5708</v>
      </c>
      <c r="F39" s="3"/>
      <c r="G39" s="105">
        <v>1.2</v>
      </c>
      <c r="H39" s="3" t="s">
        <v>1766</v>
      </c>
      <c r="I39" s="150">
        <v>98280</v>
      </c>
      <c r="J39" s="150">
        <v>76440</v>
      </c>
      <c r="K39" s="150">
        <v>65520</v>
      </c>
      <c r="L39" s="82"/>
      <c r="M39" s="82"/>
      <c r="N39" s="150">
        <v>98280</v>
      </c>
      <c r="O39" s="150">
        <v>76440</v>
      </c>
      <c r="P39" s="150">
        <v>65520</v>
      </c>
      <c r="Q39" s="39"/>
      <c r="R39" s="39"/>
      <c r="S39" s="45"/>
    </row>
    <row r="40" spans="1:20" ht="66" x14ac:dyDescent="0.25">
      <c r="A40" s="74">
        <f>IF(B40="","",SUBTOTAL(3,B$22:$B40))</f>
        <v>19</v>
      </c>
      <c r="B40" s="3">
        <v>15</v>
      </c>
      <c r="C40" s="1" t="s">
        <v>5709</v>
      </c>
      <c r="D40" s="1" t="s">
        <v>5710</v>
      </c>
      <c r="E40" s="1" t="s">
        <v>5711</v>
      </c>
      <c r="F40" s="3"/>
      <c r="G40" s="105">
        <v>1.2</v>
      </c>
      <c r="H40" s="3" t="s">
        <v>1766</v>
      </c>
      <c r="I40" s="150">
        <v>98280</v>
      </c>
      <c r="J40" s="150">
        <v>76440</v>
      </c>
      <c r="K40" s="150">
        <v>65520</v>
      </c>
      <c r="L40" s="82"/>
      <c r="M40" s="82"/>
      <c r="N40" s="150">
        <v>98280</v>
      </c>
      <c r="O40" s="150">
        <v>76440</v>
      </c>
      <c r="P40" s="150">
        <v>65520</v>
      </c>
      <c r="Q40" s="39"/>
      <c r="R40" s="39"/>
      <c r="S40" s="45"/>
    </row>
    <row r="41" spans="1:20" ht="49.5" x14ac:dyDescent="0.25">
      <c r="A41" s="74">
        <f>IF(B41="","",SUBTOTAL(3,B$22:$B41))</f>
        <v>20</v>
      </c>
      <c r="B41" s="3">
        <v>16</v>
      </c>
      <c r="C41" s="1" t="s">
        <v>5712</v>
      </c>
      <c r="D41" s="1" t="s">
        <v>5713</v>
      </c>
      <c r="E41" s="1" t="s">
        <v>5714</v>
      </c>
      <c r="F41" s="3"/>
      <c r="G41" s="105">
        <v>1.2</v>
      </c>
      <c r="H41" s="3" t="s">
        <v>1766</v>
      </c>
      <c r="I41" s="150">
        <v>98280</v>
      </c>
      <c r="J41" s="150">
        <v>76440</v>
      </c>
      <c r="K41" s="150">
        <v>65520</v>
      </c>
      <c r="L41" s="82"/>
      <c r="M41" s="82"/>
      <c r="N41" s="150">
        <v>98280</v>
      </c>
      <c r="O41" s="150">
        <v>76440</v>
      </c>
      <c r="P41" s="150">
        <v>65520</v>
      </c>
      <c r="Q41" s="39"/>
      <c r="R41" s="39"/>
      <c r="S41" s="45"/>
    </row>
    <row r="42" spans="1:20" ht="66" x14ac:dyDescent="0.25">
      <c r="A42" s="74">
        <f>IF(B42="","",SUBTOTAL(3,B$22:$B42))</f>
        <v>21</v>
      </c>
      <c r="B42" s="3">
        <v>17</v>
      </c>
      <c r="C42" s="1" t="s">
        <v>5712</v>
      </c>
      <c r="D42" s="1" t="s">
        <v>5715</v>
      </c>
      <c r="E42" s="1" t="s">
        <v>5716</v>
      </c>
      <c r="F42" s="3"/>
      <c r="G42" s="105">
        <v>1.2</v>
      </c>
      <c r="H42" s="3" t="s">
        <v>1766</v>
      </c>
      <c r="I42" s="150">
        <v>98280</v>
      </c>
      <c r="J42" s="150">
        <v>76440</v>
      </c>
      <c r="K42" s="150">
        <v>65520</v>
      </c>
      <c r="L42" s="82"/>
      <c r="M42" s="82"/>
      <c r="N42" s="150">
        <v>98280</v>
      </c>
      <c r="O42" s="150">
        <v>76440</v>
      </c>
      <c r="P42" s="150">
        <v>65520</v>
      </c>
      <c r="Q42" s="39"/>
      <c r="R42" s="39"/>
      <c r="S42" s="45"/>
    </row>
    <row r="43" spans="1:20" ht="49.5" x14ac:dyDescent="0.25">
      <c r="A43" s="74">
        <f>IF(B43="","",SUBTOTAL(3,B$22:$B43))</f>
        <v>22</v>
      </c>
      <c r="B43" s="3">
        <v>18</v>
      </c>
      <c r="C43" s="1" t="s">
        <v>5717</v>
      </c>
      <c r="D43" s="1" t="s">
        <v>5718</v>
      </c>
      <c r="E43" s="1" t="s">
        <v>5719</v>
      </c>
      <c r="F43" s="3"/>
      <c r="G43" s="105">
        <v>1.2</v>
      </c>
      <c r="H43" s="3" t="s">
        <v>1766</v>
      </c>
      <c r="I43" s="150">
        <v>98280</v>
      </c>
      <c r="J43" s="150">
        <v>76440</v>
      </c>
      <c r="K43" s="150">
        <v>65520</v>
      </c>
      <c r="L43" s="82"/>
      <c r="M43" s="82"/>
      <c r="N43" s="150">
        <v>98280</v>
      </c>
      <c r="O43" s="150">
        <v>76440</v>
      </c>
      <c r="P43" s="150">
        <v>65520</v>
      </c>
      <c r="Q43" s="39"/>
      <c r="R43" s="39"/>
      <c r="S43" s="45"/>
    </row>
    <row r="44" spans="1:20" ht="49.5" x14ac:dyDescent="0.25">
      <c r="A44" s="74">
        <f>IF(B44="","",SUBTOTAL(3,B$22:$B44))</f>
        <v>23</v>
      </c>
      <c r="B44" s="3">
        <v>19</v>
      </c>
      <c r="C44" s="1" t="s">
        <v>5720</v>
      </c>
      <c r="D44" s="1" t="s">
        <v>5721</v>
      </c>
      <c r="E44" s="1" t="s">
        <v>5722</v>
      </c>
      <c r="F44" s="3"/>
      <c r="G44" s="105">
        <v>1.2</v>
      </c>
      <c r="H44" s="3" t="s">
        <v>1766</v>
      </c>
      <c r="I44" s="150">
        <v>98280</v>
      </c>
      <c r="J44" s="150">
        <v>76440</v>
      </c>
      <c r="K44" s="150">
        <v>65520</v>
      </c>
      <c r="L44" s="82"/>
      <c r="M44" s="82"/>
      <c r="N44" s="150">
        <v>98280</v>
      </c>
      <c r="O44" s="150">
        <v>76440</v>
      </c>
      <c r="P44" s="150">
        <v>65520</v>
      </c>
      <c r="Q44" s="39"/>
      <c r="R44" s="39"/>
      <c r="S44" s="45"/>
    </row>
    <row r="45" spans="1:20" ht="25.5" customHeight="1" x14ac:dyDescent="0.25">
      <c r="B45" s="13" t="s">
        <v>1717</v>
      </c>
      <c r="C45" s="60" t="s">
        <v>6382</v>
      </c>
      <c r="D45" s="1"/>
      <c r="E45" s="1"/>
      <c r="F45" s="7"/>
      <c r="G45" s="77"/>
      <c r="H45" s="7"/>
      <c r="I45" s="82"/>
      <c r="J45" s="82"/>
      <c r="K45" s="82"/>
      <c r="L45" s="82"/>
      <c r="M45" s="82"/>
      <c r="N45" s="82"/>
      <c r="O45" s="82"/>
      <c r="P45" s="82"/>
      <c r="Q45" s="6"/>
      <c r="R45" s="6"/>
      <c r="S45" s="45"/>
    </row>
    <row r="46" spans="1:20" x14ac:dyDescent="0.25">
      <c r="B46" s="14">
        <v>21</v>
      </c>
      <c r="C46" s="8" t="s">
        <v>5870</v>
      </c>
      <c r="D46" s="1"/>
      <c r="E46" s="1"/>
      <c r="F46" s="3"/>
      <c r="G46" s="57"/>
      <c r="H46" s="3"/>
      <c r="I46" s="78"/>
      <c r="J46" s="78"/>
      <c r="K46" s="78"/>
      <c r="L46" s="82"/>
      <c r="M46" s="82"/>
      <c r="N46" s="78"/>
      <c r="O46" s="78"/>
      <c r="P46" s="78"/>
      <c r="Q46" s="39"/>
      <c r="R46" s="39"/>
      <c r="S46" s="45"/>
    </row>
    <row r="47" spans="1:20" ht="82.5" x14ac:dyDescent="0.25">
      <c r="B47" s="3" t="s">
        <v>1717</v>
      </c>
      <c r="C47" s="1"/>
      <c r="D47" s="1" t="s">
        <v>5876</v>
      </c>
      <c r="E47" s="1" t="s">
        <v>5877</v>
      </c>
      <c r="F47" s="26">
        <v>3</v>
      </c>
      <c r="G47" s="105">
        <v>0.6</v>
      </c>
      <c r="H47" s="27"/>
      <c r="I47" s="150">
        <v>202800</v>
      </c>
      <c r="J47" s="150">
        <v>101400</v>
      </c>
      <c r="K47" s="150">
        <v>60840</v>
      </c>
      <c r="L47" s="82"/>
      <c r="M47" s="82"/>
      <c r="N47" s="150">
        <v>202800</v>
      </c>
      <c r="O47" s="150">
        <v>101400</v>
      </c>
      <c r="P47" s="150">
        <v>60840</v>
      </c>
      <c r="Q47" s="39"/>
      <c r="R47" s="39"/>
      <c r="S47" s="45"/>
      <c r="T47" s="33" t="s">
        <v>6389</v>
      </c>
    </row>
    <row r="48" spans="1:20" ht="27.75" customHeight="1" x14ac:dyDescent="0.25">
      <c r="B48" s="3" t="s">
        <v>1717</v>
      </c>
      <c r="C48" s="1"/>
      <c r="D48" s="1" t="s">
        <v>233</v>
      </c>
      <c r="E48" s="1" t="s">
        <v>5568</v>
      </c>
      <c r="F48" s="26">
        <v>3</v>
      </c>
      <c r="G48" s="105">
        <v>0.7</v>
      </c>
      <c r="H48" s="27"/>
      <c r="I48" s="150">
        <v>236600</v>
      </c>
      <c r="J48" s="150">
        <v>118300</v>
      </c>
      <c r="K48" s="150">
        <v>70980</v>
      </c>
      <c r="L48" s="82"/>
      <c r="M48" s="82"/>
      <c r="N48" s="150">
        <v>236600</v>
      </c>
      <c r="O48" s="150">
        <v>118300</v>
      </c>
      <c r="P48" s="150">
        <v>70980</v>
      </c>
      <c r="Q48" s="39"/>
      <c r="R48" s="39"/>
      <c r="S48" s="45"/>
      <c r="T48" s="33" t="s">
        <v>6389</v>
      </c>
    </row>
    <row r="50" spans="3:12" ht="18.75" customHeight="1" x14ac:dyDescent="0.25">
      <c r="C50" s="411" t="s">
        <v>6450</v>
      </c>
      <c r="D50"/>
      <c r="E50"/>
      <c r="F50"/>
      <c r="G50"/>
      <c r="H50"/>
      <c r="I50"/>
      <c r="J50"/>
      <c r="K50"/>
      <c r="L50"/>
    </row>
    <row r="51" spans="3:12" x14ac:dyDescent="0.25">
      <c r="C51" s="593" t="s">
        <v>6451</v>
      </c>
      <c r="D51" s="593"/>
      <c r="E51" s="593"/>
      <c r="F51" s="593"/>
      <c r="G51" s="593"/>
      <c r="H51" s="593"/>
      <c r="I51" s="593"/>
      <c r="J51" s="593"/>
      <c r="K51" s="593"/>
      <c r="L51" s="593"/>
    </row>
    <row r="52" spans="3:12" x14ac:dyDescent="0.25">
      <c r="C52" s="593" t="s">
        <v>6452</v>
      </c>
      <c r="D52" s="593"/>
      <c r="E52" s="593"/>
      <c r="F52" s="593"/>
      <c r="G52" s="593"/>
      <c r="H52" s="593"/>
      <c r="I52" s="593"/>
      <c r="J52" s="593"/>
      <c r="K52" s="593"/>
      <c r="L52" s="593"/>
    </row>
  </sheetData>
  <autoFilter ref="A21:T48"/>
  <mergeCells count="13">
    <mergeCell ref="E7:F7"/>
    <mergeCell ref="C51:L51"/>
    <mergeCell ref="C52:L52"/>
    <mergeCell ref="B4:S4"/>
    <mergeCell ref="B5:S5"/>
    <mergeCell ref="Q17:R17"/>
    <mergeCell ref="B18:B19"/>
    <mergeCell ref="C18:C19"/>
    <mergeCell ref="D18:E18"/>
    <mergeCell ref="F18:M18"/>
    <mergeCell ref="N18:R18"/>
    <mergeCell ref="C8:C9"/>
    <mergeCell ref="D8:E8"/>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R200"/>
  <sheetViews>
    <sheetView view="pageBreakPreview" topLeftCell="A188" zoomScale="70" zoomScaleNormal="55" zoomScaleSheetLayoutView="70" zoomScalePageLayoutView="55" workbookViewId="0">
      <selection activeCell="H15" sqref="H15"/>
    </sheetView>
  </sheetViews>
  <sheetFormatPr defaultRowHeight="15" x14ac:dyDescent="0.25"/>
  <cols>
    <col min="1" max="1" width="9.7109375" customWidth="1"/>
    <col min="2" max="3" width="30.85546875" customWidth="1"/>
    <col min="4" max="4" width="36.28515625" customWidth="1"/>
    <col min="5" max="6" width="7.85546875" hidden="1" customWidth="1"/>
    <col min="7" max="7" width="6.7109375" hidden="1" customWidth="1"/>
    <col min="8" max="8" width="19.140625" customWidth="1"/>
    <col min="9" max="10" width="18" customWidth="1"/>
    <col min="11" max="11" width="16.42578125" customWidth="1"/>
    <col min="12" max="12" width="15.28515625" customWidth="1"/>
    <col min="13" max="13" width="16.85546875" customWidth="1"/>
    <col min="14" max="14" width="17.28515625" customWidth="1"/>
    <col min="15" max="15" width="16.85546875" customWidth="1"/>
    <col min="16" max="16" width="17.7109375" customWidth="1"/>
    <col min="17" max="17" width="15.140625" customWidth="1"/>
    <col min="18" max="18" width="31.42578125" customWidth="1"/>
  </cols>
  <sheetData>
    <row r="1" spans="1:18" ht="16.5" x14ac:dyDescent="0.25">
      <c r="A1" s="153" t="s">
        <v>6365</v>
      </c>
    </row>
    <row r="2" spans="1:18" ht="16.5" x14ac:dyDescent="0.25">
      <c r="A2" s="153" t="s">
        <v>282</v>
      </c>
      <c r="B2" s="32"/>
      <c r="C2" s="32"/>
      <c r="D2" s="32"/>
      <c r="E2" s="33"/>
      <c r="F2" s="100"/>
      <c r="G2" s="33"/>
      <c r="H2" s="101"/>
      <c r="I2" s="101"/>
      <c r="J2" s="101"/>
      <c r="K2" s="101"/>
      <c r="L2" s="101"/>
      <c r="M2" s="33"/>
      <c r="N2" s="33"/>
      <c r="O2" s="33"/>
      <c r="P2" s="33"/>
      <c r="Q2" s="33"/>
      <c r="R2" s="34"/>
    </row>
    <row r="3" spans="1:18" ht="19.5" x14ac:dyDescent="0.3">
      <c r="A3" s="381"/>
      <c r="B3" s="382"/>
      <c r="C3" s="382"/>
      <c r="D3" s="382"/>
      <c r="E3" s="383"/>
      <c r="F3" s="386"/>
      <c r="G3" s="383"/>
      <c r="H3" s="387"/>
      <c r="I3" s="387"/>
      <c r="J3" s="387"/>
      <c r="K3" s="387"/>
      <c r="L3" s="387"/>
      <c r="M3" s="383"/>
      <c r="N3" s="383"/>
      <c r="O3" s="383"/>
      <c r="P3" s="383"/>
      <c r="Q3" s="383"/>
      <c r="R3" s="384"/>
    </row>
    <row r="4" spans="1:18" ht="19.5" x14ac:dyDescent="0.25">
      <c r="A4" s="594" t="s">
        <v>6427</v>
      </c>
      <c r="B4" s="594"/>
      <c r="C4" s="594"/>
      <c r="D4" s="594"/>
      <c r="E4" s="594"/>
      <c r="F4" s="594"/>
      <c r="G4" s="594"/>
      <c r="H4" s="594"/>
      <c r="I4" s="594"/>
      <c r="J4" s="594"/>
      <c r="K4" s="594"/>
      <c r="L4" s="594"/>
      <c r="M4" s="594"/>
      <c r="N4" s="594"/>
      <c r="O4" s="594"/>
      <c r="P4" s="594"/>
      <c r="Q4" s="594"/>
      <c r="R4" s="594"/>
    </row>
    <row r="5" spans="1:18" ht="19.5" x14ac:dyDescent="0.25">
      <c r="A5" s="595" t="s">
        <v>6642</v>
      </c>
      <c r="B5" s="595"/>
      <c r="C5" s="595"/>
      <c r="D5" s="595"/>
      <c r="E5" s="595"/>
      <c r="F5" s="595"/>
      <c r="G5" s="595"/>
      <c r="H5" s="595"/>
      <c r="I5" s="595"/>
      <c r="J5" s="595"/>
      <c r="K5" s="595"/>
      <c r="L5" s="595"/>
      <c r="M5" s="595"/>
      <c r="N5" s="595"/>
      <c r="O5" s="595"/>
      <c r="P5" s="595"/>
      <c r="Q5" s="595"/>
      <c r="R5" s="595"/>
    </row>
    <row r="6" spans="1:18" ht="19.5" x14ac:dyDescent="0.25">
      <c r="A6" s="588"/>
      <c r="B6" s="588"/>
      <c r="C6" s="588"/>
      <c r="D6" s="588"/>
      <c r="E6" s="588"/>
      <c r="F6" s="588"/>
      <c r="G6" s="588"/>
      <c r="H6" s="588"/>
      <c r="I6" s="588"/>
      <c r="J6" s="588"/>
      <c r="K6" s="588"/>
      <c r="L6" s="588"/>
      <c r="M6" s="588"/>
      <c r="N6" s="588"/>
      <c r="O6" s="588"/>
      <c r="P6" s="588"/>
      <c r="Q6" s="588"/>
      <c r="R6" s="588"/>
    </row>
    <row r="7" spans="1:18" s="543" customFormat="1" ht="24.75" customHeight="1" x14ac:dyDescent="0.3">
      <c r="A7" s="88"/>
      <c r="B7" s="34" t="s">
        <v>6447</v>
      </c>
      <c r="C7" s="412">
        <f>54000*2</f>
        <v>108000</v>
      </c>
      <c r="D7" s="410" t="s">
        <v>6448</v>
      </c>
      <c r="E7" s="106"/>
      <c r="F7" s="107"/>
      <c r="G7" s="106"/>
      <c r="H7" s="108"/>
      <c r="I7" s="108"/>
      <c r="J7" s="101"/>
      <c r="K7" s="101"/>
      <c r="L7" s="101"/>
      <c r="M7" s="33"/>
      <c r="N7" s="33"/>
      <c r="O7" s="33"/>
      <c r="P7" s="33"/>
      <c r="Q7" s="33"/>
      <c r="R7" s="34"/>
    </row>
    <row r="8" spans="1:18" s="543" customFormat="1" ht="24.75" customHeight="1" x14ac:dyDescent="0.3">
      <c r="A8" s="74"/>
      <c r="B8" s="34" t="s">
        <v>6449</v>
      </c>
      <c r="C8" s="32"/>
      <c r="D8" s="32"/>
      <c r="E8" s="33"/>
      <c r="F8" s="100"/>
      <c r="G8" s="33"/>
      <c r="H8" s="101"/>
      <c r="I8" s="101"/>
      <c r="J8" s="101"/>
      <c r="K8" s="101"/>
      <c r="L8" s="101"/>
      <c r="M8" s="33"/>
      <c r="N8" s="33"/>
      <c r="O8" s="33"/>
      <c r="P8" s="596" t="s">
        <v>5966</v>
      </c>
      <c r="Q8" s="596"/>
      <c r="R8" s="34"/>
    </row>
    <row r="9" spans="1:18" ht="29.25" customHeight="1" x14ac:dyDescent="0.25">
      <c r="A9" s="597" t="s">
        <v>0</v>
      </c>
      <c r="B9" s="598" t="s">
        <v>1</v>
      </c>
      <c r="C9" s="598" t="s">
        <v>2</v>
      </c>
      <c r="D9" s="598"/>
      <c r="E9" s="599" t="s">
        <v>5</v>
      </c>
      <c r="F9" s="599"/>
      <c r="G9" s="599"/>
      <c r="H9" s="599"/>
      <c r="I9" s="599"/>
      <c r="J9" s="599"/>
      <c r="K9" s="599"/>
      <c r="L9" s="599"/>
      <c r="M9" s="600" t="s">
        <v>5969</v>
      </c>
      <c r="N9" s="600"/>
      <c r="O9" s="600"/>
      <c r="P9" s="600"/>
      <c r="Q9" s="600"/>
      <c r="R9" s="13"/>
    </row>
    <row r="10" spans="1:18" ht="33" x14ac:dyDescent="0.25">
      <c r="A10" s="597"/>
      <c r="B10" s="598"/>
      <c r="C10" s="13" t="s">
        <v>6</v>
      </c>
      <c r="D10" s="13" t="s">
        <v>7</v>
      </c>
      <c r="E10" s="145" t="s">
        <v>3</v>
      </c>
      <c r="F10" s="143" t="s">
        <v>4</v>
      </c>
      <c r="G10" s="388" t="s">
        <v>5968</v>
      </c>
      <c r="H10" s="66" t="s">
        <v>8</v>
      </c>
      <c r="I10" s="389" t="s">
        <v>9</v>
      </c>
      <c r="J10" s="389" t="s">
        <v>10</v>
      </c>
      <c r="K10" s="389" t="s">
        <v>11</v>
      </c>
      <c r="L10" s="389" t="s">
        <v>12</v>
      </c>
      <c r="M10" s="66" t="s">
        <v>8</v>
      </c>
      <c r="N10" s="389" t="s">
        <v>9</v>
      </c>
      <c r="O10" s="389" t="s">
        <v>10</v>
      </c>
      <c r="P10" s="389" t="s">
        <v>11</v>
      </c>
      <c r="Q10" s="389" t="s">
        <v>12</v>
      </c>
      <c r="R10" s="13" t="s">
        <v>13</v>
      </c>
    </row>
    <row r="11" spans="1:18" s="479" customFormat="1" ht="30.75" customHeight="1" x14ac:dyDescent="0.25">
      <c r="A11" s="400" t="s">
        <v>1962</v>
      </c>
      <c r="B11" s="554" t="s">
        <v>1072</v>
      </c>
      <c r="C11" s="554"/>
      <c r="D11" s="554"/>
      <c r="E11" s="554"/>
      <c r="F11" s="385"/>
      <c r="G11" s="554"/>
      <c r="H11" s="79"/>
      <c r="I11" s="79"/>
      <c r="J11" s="79"/>
      <c r="K11" s="79"/>
      <c r="L11" s="79"/>
      <c r="M11" s="554"/>
      <c r="N11" s="554"/>
      <c r="O11" s="554"/>
      <c r="P11" s="554"/>
      <c r="Q11" s="554"/>
      <c r="R11" s="401"/>
    </row>
    <row r="12" spans="1:18" ht="27.75" customHeight="1" x14ac:dyDescent="0.25">
      <c r="A12" s="10">
        <v>1</v>
      </c>
      <c r="B12" s="21" t="s">
        <v>1073</v>
      </c>
      <c r="C12" s="21" t="s">
        <v>224</v>
      </c>
      <c r="D12" s="21" t="s">
        <v>65</v>
      </c>
      <c r="E12" s="109">
        <v>3</v>
      </c>
      <c r="F12" s="121">
        <v>0.8</v>
      </c>
      <c r="G12" s="112"/>
      <c r="H12" s="130">
        <v>34452000</v>
      </c>
      <c r="I12" s="130">
        <v>14976000</v>
      </c>
      <c r="J12" s="130">
        <v>12480000</v>
      </c>
      <c r="K12" s="130">
        <v>6240000</v>
      </c>
      <c r="L12" s="130">
        <v>3120000</v>
      </c>
      <c r="M12" s="31">
        <v>37897200</v>
      </c>
      <c r="N12" s="31">
        <v>16473600.000000002</v>
      </c>
      <c r="O12" s="31">
        <v>13728000.000000002</v>
      </c>
      <c r="P12" s="31">
        <v>6864000.0000000009</v>
      </c>
      <c r="Q12" s="31">
        <v>3432000.0000000005</v>
      </c>
      <c r="R12" s="21"/>
    </row>
    <row r="13" spans="1:18" ht="27.75" customHeight="1" x14ac:dyDescent="0.25">
      <c r="A13" s="10">
        <v>2</v>
      </c>
      <c r="B13" s="21" t="s">
        <v>1074</v>
      </c>
      <c r="C13" s="21" t="s">
        <v>1075</v>
      </c>
      <c r="D13" s="1" t="s">
        <v>1076</v>
      </c>
      <c r="E13" s="109">
        <v>4</v>
      </c>
      <c r="F13" s="121">
        <v>0.8</v>
      </c>
      <c r="G13" s="110"/>
      <c r="H13" s="130">
        <v>18720000</v>
      </c>
      <c r="I13" s="130">
        <v>11232000</v>
      </c>
      <c r="J13" s="130">
        <v>9360000</v>
      </c>
      <c r="K13" s="130">
        <v>4680000</v>
      </c>
      <c r="L13" s="130">
        <v>2496000</v>
      </c>
      <c r="M13" s="31">
        <v>20592000</v>
      </c>
      <c r="N13" s="31">
        <v>12355200.000000002</v>
      </c>
      <c r="O13" s="31">
        <v>10296000</v>
      </c>
      <c r="P13" s="31">
        <v>5148000</v>
      </c>
      <c r="Q13" s="31">
        <v>2745600</v>
      </c>
      <c r="R13" s="1"/>
    </row>
    <row r="14" spans="1:18" ht="27.75" customHeight="1" x14ac:dyDescent="0.25">
      <c r="A14" s="10">
        <v>3</v>
      </c>
      <c r="B14" s="21" t="s">
        <v>83</v>
      </c>
      <c r="C14" s="21" t="s">
        <v>1077</v>
      </c>
      <c r="D14" s="21" t="s">
        <v>84</v>
      </c>
      <c r="E14" s="109">
        <v>1</v>
      </c>
      <c r="F14" s="121">
        <v>0.8</v>
      </c>
      <c r="G14" s="110"/>
      <c r="H14" s="130">
        <v>71280000</v>
      </c>
      <c r="I14" s="130">
        <v>29952000</v>
      </c>
      <c r="J14" s="130">
        <v>24960000</v>
      </c>
      <c r="K14" s="130">
        <v>12480000</v>
      </c>
      <c r="L14" s="130">
        <v>5616000</v>
      </c>
      <c r="M14" s="31">
        <v>78408000</v>
      </c>
      <c r="N14" s="31">
        <v>32947200.000000004</v>
      </c>
      <c r="O14" s="31">
        <v>27456000.000000004</v>
      </c>
      <c r="P14" s="31">
        <v>13728000.000000002</v>
      </c>
      <c r="Q14" s="31">
        <v>6177600.0000000009</v>
      </c>
      <c r="R14" s="21"/>
    </row>
    <row r="15" spans="1:18" s="491" customFormat="1" ht="27.75" customHeight="1" x14ac:dyDescent="0.25">
      <c r="A15" s="433">
        <v>4</v>
      </c>
      <c r="B15" s="419" t="s">
        <v>326</v>
      </c>
      <c r="C15" s="419" t="s">
        <v>65</v>
      </c>
      <c r="D15" s="419" t="s">
        <v>6535</v>
      </c>
      <c r="E15" s="495">
        <v>2</v>
      </c>
      <c r="F15" s="434">
        <v>0.75</v>
      </c>
      <c r="G15" s="492"/>
      <c r="H15" s="493">
        <v>46406250</v>
      </c>
      <c r="I15" s="493">
        <v>19656000</v>
      </c>
      <c r="J15" s="493">
        <v>16380000</v>
      </c>
      <c r="K15" s="493">
        <v>8775000</v>
      </c>
      <c r="L15" s="493">
        <v>4095000</v>
      </c>
      <c r="M15" s="447">
        <v>51046875.000000007</v>
      </c>
      <c r="N15" s="447">
        <v>21621600</v>
      </c>
      <c r="O15" s="447">
        <v>18018000</v>
      </c>
      <c r="P15" s="447">
        <v>9652500</v>
      </c>
      <c r="Q15" s="447">
        <v>4504500</v>
      </c>
      <c r="R15" s="419"/>
    </row>
    <row r="16" spans="1:18" ht="27.75" customHeight="1" x14ac:dyDescent="0.25">
      <c r="A16" s="10">
        <v>5</v>
      </c>
      <c r="B16" s="21" t="s">
        <v>1078</v>
      </c>
      <c r="C16" s="21" t="s">
        <v>326</v>
      </c>
      <c r="D16" s="21" t="s">
        <v>1079</v>
      </c>
      <c r="E16" s="109">
        <v>5</v>
      </c>
      <c r="F16" s="121">
        <v>0.8</v>
      </c>
      <c r="G16" s="110"/>
      <c r="H16" s="130">
        <v>12480000</v>
      </c>
      <c r="I16" s="130">
        <v>7488000</v>
      </c>
      <c r="J16" s="130">
        <v>6240000</v>
      </c>
      <c r="K16" s="130">
        <v>3120000</v>
      </c>
      <c r="L16" s="130">
        <v>2184000</v>
      </c>
      <c r="M16" s="31">
        <v>13728000.000000002</v>
      </c>
      <c r="N16" s="31">
        <v>8236800.0000000009</v>
      </c>
      <c r="O16" s="31">
        <v>6864000.0000000009</v>
      </c>
      <c r="P16" s="31">
        <v>3432000.0000000005</v>
      </c>
      <c r="Q16" s="31">
        <v>2402400</v>
      </c>
      <c r="R16" s="21"/>
    </row>
    <row r="17" spans="1:18" s="491" customFormat="1" ht="39.75" customHeight="1" x14ac:dyDescent="0.25">
      <c r="A17" s="433">
        <v>6</v>
      </c>
      <c r="B17" s="419" t="s">
        <v>1076</v>
      </c>
      <c r="C17" s="546" t="s">
        <v>1074</v>
      </c>
      <c r="D17" s="438" t="s">
        <v>6540</v>
      </c>
      <c r="E17" s="495">
        <v>5</v>
      </c>
      <c r="F17" s="434">
        <v>1</v>
      </c>
      <c r="G17" s="492"/>
      <c r="H17" s="493">
        <v>15600000</v>
      </c>
      <c r="I17" s="493">
        <v>9360000</v>
      </c>
      <c r="J17" s="493">
        <v>7800000</v>
      </c>
      <c r="K17" s="493">
        <v>3900000</v>
      </c>
      <c r="L17" s="493">
        <v>2730000</v>
      </c>
      <c r="M17" s="493">
        <v>15600000</v>
      </c>
      <c r="N17" s="493">
        <v>9360000</v>
      </c>
      <c r="O17" s="493">
        <v>7800000</v>
      </c>
      <c r="P17" s="493">
        <v>3900000</v>
      </c>
      <c r="Q17" s="493">
        <v>2730000</v>
      </c>
      <c r="R17" s="438"/>
    </row>
    <row r="18" spans="1:18" s="491" customFormat="1" ht="44.25" customHeight="1" x14ac:dyDescent="0.25">
      <c r="A18" s="433"/>
      <c r="B18" s="419"/>
      <c r="C18" s="438" t="s">
        <v>1080</v>
      </c>
      <c r="D18" s="419" t="s">
        <v>6541</v>
      </c>
      <c r="E18" s="495">
        <v>5</v>
      </c>
      <c r="F18" s="434">
        <v>0.8</v>
      </c>
      <c r="G18" s="492"/>
      <c r="H18" s="493">
        <v>12480000</v>
      </c>
      <c r="I18" s="493">
        <v>7488000</v>
      </c>
      <c r="J18" s="493">
        <v>6240000</v>
      </c>
      <c r="K18" s="493">
        <v>3120000</v>
      </c>
      <c r="L18" s="493">
        <v>2184000</v>
      </c>
      <c r="M18" s="493">
        <v>12480000</v>
      </c>
      <c r="N18" s="493">
        <v>7488000</v>
      </c>
      <c r="O18" s="493">
        <v>6240000</v>
      </c>
      <c r="P18" s="493">
        <v>3120000</v>
      </c>
      <c r="Q18" s="493">
        <v>2184000</v>
      </c>
      <c r="R18" s="419"/>
    </row>
    <row r="19" spans="1:18" ht="29.25" customHeight="1" x14ac:dyDescent="0.25">
      <c r="A19" s="10">
        <v>7</v>
      </c>
      <c r="B19" s="21" t="s">
        <v>164</v>
      </c>
      <c r="C19" s="21" t="s">
        <v>168</v>
      </c>
      <c r="D19" s="21" t="s">
        <v>188</v>
      </c>
      <c r="E19" s="109">
        <v>2</v>
      </c>
      <c r="F19" s="121">
        <v>0.8</v>
      </c>
      <c r="G19" s="110"/>
      <c r="H19" s="130">
        <v>49500000</v>
      </c>
      <c r="I19" s="130">
        <v>20966400</v>
      </c>
      <c r="J19" s="130">
        <v>17472000</v>
      </c>
      <c r="K19" s="130">
        <v>9360000</v>
      </c>
      <c r="L19" s="130">
        <v>4368000</v>
      </c>
      <c r="M19" s="31">
        <v>54450000.000000007</v>
      </c>
      <c r="N19" s="31">
        <v>23063040</v>
      </c>
      <c r="O19" s="31">
        <v>19219200</v>
      </c>
      <c r="P19" s="31">
        <v>10296000</v>
      </c>
      <c r="Q19" s="31">
        <v>4804800</v>
      </c>
      <c r="R19" s="21"/>
    </row>
    <row r="20" spans="1:18" ht="42.75" customHeight="1" x14ac:dyDescent="0.25">
      <c r="A20" s="10">
        <v>8</v>
      </c>
      <c r="B20" s="1" t="s">
        <v>1081</v>
      </c>
      <c r="C20" s="21" t="s">
        <v>326</v>
      </c>
      <c r="D20" s="21" t="s">
        <v>1082</v>
      </c>
      <c r="E20" s="109">
        <v>4</v>
      </c>
      <c r="F20" s="121">
        <v>0.9</v>
      </c>
      <c r="G20" s="110"/>
      <c r="H20" s="130">
        <v>21060000</v>
      </c>
      <c r="I20" s="130">
        <v>12636000</v>
      </c>
      <c r="J20" s="130">
        <v>10530000</v>
      </c>
      <c r="K20" s="130">
        <v>5265000</v>
      </c>
      <c r="L20" s="130">
        <v>2808000</v>
      </c>
      <c r="M20" s="31">
        <v>23166000.000000004</v>
      </c>
      <c r="N20" s="31">
        <v>13899600.000000002</v>
      </c>
      <c r="O20" s="31">
        <v>11583000.000000002</v>
      </c>
      <c r="P20" s="31">
        <v>5791500.0000000009</v>
      </c>
      <c r="Q20" s="31">
        <v>3088800.0000000005</v>
      </c>
      <c r="R20" s="21"/>
    </row>
    <row r="21" spans="1:18" ht="27.75" customHeight="1" x14ac:dyDescent="0.25">
      <c r="A21" s="10"/>
      <c r="B21" s="1"/>
      <c r="C21" s="21" t="s">
        <v>1082</v>
      </c>
      <c r="D21" s="21" t="s">
        <v>832</v>
      </c>
      <c r="E21" s="109">
        <v>5</v>
      </c>
      <c r="F21" s="121">
        <v>1</v>
      </c>
      <c r="G21" s="110"/>
      <c r="H21" s="130">
        <v>15600000</v>
      </c>
      <c r="I21" s="130">
        <v>9360000</v>
      </c>
      <c r="J21" s="130">
        <v>7800000</v>
      </c>
      <c r="K21" s="130">
        <v>3900000</v>
      </c>
      <c r="L21" s="130">
        <v>2730000</v>
      </c>
      <c r="M21" s="31">
        <v>17160000</v>
      </c>
      <c r="N21" s="31">
        <v>10296000</v>
      </c>
      <c r="O21" s="31">
        <v>8580000</v>
      </c>
      <c r="P21" s="31">
        <v>4290000</v>
      </c>
      <c r="Q21" s="31">
        <v>3003000.0000000005</v>
      </c>
      <c r="R21" s="21"/>
    </row>
    <row r="22" spans="1:18" ht="27.75" customHeight="1" x14ac:dyDescent="0.25">
      <c r="A22" s="10">
        <v>9</v>
      </c>
      <c r="B22" s="21" t="s">
        <v>1083</v>
      </c>
      <c r="C22" s="21" t="s">
        <v>172</v>
      </c>
      <c r="D22" s="21" t="s">
        <v>164</v>
      </c>
      <c r="E22" s="109">
        <v>3</v>
      </c>
      <c r="F22" s="121">
        <v>0.8</v>
      </c>
      <c r="G22" s="112"/>
      <c r="H22" s="130">
        <v>34452000</v>
      </c>
      <c r="I22" s="130">
        <v>14976000</v>
      </c>
      <c r="J22" s="130">
        <v>12480000</v>
      </c>
      <c r="K22" s="130">
        <v>6240000</v>
      </c>
      <c r="L22" s="130">
        <v>3120000</v>
      </c>
      <c r="M22" s="31">
        <v>37897200</v>
      </c>
      <c r="N22" s="31">
        <v>16473600.000000002</v>
      </c>
      <c r="O22" s="31">
        <v>13728000.000000002</v>
      </c>
      <c r="P22" s="31">
        <v>6864000.0000000009</v>
      </c>
      <c r="Q22" s="31">
        <v>3432000.0000000005</v>
      </c>
      <c r="R22" s="21"/>
    </row>
    <row r="23" spans="1:18" ht="27.75" customHeight="1" x14ac:dyDescent="0.25">
      <c r="A23" s="10">
        <v>10</v>
      </c>
      <c r="B23" s="21" t="s">
        <v>1084</v>
      </c>
      <c r="C23" s="21" t="s">
        <v>1085</v>
      </c>
      <c r="D23" s="21" t="s">
        <v>1078</v>
      </c>
      <c r="E23" s="109">
        <v>6</v>
      </c>
      <c r="F23" s="121">
        <v>0.9</v>
      </c>
      <c r="G23" s="110"/>
      <c r="H23" s="130">
        <v>8775000</v>
      </c>
      <c r="I23" s="130">
        <v>5265000</v>
      </c>
      <c r="J23" s="130">
        <v>4387500</v>
      </c>
      <c r="K23" s="130">
        <v>2457000</v>
      </c>
      <c r="L23" s="130">
        <v>2106000</v>
      </c>
      <c r="M23" s="31">
        <v>9652500</v>
      </c>
      <c r="N23" s="31">
        <v>5791500.0000000009</v>
      </c>
      <c r="O23" s="31">
        <v>4826250</v>
      </c>
      <c r="P23" s="31">
        <v>2702700</v>
      </c>
      <c r="Q23" s="31">
        <v>2316600</v>
      </c>
      <c r="R23" s="21"/>
    </row>
    <row r="24" spans="1:18" ht="27.75" customHeight="1" x14ac:dyDescent="0.25">
      <c r="A24" s="10">
        <v>11</v>
      </c>
      <c r="B24" s="21" t="s">
        <v>1086</v>
      </c>
      <c r="C24" s="21" t="s">
        <v>1087</v>
      </c>
      <c r="D24" s="21" t="s">
        <v>1088</v>
      </c>
      <c r="E24" s="109">
        <v>6</v>
      </c>
      <c r="F24" s="121">
        <v>0.9</v>
      </c>
      <c r="G24" s="110"/>
      <c r="H24" s="130">
        <v>8775000</v>
      </c>
      <c r="I24" s="130">
        <v>5265000</v>
      </c>
      <c r="J24" s="130">
        <v>4387500</v>
      </c>
      <c r="K24" s="130">
        <v>2457000</v>
      </c>
      <c r="L24" s="130">
        <v>2106000</v>
      </c>
      <c r="M24" s="31">
        <v>9652500</v>
      </c>
      <c r="N24" s="31">
        <v>5791500.0000000009</v>
      </c>
      <c r="O24" s="31">
        <v>4826250</v>
      </c>
      <c r="P24" s="31">
        <v>2702700</v>
      </c>
      <c r="Q24" s="31">
        <v>2316600</v>
      </c>
      <c r="R24" s="21"/>
    </row>
    <row r="25" spans="1:18" ht="27.75" customHeight="1" x14ac:dyDescent="0.25">
      <c r="A25" s="10">
        <v>12</v>
      </c>
      <c r="B25" s="21" t="s">
        <v>1089</v>
      </c>
      <c r="C25" s="21" t="s">
        <v>1090</v>
      </c>
      <c r="D25" s="21" t="s">
        <v>1074</v>
      </c>
      <c r="E25" s="109">
        <v>5</v>
      </c>
      <c r="F25" s="121">
        <v>0.9</v>
      </c>
      <c r="G25" s="110"/>
      <c r="H25" s="130">
        <v>14040000</v>
      </c>
      <c r="I25" s="130">
        <v>8424000</v>
      </c>
      <c r="J25" s="130">
        <v>7020000</v>
      </c>
      <c r="K25" s="130">
        <v>3510000</v>
      </c>
      <c r="L25" s="130">
        <v>2457000</v>
      </c>
      <c r="M25" s="31">
        <v>15444000.000000002</v>
      </c>
      <c r="N25" s="31">
        <v>9266400</v>
      </c>
      <c r="O25" s="31">
        <v>7722000.0000000009</v>
      </c>
      <c r="P25" s="31">
        <v>3861000.0000000005</v>
      </c>
      <c r="Q25" s="31">
        <v>2702700</v>
      </c>
      <c r="R25" s="21"/>
    </row>
    <row r="26" spans="1:18" ht="60.75" customHeight="1" x14ac:dyDescent="0.25">
      <c r="A26" s="10">
        <v>13</v>
      </c>
      <c r="B26" s="21" t="s">
        <v>1091</v>
      </c>
      <c r="C26" s="21" t="s">
        <v>188</v>
      </c>
      <c r="D26" s="21" t="s">
        <v>1092</v>
      </c>
      <c r="E26" s="109">
        <v>4</v>
      </c>
      <c r="F26" s="121">
        <v>1</v>
      </c>
      <c r="G26" s="110"/>
      <c r="H26" s="130">
        <v>23400000</v>
      </c>
      <c r="I26" s="130">
        <v>14040000</v>
      </c>
      <c r="J26" s="130">
        <v>11700000</v>
      </c>
      <c r="K26" s="130">
        <v>5850000</v>
      </c>
      <c r="L26" s="130">
        <v>3120000</v>
      </c>
      <c r="M26" s="31">
        <v>25740000.000000004</v>
      </c>
      <c r="N26" s="31">
        <v>15444000.000000002</v>
      </c>
      <c r="O26" s="31">
        <v>12870000.000000002</v>
      </c>
      <c r="P26" s="31">
        <v>6435000.0000000009</v>
      </c>
      <c r="Q26" s="31">
        <v>3432000.0000000005</v>
      </c>
      <c r="R26" s="21"/>
    </row>
    <row r="27" spans="1:18" ht="24" customHeight="1" x14ac:dyDescent="0.25">
      <c r="A27" s="10"/>
      <c r="B27" s="21"/>
      <c r="C27" s="21" t="s">
        <v>233</v>
      </c>
      <c r="D27" s="21" t="s">
        <v>1093</v>
      </c>
      <c r="E27" s="109">
        <v>5</v>
      </c>
      <c r="F27" s="121">
        <v>1</v>
      </c>
      <c r="G27" s="110"/>
      <c r="H27" s="130">
        <v>15600000</v>
      </c>
      <c r="I27" s="130">
        <v>9360000</v>
      </c>
      <c r="J27" s="130">
        <v>7800000</v>
      </c>
      <c r="K27" s="130">
        <v>3900000</v>
      </c>
      <c r="L27" s="130">
        <v>2730000</v>
      </c>
      <c r="M27" s="31">
        <v>17160000</v>
      </c>
      <c r="N27" s="31">
        <v>10296000</v>
      </c>
      <c r="O27" s="31">
        <v>8580000</v>
      </c>
      <c r="P27" s="31">
        <v>4290000</v>
      </c>
      <c r="Q27" s="31">
        <v>3003000.0000000005</v>
      </c>
      <c r="R27" s="21"/>
    </row>
    <row r="28" spans="1:18" ht="26.25" customHeight="1" x14ac:dyDescent="0.25">
      <c r="A28" s="10">
        <v>14</v>
      </c>
      <c r="B28" s="21" t="s">
        <v>65</v>
      </c>
      <c r="C28" s="21" t="s">
        <v>128</v>
      </c>
      <c r="D28" s="21" t="s">
        <v>1094</v>
      </c>
      <c r="E28" s="109">
        <v>2</v>
      </c>
      <c r="F28" s="121">
        <v>1</v>
      </c>
      <c r="G28" s="110"/>
      <c r="H28" s="130">
        <v>61875000</v>
      </c>
      <c r="I28" s="130">
        <v>26208000</v>
      </c>
      <c r="J28" s="130">
        <v>21840000</v>
      </c>
      <c r="K28" s="130">
        <v>11700000</v>
      </c>
      <c r="L28" s="130">
        <v>5460000</v>
      </c>
      <c r="M28" s="31">
        <v>68062500</v>
      </c>
      <c r="N28" s="31">
        <v>28828800.000000004</v>
      </c>
      <c r="O28" s="31">
        <v>24024000.000000004</v>
      </c>
      <c r="P28" s="31">
        <v>12870000.000000002</v>
      </c>
      <c r="Q28" s="31">
        <v>6006000.0000000009</v>
      </c>
      <c r="R28" s="21"/>
    </row>
    <row r="29" spans="1:18" ht="26.25" customHeight="1" x14ac:dyDescent="0.25">
      <c r="A29" s="10"/>
      <c r="B29" s="21"/>
      <c r="C29" s="21" t="s">
        <v>1094</v>
      </c>
      <c r="D29" s="21" t="s">
        <v>1095</v>
      </c>
      <c r="E29" s="109">
        <v>2</v>
      </c>
      <c r="F29" s="121">
        <v>0.9</v>
      </c>
      <c r="G29" s="110"/>
      <c r="H29" s="130">
        <v>55687500</v>
      </c>
      <c r="I29" s="130">
        <v>23587200</v>
      </c>
      <c r="J29" s="130">
        <v>19656000</v>
      </c>
      <c r="K29" s="130">
        <v>10530000</v>
      </c>
      <c r="L29" s="130">
        <v>4914000</v>
      </c>
      <c r="M29" s="31">
        <v>61256250.000000007</v>
      </c>
      <c r="N29" s="31">
        <v>25945920.000000004</v>
      </c>
      <c r="O29" s="31">
        <v>21621600</v>
      </c>
      <c r="P29" s="31">
        <v>11583000.000000002</v>
      </c>
      <c r="Q29" s="31">
        <v>5405400</v>
      </c>
      <c r="R29" s="21"/>
    </row>
    <row r="30" spans="1:18" ht="26.25" customHeight="1" x14ac:dyDescent="0.25">
      <c r="A30" s="10"/>
      <c r="B30" s="21"/>
      <c r="C30" s="21" t="s">
        <v>145</v>
      </c>
      <c r="D30" s="21" t="s">
        <v>326</v>
      </c>
      <c r="E30" s="109">
        <v>2</v>
      </c>
      <c r="F30" s="121">
        <v>0.8</v>
      </c>
      <c r="G30" s="110"/>
      <c r="H30" s="130">
        <v>49500000</v>
      </c>
      <c r="I30" s="130">
        <v>20966400</v>
      </c>
      <c r="J30" s="130">
        <v>17472000</v>
      </c>
      <c r="K30" s="130">
        <v>9360000</v>
      </c>
      <c r="L30" s="130">
        <v>4368000</v>
      </c>
      <c r="M30" s="31">
        <v>54450000.000000007</v>
      </c>
      <c r="N30" s="31">
        <v>23063040</v>
      </c>
      <c r="O30" s="31">
        <v>19219200</v>
      </c>
      <c r="P30" s="31">
        <v>10296000</v>
      </c>
      <c r="Q30" s="31">
        <v>4804800</v>
      </c>
      <c r="R30" s="21"/>
    </row>
    <row r="31" spans="1:18" ht="26.25" customHeight="1" x14ac:dyDescent="0.25">
      <c r="A31" s="10">
        <v>15</v>
      </c>
      <c r="B31" s="21" t="s">
        <v>1085</v>
      </c>
      <c r="C31" s="21" t="s">
        <v>326</v>
      </c>
      <c r="D31" s="21" t="s">
        <v>1091</v>
      </c>
      <c r="E31" s="109">
        <v>4</v>
      </c>
      <c r="F31" s="121">
        <v>0.9</v>
      </c>
      <c r="G31" s="110"/>
      <c r="H31" s="130">
        <v>21060000</v>
      </c>
      <c r="I31" s="130">
        <v>12636000</v>
      </c>
      <c r="J31" s="130">
        <v>10530000</v>
      </c>
      <c r="K31" s="130">
        <v>5265000</v>
      </c>
      <c r="L31" s="130">
        <v>2808000</v>
      </c>
      <c r="M31" s="31">
        <v>23166000.000000004</v>
      </c>
      <c r="N31" s="31">
        <v>13899600.000000002</v>
      </c>
      <c r="O31" s="31">
        <v>11583000.000000002</v>
      </c>
      <c r="P31" s="31">
        <v>5791500.0000000009</v>
      </c>
      <c r="Q31" s="31">
        <v>3088800.0000000005</v>
      </c>
      <c r="R31" s="21"/>
    </row>
    <row r="32" spans="1:18" ht="26.25" customHeight="1" x14ac:dyDescent="0.25">
      <c r="A32" s="10">
        <v>16</v>
      </c>
      <c r="B32" s="21" t="s">
        <v>1096</v>
      </c>
      <c r="C32" s="21" t="s">
        <v>188</v>
      </c>
      <c r="D32" s="21" t="s">
        <v>172</v>
      </c>
      <c r="E32" s="109">
        <v>3</v>
      </c>
      <c r="F32" s="121">
        <v>0.9</v>
      </c>
      <c r="G32" s="112"/>
      <c r="H32" s="130">
        <v>38758500</v>
      </c>
      <c r="I32" s="130">
        <v>16848000</v>
      </c>
      <c r="J32" s="130">
        <v>14040000</v>
      </c>
      <c r="K32" s="130">
        <v>7020000</v>
      </c>
      <c r="L32" s="130">
        <v>3510000</v>
      </c>
      <c r="M32" s="31">
        <v>42634350</v>
      </c>
      <c r="N32" s="31">
        <v>18532800</v>
      </c>
      <c r="O32" s="31">
        <v>15444000.000000002</v>
      </c>
      <c r="P32" s="31">
        <v>7722000.0000000009</v>
      </c>
      <c r="Q32" s="31">
        <v>3861000.0000000005</v>
      </c>
      <c r="R32" s="21"/>
    </row>
    <row r="33" spans="1:18" ht="26.25" customHeight="1" x14ac:dyDescent="0.25">
      <c r="A33" s="10">
        <v>17</v>
      </c>
      <c r="B33" s="21" t="s">
        <v>1095</v>
      </c>
      <c r="C33" s="21" t="s">
        <v>65</v>
      </c>
      <c r="D33" s="21" t="s">
        <v>224</v>
      </c>
      <c r="E33" s="109">
        <v>4</v>
      </c>
      <c r="F33" s="121">
        <v>1</v>
      </c>
      <c r="G33" s="110"/>
      <c r="H33" s="130">
        <v>23400000</v>
      </c>
      <c r="I33" s="130">
        <v>14040000</v>
      </c>
      <c r="J33" s="130">
        <v>11700000</v>
      </c>
      <c r="K33" s="130">
        <v>5850000</v>
      </c>
      <c r="L33" s="130">
        <v>3120000</v>
      </c>
      <c r="M33" s="31">
        <v>25740000.000000004</v>
      </c>
      <c r="N33" s="31">
        <v>15444000.000000002</v>
      </c>
      <c r="O33" s="31">
        <v>12870000.000000002</v>
      </c>
      <c r="P33" s="31">
        <v>6435000.0000000009</v>
      </c>
      <c r="Q33" s="31">
        <v>3432000.0000000005</v>
      </c>
      <c r="R33" s="21"/>
    </row>
    <row r="34" spans="1:18" ht="26.25" customHeight="1" x14ac:dyDescent="0.25">
      <c r="A34" s="10">
        <v>18</v>
      </c>
      <c r="B34" s="21" t="s">
        <v>1097</v>
      </c>
      <c r="C34" s="21" t="s">
        <v>224</v>
      </c>
      <c r="D34" s="21" t="s">
        <v>65</v>
      </c>
      <c r="E34" s="109">
        <v>4</v>
      </c>
      <c r="F34" s="121">
        <v>1</v>
      </c>
      <c r="G34" s="110"/>
      <c r="H34" s="130">
        <v>23400000</v>
      </c>
      <c r="I34" s="130">
        <v>14040000</v>
      </c>
      <c r="J34" s="130">
        <v>11700000</v>
      </c>
      <c r="K34" s="130">
        <v>5850000</v>
      </c>
      <c r="L34" s="130">
        <v>3120000</v>
      </c>
      <c r="M34" s="31">
        <v>25740000.000000004</v>
      </c>
      <c r="N34" s="31">
        <v>15444000.000000002</v>
      </c>
      <c r="O34" s="31">
        <v>12870000.000000002</v>
      </c>
      <c r="P34" s="31">
        <v>6435000.0000000009</v>
      </c>
      <c r="Q34" s="31">
        <v>3432000.0000000005</v>
      </c>
      <c r="R34" s="21"/>
    </row>
    <row r="35" spans="1:18" ht="26.25" customHeight="1" x14ac:dyDescent="0.25">
      <c r="A35" s="10">
        <v>19</v>
      </c>
      <c r="B35" s="24" t="s">
        <v>1098</v>
      </c>
      <c r="C35" s="21"/>
      <c r="D35" s="21"/>
      <c r="E35" s="109"/>
      <c r="F35" s="121"/>
      <c r="G35" s="110"/>
      <c r="H35" s="130"/>
      <c r="I35" s="130"/>
      <c r="J35" s="130"/>
      <c r="K35" s="130"/>
      <c r="L35" s="130"/>
      <c r="M35" s="31"/>
      <c r="N35" s="31"/>
      <c r="O35" s="31"/>
      <c r="P35" s="31"/>
      <c r="Q35" s="31"/>
      <c r="R35" s="21"/>
    </row>
    <row r="36" spans="1:18" ht="26.25" customHeight="1" x14ac:dyDescent="0.25">
      <c r="A36" s="10"/>
      <c r="B36" s="607" t="s">
        <v>400</v>
      </c>
      <c r="C36" s="608"/>
      <c r="D36" s="21"/>
      <c r="E36" s="109">
        <v>7</v>
      </c>
      <c r="F36" s="121">
        <v>0.9</v>
      </c>
      <c r="G36" s="110"/>
      <c r="H36" s="130">
        <v>5265000</v>
      </c>
      <c r="I36" s="130">
        <v>3159000</v>
      </c>
      <c r="J36" s="130">
        <v>2632500</v>
      </c>
      <c r="K36" s="130">
        <v>2106000</v>
      </c>
      <c r="L36" s="130">
        <v>1930500</v>
      </c>
      <c r="M36" s="31">
        <v>5791500.0000000009</v>
      </c>
      <c r="N36" s="31">
        <v>3474900.0000000005</v>
      </c>
      <c r="O36" s="31">
        <v>2895750.0000000005</v>
      </c>
      <c r="P36" s="31">
        <v>2316600</v>
      </c>
      <c r="Q36" s="31">
        <v>2123550</v>
      </c>
      <c r="R36" s="21"/>
    </row>
    <row r="37" spans="1:18" ht="26.25" customHeight="1" x14ac:dyDescent="0.25">
      <c r="A37" s="10"/>
      <c r="B37" s="607" t="s">
        <v>399</v>
      </c>
      <c r="C37" s="608"/>
      <c r="D37" s="21"/>
      <c r="E37" s="109">
        <v>7</v>
      </c>
      <c r="F37" s="121">
        <v>1</v>
      </c>
      <c r="G37" s="110"/>
      <c r="H37" s="130">
        <v>5850000</v>
      </c>
      <c r="I37" s="130">
        <v>3510000</v>
      </c>
      <c r="J37" s="130">
        <v>2925000</v>
      </c>
      <c r="K37" s="130">
        <v>2340000</v>
      </c>
      <c r="L37" s="130">
        <v>2145000</v>
      </c>
      <c r="M37" s="31">
        <v>6435000.0000000009</v>
      </c>
      <c r="N37" s="31">
        <v>3861000.0000000005</v>
      </c>
      <c r="O37" s="31">
        <v>3217500.0000000005</v>
      </c>
      <c r="P37" s="31">
        <v>2574000</v>
      </c>
      <c r="Q37" s="31">
        <v>2359500</v>
      </c>
      <c r="R37" s="21"/>
    </row>
    <row r="38" spans="1:18" ht="27" customHeight="1" x14ac:dyDescent="0.25">
      <c r="A38" s="10">
        <v>20</v>
      </c>
      <c r="B38" s="601" t="s">
        <v>1099</v>
      </c>
      <c r="C38" s="602"/>
      <c r="D38" s="603"/>
      <c r="E38" s="28"/>
      <c r="F38" s="76"/>
      <c r="G38" s="113"/>
      <c r="H38" s="80"/>
      <c r="I38" s="80"/>
      <c r="J38" s="78"/>
      <c r="K38" s="81"/>
      <c r="L38" s="123"/>
      <c r="M38" s="31"/>
      <c r="N38" s="41"/>
      <c r="O38" s="41"/>
      <c r="P38" s="41"/>
      <c r="Q38" s="41"/>
      <c r="R38" s="21"/>
    </row>
    <row r="39" spans="1:18" ht="27" customHeight="1" x14ac:dyDescent="0.25">
      <c r="A39" s="10"/>
      <c r="B39" s="1" t="s">
        <v>258</v>
      </c>
      <c r="C39" s="21"/>
      <c r="D39" s="21"/>
      <c r="E39" s="114">
        <v>1</v>
      </c>
      <c r="F39" s="57">
        <v>0.6</v>
      </c>
      <c r="G39" s="115"/>
      <c r="H39" s="78">
        <v>14040000</v>
      </c>
      <c r="I39" s="78">
        <v>8424000</v>
      </c>
      <c r="J39" s="78">
        <v>7020000</v>
      </c>
      <c r="K39" s="78">
        <v>3510000</v>
      </c>
      <c r="L39" s="544"/>
      <c r="M39" s="31">
        <v>15444000.000000002</v>
      </c>
      <c r="N39" s="31">
        <v>9266400</v>
      </c>
      <c r="O39" s="31">
        <v>7722000.0000000009</v>
      </c>
      <c r="P39" s="31">
        <v>3861000.0000000005</v>
      </c>
      <c r="Q39" s="403"/>
      <c r="R39" s="21"/>
    </row>
    <row r="40" spans="1:18" ht="27" customHeight="1" x14ac:dyDescent="0.25">
      <c r="A40" s="10"/>
      <c r="B40" s="1" t="s">
        <v>259</v>
      </c>
      <c r="C40" s="21"/>
      <c r="D40" s="21"/>
      <c r="E40" s="114">
        <v>2</v>
      </c>
      <c r="F40" s="57">
        <v>0.8</v>
      </c>
      <c r="G40" s="115"/>
      <c r="H40" s="78">
        <v>12480000</v>
      </c>
      <c r="I40" s="78">
        <v>7488000</v>
      </c>
      <c r="J40" s="78">
        <v>6240000</v>
      </c>
      <c r="K40" s="78">
        <v>3120000</v>
      </c>
      <c r="L40" s="123"/>
      <c r="M40" s="31">
        <v>13728000.000000002</v>
      </c>
      <c r="N40" s="31">
        <v>8236800.0000000009</v>
      </c>
      <c r="O40" s="31">
        <v>6864000.0000000009</v>
      </c>
      <c r="P40" s="31">
        <v>3432000.0000000005</v>
      </c>
      <c r="Q40" s="41"/>
      <c r="R40" s="21"/>
    </row>
    <row r="41" spans="1:18" ht="27" customHeight="1" x14ac:dyDescent="0.25">
      <c r="A41" s="10"/>
      <c r="B41" s="1" t="s">
        <v>268</v>
      </c>
      <c r="C41" s="21"/>
      <c r="D41" s="21"/>
      <c r="E41" s="114">
        <v>3</v>
      </c>
      <c r="F41" s="57">
        <v>1.2</v>
      </c>
      <c r="G41" s="116"/>
      <c r="H41" s="78">
        <v>11700000</v>
      </c>
      <c r="I41" s="78">
        <v>7020000</v>
      </c>
      <c r="J41" s="78">
        <v>5850000</v>
      </c>
      <c r="K41" s="78">
        <v>3276000</v>
      </c>
      <c r="L41" s="123"/>
      <c r="M41" s="31">
        <v>12870000.000000002</v>
      </c>
      <c r="N41" s="31">
        <v>7722000.0000000009</v>
      </c>
      <c r="O41" s="31">
        <v>6435000.0000000009</v>
      </c>
      <c r="P41" s="31">
        <v>3603600.0000000005</v>
      </c>
      <c r="Q41" s="41"/>
      <c r="R41" s="21"/>
    </row>
    <row r="42" spans="1:18" ht="27" customHeight="1" x14ac:dyDescent="0.25">
      <c r="A42" s="10"/>
      <c r="B42" s="1" t="s">
        <v>502</v>
      </c>
      <c r="C42" s="21"/>
      <c r="D42" s="21"/>
      <c r="E42" s="114">
        <v>3</v>
      </c>
      <c r="F42" s="57">
        <v>1</v>
      </c>
      <c r="G42" s="116"/>
      <c r="H42" s="78">
        <v>9750000</v>
      </c>
      <c r="I42" s="78">
        <v>5850000</v>
      </c>
      <c r="J42" s="78">
        <v>4875000</v>
      </c>
      <c r="K42" s="78">
        <v>2730000</v>
      </c>
      <c r="L42" s="123"/>
      <c r="M42" s="31">
        <v>10725000</v>
      </c>
      <c r="N42" s="31">
        <v>6435000.0000000009</v>
      </c>
      <c r="O42" s="31">
        <v>5362500</v>
      </c>
      <c r="P42" s="31">
        <v>3003000.0000000005</v>
      </c>
      <c r="Q42" s="41"/>
      <c r="R42" s="21"/>
    </row>
    <row r="43" spans="1:18" s="491" customFormat="1" ht="27" customHeight="1" x14ac:dyDescent="0.25">
      <c r="A43" s="433"/>
      <c r="B43" s="438" t="s">
        <v>934</v>
      </c>
      <c r="C43" s="419"/>
      <c r="D43" s="419"/>
      <c r="E43" s="504"/>
      <c r="F43" s="449"/>
      <c r="G43" s="489"/>
      <c r="H43" s="435"/>
      <c r="I43" s="435"/>
      <c r="J43" s="435"/>
      <c r="K43" s="435"/>
      <c r="L43" s="505"/>
      <c r="M43" s="447">
        <f>5850000*1.1</f>
        <v>6435000.0000000009</v>
      </c>
      <c r="N43" s="447"/>
      <c r="O43" s="447"/>
      <c r="P43" s="447"/>
      <c r="Q43" s="446"/>
      <c r="R43" s="419"/>
    </row>
    <row r="44" spans="1:18" ht="27" customHeight="1" x14ac:dyDescent="0.25">
      <c r="A44" s="10">
        <v>21</v>
      </c>
      <c r="B44" s="601" t="s">
        <v>1100</v>
      </c>
      <c r="C44" s="602"/>
      <c r="D44" s="603"/>
      <c r="E44" s="114"/>
      <c r="F44" s="57"/>
      <c r="G44" s="115"/>
      <c r="H44" s="78"/>
      <c r="I44" s="78"/>
      <c r="J44" s="78"/>
      <c r="K44" s="118"/>
      <c r="L44" s="123"/>
      <c r="M44" s="31"/>
      <c r="N44" s="41"/>
      <c r="O44" s="41"/>
      <c r="P44" s="41"/>
      <c r="Q44" s="41"/>
      <c r="R44" s="21"/>
    </row>
    <row r="45" spans="1:18" ht="28.5" customHeight="1" x14ac:dyDescent="0.25">
      <c r="A45" s="10"/>
      <c r="B45" s="536" t="s">
        <v>6553</v>
      </c>
      <c r="C45" s="506"/>
      <c r="D45" s="507"/>
      <c r="E45" s="114"/>
      <c r="F45" s="57"/>
      <c r="G45" s="115"/>
      <c r="H45" s="78"/>
      <c r="I45" s="78"/>
      <c r="J45" s="78"/>
      <c r="K45" s="118"/>
      <c r="L45" s="123"/>
      <c r="M45" s="447">
        <v>26136000.000000007</v>
      </c>
      <c r="N45" s="457">
        <v>15681600.000000004</v>
      </c>
      <c r="O45" s="457">
        <v>13068000.000000004</v>
      </c>
      <c r="P45" s="457">
        <v>6534000.0000000019</v>
      </c>
      <c r="Q45" s="41"/>
      <c r="R45" s="21"/>
    </row>
    <row r="46" spans="1:18" s="491" customFormat="1" ht="28.5" customHeight="1" x14ac:dyDescent="0.25">
      <c r="A46" s="433"/>
      <c r="B46" s="609" t="s">
        <v>6542</v>
      </c>
      <c r="C46" s="611"/>
      <c r="D46" s="419"/>
      <c r="E46" s="516"/>
      <c r="F46" s="517"/>
      <c r="G46" s="518"/>
      <c r="H46" s="451">
        <v>23760000.000000004</v>
      </c>
      <c r="I46" s="451">
        <v>14256000.000000002</v>
      </c>
      <c r="J46" s="435">
        <v>11880000.000000002</v>
      </c>
      <c r="K46" s="435">
        <v>5940000.0000000009</v>
      </c>
      <c r="L46" s="490"/>
      <c r="M46" s="447">
        <v>26136000.000000007</v>
      </c>
      <c r="N46" s="457">
        <v>15681600</v>
      </c>
      <c r="O46" s="457">
        <v>13068000.000000004</v>
      </c>
      <c r="P46" s="457">
        <v>6534000.0000000019</v>
      </c>
      <c r="Q46" s="446"/>
      <c r="R46" s="419" t="s">
        <v>462</v>
      </c>
    </row>
    <row r="47" spans="1:18" s="491" customFormat="1" ht="28.5" customHeight="1" x14ac:dyDescent="0.25">
      <c r="A47" s="433"/>
      <c r="B47" s="609" t="s">
        <v>6543</v>
      </c>
      <c r="C47" s="611"/>
      <c r="D47" s="419"/>
      <c r="E47" s="516"/>
      <c r="F47" s="517"/>
      <c r="G47" s="518"/>
      <c r="H47" s="451">
        <v>23760000.000000004</v>
      </c>
      <c r="I47" s="451">
        <v>14256000.000000002</v>
      </c>
      <c r="J47" s="435">
        <v>11880000.000000002</v>
      </c>
      <c r="K47" s="435">
        <v>5940000.0000000009</v>
      </c>
      <c r="L47" s="490"/>
      <c r="M47" s="447">
        <v>26136000.000000007</v>
      </c>
      <c r="N47" s="457">
        <v>15681600.000000004</v>
      </c>
      <c r="O47" s="457">
        <v>13068000.000000004</v>
      </c>
      <c r="P47" s="457">
        <v>6534000.0000000019</v>
      </c>
      <c r="Q47" s="446"/>
      <c r="R47" s="419" t="s">
        <v>462</v>
      </c>
    </row>
    <row r="48" spans="1:18" ht="25.5" customHeight="1" x14ac:dyDescent="0.25">
      <c r="A48" s="10"/>
      <c r="B48" s="21" t="s">
        <v>1103</v>
      </c>
      <c r="C48" s="1" t="s">
        <v>1104</v>
      </c>
      <c r="D48" s="21" t="s">
        <v>1105</v>
      </c>
      <c r="E48" s="117">
        <v>1</v>
      </c>
      <c r="F48" s="57">
        <v>1</v>
      </c>
      <c r="G48" s="115"/>
      <c r="H48" s="78">
        <v>19800000</v>
      </c>
      <c r="I48" s="78">
        <v>11880000.000000002</v>
      </c>
      <c r="J48" s="78">
        <v>9900000</v>
      </c>
      <c r="K48" s="118">
        <v>4950000</v>
      </c>
      <c r="L48" s="123"/>
      <c r="M48" s="31">
        <v>21780000</v>
      </c>
      <c r="N48" s="31">
        <v>13068000.000000004</v>
      </c>
      <c r="O48" s="31">
        <v>10890000</v>
      </c>
      <c r="P48" s="31">
        <v>5445000</v>
      </c>
      <c r="Q48" s="41"/>
      <c r="R48" s="21"/>
    </row>
    <row r="49" spans="1:18" ht="38.25" customHeight="1" x14ac:dyDescent="0.25">
      <c r="A49" s="10"/>
      <c r="B49" s="21" t="s">
        <v>1106</v>
      </c>
      <c r="C49" s="1"/>
      <c r="D49" s="21"/>
      <c r="E49" s="117">
        <v>2</v>
      </c>
      <c r="F49" s="57">
        <v>1.3</v>
      </c>
      <c r="G49" s="115"/>
      <c r="H49" s="78">
        <v>17160000</v>
      </c>
      <c r="I49" s="78">
        <v>10296000</v>
      </c>
      <c r="J49" s="78">
        <v>8580000</v>
      </c>
      <c r="K49" s="118">
        <v>4290000</v>
      </c>
      <c r="L49" s="123"/>
      <c r="M49" s="31">
        <v>18876000</v>
      </c>
      <c r="N49" s="31">
        <v>11325600</v>
      </c>
      <c r="O49" s="31">
        <v>9438000</v>
      </c>
      <c r="P49" s="31">
        <v>4719000</v>
      </c>
      <c r="Q49" s="41"/>
      <c r="R49" s="21"/>
    </row>
    <row r="50" spans="1:18" ht="24.75" customHeight="1" x14ac:dyDescent="0.25">
      <c r="A50" s="10"/>
      <c r="B50" s="21" t="s">
        <v>1107</v>
      </c>
      <c r="C50" s="1" t="s">
        <v>1108</v>
      </c>
      <c r="D50" s="1" t="s">
        <v>1108</v>
      </c>
      <c r="E50" s="117"/>
      <c r="F50" s="57"/>
      <c r="G50" s="115"/>
      <c r="H50" s="78"/>
      <c r="I50" s="78"/>
      <c r="J50" s="78"/>
      <c r="K50" s="118"/>
      <c r="L50" s="123"/>
      <c r="M50" s="31">
        <v>18876000</v>
      </c>
      <c r="N50" s="403">
        <v>11325600</v>
      </c>
      <c r="O50" s="403">
        <v>9438000</v>
      </c>
      <c r="P50" s="403">
        <v>4719000</v>
      </c>
      <c r="Q50" s="41"/>
      <c r="R50" s="21" t="s">
        <v>462</v>
      </c>
    </row>
    <row r="51" spans="1:18" ht="24.75" customHeight="1" x14ac:dyDescent="0.25">
      <c r="A51" s="10"/>
      <c r="B51" s="21" t="s">
        <v>1109</v>
      </c>
      <c r="C51" s="1" t="s">
        <v>1110</v>
      </c>
      <c r="D51" s="1" t="s">
        <v>1111</v>
      </c>
      <c r="E51" s="117"/>
      <c r="F51" s="57"/>
      <c r="G51" s="115"/>
      <c r="H51" s="78"/>
      <c r="I51" s="78"/>
      <c r="J51" s="78"/>
      <c r="K51" s="118"/>
      <c r="L51" s="123"/>
      <c r="M51" s="31">
        <v>18876000</v>
      </c>
      <c r="N51" s="403">
        <v>11325600</v>
      </c>
      <c r="O51" s="403">
        <v>9438000</v>
      </c>
      <c r="P51" s="403">
        <v>4719000</v>
      </c>
      <c r="Q51" s="41"/>
      <c r="R51" s="21" t="s">
        <v>462</v>
      </c>
    </row>
    <row r="52" spans="1:18" ht="24.75" customHeight="1" x14ac:dyDescent="0.25">
      <c r="A52" s="10"/>
      <c r="B52" s="21" t="s">
        <v>1112</v>
      </c>
      <c r="C52" s="1" t="s">
        <v>1101</v>
      </c>
      <c r="D52" s="1" t="s">
        <v>1113</v>
      </c>
      <c r="E52" s="117"/>
      <c r="F52" s="57"/>
      <c r="G52" s="115"/>
      <c r="H52" s="78"/>
      <c r="I52" s="78"/>
      <c r="J52" s="78"/>
      <c r="K52" s="118"/>
      <c r="L52" s="123"/>
      <c r="M52" s="31">
        <v>18876000</v>
      </c>
      <c r="N52" s="403">
        <v>11325600</v>
      </c>
      <c r="O52" s="403">
        <v>9438000</v>
      </c>
      <c r="P52" s="403">
        <v>4719000</v>
      </c>
      <c r="Q52" s="41"/>
      <c r="R52" s="21" t="s">
        <v>462</v>
      </c>
    </row>
    <row r="53" spans="1:18" ht="24.75" customHeight="1" x14ac:dyDescent="0.25">
      <c r="A53" s="10"/>
      <c r="B53" s="21" t="s">
        <v>1114</v>
      </c>
      <c r="C53" s="1"/>
      <c r="D53" s="21"/>
      <c r="E53" s="117">
        <v>3</v>
      </c>
      <c r="F53" s="57">
        <v>1.5</v>
      </c>
      <c r="G53" s="116"/>
      <c r="H53" s="78">
        <v>12375000.000000002</v>
      </c>
      <c r="I53" s="78">
        <v>7425000.0000000009</v>
      </c>
      <c r="J53" s="78">
        <v>6187500.0000000009</v>
      </c>
      <c r="K53" s="118">
        <v>3465000.0000000005</v>
      </c>
      <c r="L53" s="123"/>
      <c r="M53" s="31">
        <v>13612500.000000004</v>
      </c>
      <c r="N53" s="31">
        <v>8167500.0000000019</v>
      </c>
      <c r="O53" s="31">
        <v>6806250.0000000019</v>
      </c>
      <c r="P53" s="31">
        <v>3811500.0000000009</v>
      </c>
      <c r="Q53" s="41"/>
      <c r="R53" s="21"/>
    </row>
    <row r="54" spans="1:18" ht="24.75" customHeight="1" x14ac:dyDescent="0.25">
      <c r="A54" s="10"/>
      <c r="B54" s="21" t="s">
        <v>1115</v>
      </c>
      <c r="C54" s="1" t="s">
        <v>1102</v>
      </c>
      <c r="D54" s="21" t="s">
        <v>1116</v>
      </c>
      <c r="E54" s="117"/>
      <c r="F54" s="57"/>
      <c r="G54" s="116"/>
      <c r="H54" s="78"/>
      <c r="I54" s="78"/>
      <c r="J54" s="78"/>
      <c r="K54" s="118"/>
      <c r="L54" s="123"/>
      <c r="M54" s="31">
        <v>13612500.000000004</v>
      </c>
      <c r="N54" s="403">
        <v>8167500.0000000019</v>
      </c>
      <c r="O54" s="403">
        <v>6806250.0000000019</v>
      </c>
      <c r="P54" s="403">
        <v>3811500.0000000009</v>
      </c>
      <c r="Q54" s="41"/>
      <c r="R54" s="21" t="s">
        <v>462</v>
      </c>
    </row>
    <row r="55" spans="1:18" ht="24.75" customHeight="1" x14ac:dyDescent="0.25">
      <c r="A55" s="10"/>
      <c r="B55" s="21" t="s">
        <v>1117</v>
      </c>
      <c r="C55" s="1" t="s">
        <v>1102</v>
      </c>
      <c r="D55" s="21" t="s">
        <v>1118</v>
      </c>
      <c r="E55" s="117"/>
      <c r="F55" s="57"/>
      <c r="G55" s="116"/>
      <c r="H55" s="78"/>
      <c r="I55" s="78"/>
      <c r="J55" s="78"/>
      <c r="K55" s="118"/>
      <c r="L55" s="123"/>
      <c r="M55" s="31">
        <v>13612500.000000004</v>
      </c>
      <c r="N55" s="403">
        <v>8167500.0000000019</v>
      </c>
      <c r="O55" s="403">
        <v>6806250.0000000019</v>
      </c>
      <c r="P55" s="403">
        <v>3811500.0000000009</v>
      </c>
      <c r="Q55" s="41"/>
      <c r="R55" s="21" t="s">
        <v>462</v>
      </c>
    </row>
    <row r="56" spans="1:18" ht="24.75" customHeight="1" x14ac:dyDescent="0.25">
      <c r="A56" s="10"/>
      <c r="B56" s="16" t="s">
        <v>1119</v>
      </c>
      <c r="C56" s="1" t="s">
        <v>326</v>
      </c>
      <c r="D56" s="1" t="s">
        <v>1107</v>
      </c>
      <c r="E56" s="117"/>
      <c r="F56" s="57"/>
      <c r="G56" s="116"/>
      <c r="H56" s="78"/>
      <c r="I56" s="78"/>
      <c r="J56" s="78"/>
      <c r="K56" s="118"/>
      <c r="L56" s="123"/>
      <c r="M56" s="31">
        <v>13612500.000000004</v>
      </c>
      <c r="N56" s="403">
        <v>8167500.0000000019</v>
      </c>
      <c r="O56" s="403">
        <v>6806250.0000000019</v>
      </c>
      <c r="P56" s="403">
        <v>3811500.0000000009</v>
      </c>
      <c r="Q56" s="41"/>
      <c r="R56" s="21" t="s">
        <v>462</v>
      </c>
    </row>
    <row r="57" spans="1:18" ht="24.75" customHeight="1" x14ac:dyDescent="0.25">
      <c r="A57" s="10"/>
      <c r="B57" s="21" t="s">
        <v>1120</v>
      </c>
      <c r="C57" s="1" t="s">
        <v>1110</v>
      </c>
      <c r="D57" s="21" t="s">
        <v>497</v>
      </c>
      <c r="E57" s="117"/>
      <c r="F57" s="57"/>
      <c r="G57" s="116"/>
      <c r="H57" s="78"/>
      <c r="I57" s="78"/>
      <c r="J57" s="78"/>
      <c r="K57" s="118"/>
      <c r="L57" s="123"/>
      <c r="M57" s="31">
        <v>13612500.000000004</v>
      </c>
      <c r="N57" s="403">
        <v>8167500.0000000019</v>
      </c>
      <c r="O57" s="403">
        <v>6806250.0000000019</v>
      </c>
      <c r="P57" s="403">
        <v>3811500.0000000009</v>
      </c>
      <c r="Q57" s="41"/>
      <c r="R57" s="21" t="s">
        <v>462</v>
      </c>
    </row>
    <row r="58" spans="1:18" ht="27" customHeight="1" x14ac:dyDescent="0.25">
      <c r="A58" s="10">
        <v>22</v>
      </c>
      <c r="B58" s="601" t="s">
        <v>1121</v>
      </c>
      <c r="C58" s="602"/>
      <c r="D58" s="603"/>
      <c r="E58" s="117"/>
      <c r="F58" s="57"/>
      <c r="G58" s="115"/>
      <c r="H58" s="78"/>
      <c r="I58" s="78"/>
      <c r="J58" s="78"/>
      <c r="K58" s="118"/>
      <c r="L58" s="123"/>
      <c r="M58" s="31"/>
      <c r="N58" s="41"/>
      <c r="O58" s="41"/>
      <c r="P58" s="41"/>
      <c r="Q58" s="41"/>
      <c r="R58" s="21"/>
    </row>
    <row r="59" spans="1:18" ht="24" customHeight="1" x14ac:dyDescent="0.25">
      <c r="A59" s="10"/>
      <c r="B59" s="1" t="s">
        <v>1122</v>
      </c>
      <c r="C59" s="1"/>
      <c r="D59" s="21"/>
      <c r="E59" s="28">
        <v>1</v>
      </c>
      <c r="F59" s="76">
        <v>0.5</v>
      </c>
      <c r="G59" s="113"/>
      <c r="H59" s="80">
        <v>9900000</v>
      </c>
      <c r="I59" s="80">
        <v>5940000.0000000009</v>
      </c>
      <c r="J59" s="78">
        <v>4950000</v>
      </c>
      <c r="K59" s="78">
        <v>2475000</v>
      </c>
      <c r="L59" s="123"/>
      <c r="M59" s="31">
        <v>10890000</v>
      </c>
      <c r="N59" s="31">
        <v>6534000.0000000019</v>
      </c>
      <c r="O59" s="31">
        <v>5445000</v>
      </c>
      <c r="P59" s="31">
        <v>2722500</v>
      </c>
      <c r="Q59" s="41"/>
      <c r="R59" s="21"/>
    </row>
    <row r="60" spans="1:18" ht="29.25" customHeight="1" x14ac:dyDescent="0.25">
      <c r="A60" s="10"/>
      <c r="B60" s="1" t="s">
        <v>526</v>
      </c>
      <c r="C60" s="1"/>
      <c r="D60" s="21"/>
      <c r="E60" s="117">
        <v>3</v>
      </c>
      <c r="F60" s="57">
        <v>1</v>
      </c>
      <c r="G60" s="116"/>
      <c r="H60" s="78">
        <v>8250000.0000000019</v>
      </c>
      <c r="I60" s="78">
        <v>4950000</v>
      </c>
      <c r="J60" s="78">
        <v>4125000.0000000009</v>
      </c>
      <c r="K60" s="118">
        <v>2310000</v>
      </c>
      <c r="L60" s="123"/>
      <c r="M60" s="31">
        <v>9075000.0000000019</v>
      </c>
      <c r="N60" s="31">
        <v>5445000</v>
      </c>
      <c r="O60" s="31">
        <v>4537500.0000000009</v>
      </c>
      <c r="P60" s="31">
        <v>2541000</v>
      </c>
      <c r="Q60" s="41"/>
      <c r="R60" s="21"/>
    </row>
    <row r="61" spans="1:18" ht="26.25" customHeight="1" x14ac:dyDescent="0.25">
      <c r="A61" s="10"/>
      <c r="B61" s="1" t="s">
        <v>527</v>
      </c>
      <c r="C61" s="1"/>
      <c r="D61" s="21"/>
      <c r="E61" s="117">
        <v>4</v>
      </c>
      <c r="F61" s="57">
        <v>1</v>
      </c>
      <c r="G61" s="115"/>
      <c r="H61" s="78">
        <v>4950000</v>
      </c>
      <c r="I61" s="78">
        <v>2970000.0000000005</v>
      </c>
      <c r="J61" s="78">
        <v>2475000</v>
      </c>
      <c r="K61" s="118">
        <v>1980000.0000000002</v>
      </c>
      <c r="L61" s="123"/>
      <c r="M61" s="31">
        <v>5445000</v>
      </c>
      <c r="N61" s="31">
        <v>3267000.0000000009</v>
      </c>
      <c r="O61" s="31">
        <v>2722500</v>
      </c>
      <c r="P61" s="31">
        <v>2178000.0000000005</v>
      </c>
      <c r="Q61" s="41"/>
      <c r="R61" s="21"/>
    </row>
    <row r="62" spans="1:18" ht="23.25" customHeight="1" x14ac:dyDescent="0.25">
      <c r="A62" s="10">
        <v>23</v>
      </c>
      <c r="B62" s="601" t="s">
        <v>1123</v>
      </c>
      <c r="C62" s="602"/>
      <c r="D62" s="603"/>
      <c r="E62" s="28"/>
      <c r="F62" s="76"/>
      <c r="G62" s="113"/>
      <c r="H62" s="80"/>
      <c r="I62" s="80"/>
      <c r="J62" s="78"/>
      <c r="K62" s="78"/>
      <c r="L62" s="123"/>
      <c r="M62" s="31"/>
      <c r="N62" s="41"/>
      <c r="O62" s="41"/>
      <c r="P62" s="41"/>
      <c r="Q62" s="41"/>
      <c r="R62" s="21"/>
    </row>
    <row r="63" spans="1:18" ht="19.5" customHeight="1" x14ac:dyDescent="0.25">
      <c r="A63" s="10"/>
      <c r="B63" s="21" t="s">
        <v>1124</v>
      </c>
      <c r="C63" s="1"/>
      <c r="D63" s="21"/>
      <c r="E63" s="117">
        <v>1</v>
      </c>
      <c r="F63" s="57">
        <v>0.55000000000000004</v>
      </c>
      <c r="G63" s="115"/>
      <c r="H63" s="78">
        <v>10890000</v>
      </c>
      <c r="I63" s="78"/>
      <c r="J63" s="78"/>
      <c r="K63" s="118"/>
      <c r="L63" s="123"/>
      <c r="M63" s="31">
        <v>11979000.000000002</v>
      </c>
      <c r="N63" s="41"/>
      <c r="O63" s="41"/>
      <c r="P63" s="41"/>
      <c r="Q63" s="41"/>
      <c r="R63" s="21"/>
    </row>
    <row r="64" spans="1:18" ht="19.5" customHeight="1" x14ac:dyDescent="0.25">
      <c r="A64" s="10"/>
      <c r="B64" s="21" t="s">
        <v>1125</v>
      </c>
      <c r="C64" s="1"/>
      <c r="D64" s="21"/>
      <c r="E64" s="117">
        <v>2</v>
      </c>
      <c r="F64" s="57">
        <v>0.5</v>
      </c>
      <c r="G64" s="115"/>
      <c r="H64" s="78">
        <v>9951000</v>
      </c>
      <c r="I64" s="78"/>
      <c r="J64" s="78"/>
      <c r="K64" s="118"/>
      <c r="L64" s="123"/>
      <c r="M64" s="31">
        <v>10946100</v>
      </c>
      <c r="N64" s="41"/>
      <c r="O64" s="41"/>
      <c r="P64" s="41"/>
      <c r="Q64" s="41"/>
      <c r="R64" s="21"/>
    </row>
    <row r="65" spans="1:18" ht="20.25" customHeight="1" x14ac:dyDescent="0.25">
      <c r="A65" s="10"/>
      <c r="B65" s="21" t="s">
        <v>1126</v>
      </c>
      <c r="C65" s="1"/>
      <c r="D65" s="21"/>
      <c r="E65" s="117">
        <v>3</v>
      </c>
      <c r="F65" s="57">
        <v>0.6</v>
      </c>
      <c r="G65" s="116"/>
      <c r="H65" s="78">
        <v>8268000</v>
      </c>
      <c r="I65" s="78"/>
      <c r="J65" s="78"/>
      <c r="K65" s="118"/>
      <c r="L65" s="123"/>
      <c r="M65" s="31">
        <v>9094800</v>
      </c>
      <c r="N65" s="41"/>
      <c r="O65" s="41"/>
      <c r="P65" s="41"/>
      <c r="Q65" s="41"/>
      <c r="R65" s="21"/>
    </row>
    <row r="66" spans="1:18" ht="21" customHeight="1" x14ac:dyDescent="0.25">
      <c r="A66" s="10"/>
      <c r="B66" s="21" t="s">
        <v>1127</v>
      </c>
      <c r="C66" s="1"/>
      <c r="D66" s="21"/>
      <c r="E66" s="109">
        <v>3</v>
      </c>
      <c r="F66" s="121">
        <v>0.55000000000000004</v>
      </c>
      <c r="G66" s="124"/>
      <c r="H66" s="78">
        <v>8188000</v>
      </c>
      <c r="I66" s="78"/>
      <c r="J66" s="78"/>
      <c r="K66" s="118"/>
      <c r="L66" s="123"/>
      <c r="M66" s="31">
        <v>9006800</v>
      </c>
      <c r="N66" s="41"/>
      <c r="O66" s="41"/>
      <c r="P66" s="41"/>
      <c r="Q66" s="41"/>
      <c r="R66" s="21"/>
    </row>
    <row r="67" spans="1:18" ht="21.75" customHeight="1" x14ac:dyDescent="0.25">
      <c r="A67" s="10"/>
      <c r="B67" s="21" t="s">
        <v>613</v>
      </c>
      <c r="C67" s="1"/>
      <c r="D67" s="21"/>
      <c r="E67" s="109">
        <v>3</v>
      </c>
      <c r="F67" s="121">
        <v>0.5</v>
      </c>
      <c r="G67" s="124"/>
      <c r="H67" s="78">
        <v>8108000</v>
      </c>
      <c r="I67" s="78"/>
      <c r="J67" s="78"/>
      <c r="K67" s="118"/>
      <c r="L67" s="123"/>
      <c r="M67" s="31">
        <v>9006800</v>
      </c>
      <c r="N67" s="41"/>
      <c r="O67" s="41"/>
      <c r="P67" s="41"/>
      <c r="Q67" s="41"/>
      <c r="R67" s="21"/>
    </row>
    <row r="68" spans="1:18" s="491" customFormat="1" ht="21.75" customHeight="1" x14ac:dyDescent="0.25">
      <c r="A68" s="433"/>
      <c r="B68" s="419" t="s">
        <v>459</v>
      </c>
      <c r="C68" s="438"/>
      <c r="D68" s="419"/>
      <c r="E68" s="495"/>
      <c r="F68" s="434"/>
      <c r="G68" s="559"/>
      <c r="H68" s="435"/>
      <c r="I68" s="435"/>
      <c r="J68" s="435"/>
      <c r="K68" s="436"/>
      <c r="L68" s="490"/>
      <c r="M68" s="447">
        <f>M67*0.85</f>
        <v>7655780</v>
      </c>
      <c r="N68" s="446"/>
      <c r="O68" s="446"/>
      <c r="P68" s="446"/>
      <c r="Q68" s="446"/>
      <c r="R68" s="419"/>
    </row>
    <row r="69" spans="1:18" ht="24.75" customHeight="1" x14ac:dyDescent="0.25">
      <c r="A69" s="10">
        <v>24</v>
      </c>
      <c r="B69" s="24" t="s">
        <v>1128</v>
      </c>
      <c r="C69" s="1"/>
      <c r="D69" s="21"/>
      <c r="E69" s="109"/>
      <c r="F69" s="121"/>
      <c r="G69" s="124"/>
      <c r="H69" s="78"/>
      <c r="I69" s="78"/>
      <c r="J69" s="78"/>
      <c r="K69" s="118"/>
      <c r="L69" s="123"/>
      <c r="M69" s="31"/>
      <c r="N69" s="41"/>
      <c r="O69" s="41"/>
      <c r="P69" s="41"/>
      <c r="Q69" s="41"/>
      <c r="R69" s="21"/>
    </row>
    <row r="70" spans="1:18" ht="26.25" customHeight="1" x14ac:dyDescent="0.25">
      <c r="A70" s="10"/>
      <c r="B70" s="607" t="s">
        <v>6566</v>
      </c>
      <c r="C70" s="608"/>
      <c r="D70" s="21"/>
      <c r="E70" s="109"/>
      <c r="F70" s="121"/>
      <c r="G70" s="124"/>
      <c r="H70" s="78"/>
      <c r="I70" s="78"/>
      <c r="J70" s="78"/>
      <c r="K70" s="118"/>
      <c r="L70" s="123"/>
      <c r="M70" s="31">
        <v>2613600.0000000009</v>
      </c>
      <c r="N70" s="41"/>
      <c r="O70" s="41"/>
      <c r="P70" s="41"/>
      <c r="Q70" s="41"/>
      <c r="R70" s="21" t="s">
        <v>462</v>
      </c>
    </row>
    <row r="71" spans="1:18" ht="26.25" customHeight="1" x14ac:dyDescent="0.25">
      <c r="A71" s="10"/>
      <c r="B71" s="21" t="s">
        <v>1113</v>
      </c>
      <c r="C71" s="1" t="s">
        <v>1129</v>
      </c>
      <c r="D71" s="21" t="s">
        <v>1130</v>
      </c>
      <c r="E71" s="109"/>
      <c r="F71" s="121"/>
      <c r="G71" s="124"/>
      <c r="H71" s="78"/>
      <c r="I71" s="78"/>
      <c r="J71" s="78"/>
      <c r="K71" s="118"/>
      <c r="L71" s="123"/>
      <c r="M71" s="31">
        <v>2613600.0000000009</v>
      </c>
      <c r="N71" s="41"/>
      <c r="O71" s="41"/>
      <c r="P71" s="41"/>
      <c r="Q71" s="41"/>
      <c r="R71" s="21" t="s">
        <v>462</v>
      </c>
    </row>
    <row r="72" spans="1:18" ht="23.25" customHeight="1" x14ac:dyDescent="0.25">
      <c r="A72" s="10">
        <v>25</v>
      </c>
      <c r="B72" s="627" t="s">
        <v>1131</v>
      </c>
      <c r="C72" s="628"/>
      <c r="D72" s="629"/>
      <c r="E72" s="109"/>
      <c r="F72" s="121"/>
      <c r="G72" s="110"/>
      <c r="H72" s="130"/>
      <c r="I72" s="130"/>
      <c r="J72" s="130"/>
      <c r="K72" s="123"/>
      <c r="L72" s="123"/>
      <c r="M72" s="31"/>
      <c r="N72" s="41"/>
      <c r="O72" s="41"/>
      <c r="P72" s="41"/>
      <c r="Q72" s="41"/>
      <c r="R72" s="97"/>
    </row>
    <row r="73" spans="1:18" s="491" customFormat="1" ht="41.25" customHeight="1" x14ac:dyDescent="0.25">
      <c r="A73" s="433"/>
      <c r="B73" s="486"/>
      <c r="C73" s="486" t="s">
        <v>6536</v>
      </c>
      <c r="D73" s="486" t="s">
        <v>6537</v>
      </c>
      <c r="E73" s="495"/>
      <c r="F73" s="434"/>
      <c r="G73" s="492"/>
      <c r="H73" s="493"/>
      <c r="I73" s="493"/>
      <c r="J73" s="493"/>
      <c r="K73" s="490"/>
      <c r="L73" s="490"/>
      <c r="M73" s="447">
        <f>M74*0.7</f>
        <v>13970880</v>
      </c>
      <c r="N73" s="447">
        <f>N74*0.7</f>
        <v>6985440</v>
      </c>
      <c r="O73" s="447">
        <f>O74*0.7</f>
        <v>4191264.0000000005</v>
      </c>
      <c r="P73" s="446"/>
      <c r="Q73" s="446"/>
      <c r="R73" s="486" t="s">
        <v>6538</v>
      </c>
    </row>
    <row r="74" spans="1:18" s="491" customFormat="1" ht="24.75" customHeight="1" x14ac:dyDescent="0.25">
      <c r="A74" s="433"/>
      <c r="B74" s="486"/>
      <c r="C74" s="419" t="s">
        <v>233</v>
      </c>
      <c r="D74" s="513" t="s">
        <v>1132</v>
      </c>
      <c r="E74" s="514">
        <v>1</v>
      </c>
      <c r="F74" s="434">
        <v>3.6</v>
      </c>
      <c r="G74" s="515"/>
      <c r="H74" s="435">
        <v>18144000</v>
      </c>
      <c r="I74" s="435">
        <v>9072000</v>
      </c>
      <c r="J74" s="435">
        <v>5443200</v>
      </c>
      <c r="K74" s="490"/>
      <c r="L74" s="490"/>
      <c r="M74" s="447">
        <v>19958400</v>
      </c>
      <c r="N74" s="447">
        <v>9979200</v>
      </c>
      <c r="O74" s="447">
        <v>5987520.0000000009</v>
      </c>
      <c r="P74" s="457"/>
      <c r="Q74" s="457"/>
      <c r="R74" s="513"/>
    </row>
    <row r="75" spans="1:18" ht="24.75" customHeight="1" x14ac:dyDescent="0.25">
      <c r="A75" s="10"/>
      <c r="B75" s="102"/>
      <c r="C75" s="21" t="s">
        <v>1133</v>
      </c>
      <c r="D75" s="126" t="s">
        <v>1134</v>
      </c>
      <c r="E75" s="120">
        <v>1</v>
      </c>
      <c r="F75" s="121">
        <v>3</v>
      </c>
      <c r="G75" s="122"/>
      <c r="H75" s="130">
        <v>15120000</v>
      </c>
      <c r="I75" s="130">
        <v>7560000</v>
      </c>
      <c r="J75" s="130">
        <v>4536000</v>
      </c>
      <c r="K75" s="123"/>
      <c r="L75" s="123"/>
      <c r="M75" s="31">
        <v>16632000.000000002</v>
      </c>
      <c r="N75" s="31">
        <v>8316000.0000000009</v>
      </c>
      <c r="O75" s="31">
        <v>4989600</v>
      </c>
      <c r="P75" s="41"/>
      <c r="Q75" s="41"/>
      <c r="R75" s="126"/>
    </row>
    <row r="76" spans="1:18" ht="47.25" customHeight="1" x14ac:dyDescent="0.25">
      <c r="A76" s="10">
        <v>26</v>
      </c>
      <c r="B76" s="21" t="s">
        <v>6595</v>
      </c>
      <c r="C76" s="21" t="s">
        <v>1135</v>
      </c>
      <c r="D76" s="126" t="s">
        <v>1136</v>
      </c>
      <c r="E76" s="120">
        <v>1</v>
      </c>
      <c r="F76" s="121">
        <v>3</v>
      </c>
      <c r="G76" s="122"/>
      <c r="H76" s="78">
        <v>15120000</v>
      </c>
      <c r="I76" s="78">
        <v>7560000</v>
      </c>
      <c r="J76" s="78">
        <v>4536000</v>
      </c>
      <c r="K76" s="123"/>
      <c r="L76" s="123"/>
      <c r="M76" s="31">
        <v>16632000.000000002</v>
      </c>
      <c r="N76" s="31">
        <v>8316000.0000000009</v>
      </c>
      <c r="O76" s="31">
        <v>4989600</v>
      </c>
      <c r="P76" s="41"/>
      <c r="Q76" s="41"/>
      <c r="R76" s="126"/>
    </row>
    <row r="77" spans="1:18" ht="27" customHeight="1" x14ac:dyDescent="0.25">
      <c r="A77" s="10"/>
      <c r="B77" s="24" t="s">
        <v>5950</v>
      </c>
      <c r="C77" s="21"/>
      <c r="D77" s="21"/>
      <c r="E77" s="127"/>
      <c r="F77" s="128"/>
      <c r="G77" s="129"/>
      <c r="H77" s="130"/>
      <c r="I77" s="131"/>
      <c r="J77" s="131"/>
      <c r="K77" s="123"/>
      <c r="L77" s="123"/>
      <c r="M77" s="31"/>
      <c r="N77" s="31"/>
      <c r="O77" s="31"/>
      <c r="P77" s="41"/>
      <c r="Q77" s="41"/>
      <c r="R77" s="21"/>
    </row>
    <row r="78" spans="1:18" ht="38.25" customHeight="1" x14ac:dyDescent="0.25">
      <c r="A78" s="10">
        <v>27</v>
      </c>
      <c r="B78" s="21" t="s">
        <v>1137</v>
      </c>
      <c r="C78" s="126" t="s">
        <v>1138</v>
      </c>
      <c r="D78" s="126" t="s">
        <v>1139</v>
      </c>
      <c r="E78" s="114">
        <v>1</v>
      </c>
      <c r="F78" s="57">
        <v>1.7999999999999998</v>
      </c>
      <c r="G78" s="115"/>
      <c r="H78" s="78">
        <v>5940000</v>
      </c>
      <c r="I78" s="78">
        <v>2970000</v>
      </c>
      <c r="J78" s="78">
        <v>1485000</v>
      </c>
      <c r="K78" s="123"/>
      <c r="L78" s="123"/>
      <c r="M78" s="31">
        <v>6534000.0000000009</v>
      </c>
      <c r="N78" s="31">
        <v>3267000.0000000005</v>
      </c>
      <c r="O78" s="31">
        <v>1633500.0000000002</v>
      </c>
      <c r="P78" s="41"/>
      <c r="Q78" s="41"/>
      <c r="R78" s="126"/>
    </row>
    <row r="79" spans="1:18" ht="57" customHeight="1" x14ac:dyDescent="0.25">
      <c r="A79" s="10">
        <v>28</v>
      </c>
      <c r="B79" s="21" t="s">
        <v>1140</v>
      </c>
      <c r="C79" s="126" t="s">
        <v>1141</v>
      </c>
      <c r="D79" s="126" t="s">
        <v>1142</v>
      </c>
      <c r="E79" s="114">
        <v>1</v>
      </c>
      <c r="F79" s="57">
        <v>1.9500000000000002</v>
      </c>
      <c r="G79" s="115"/>
      <c r="H79" s="78">
        <v>6435000.0000000019</v>
      </c>
      <c r="I79" s="78">
        <v>3217500.0000000009</v>
      </c>
      <c r="J79" s="78">
        <v>1608750.0000000005</v>
      </c>
      <c r="K79" s="123"/>
      <c r="L79" s="123"/>
      <c r="M79" s="31">
        <v>7078500.0000000028</v>
      </c>
      <c r="N79" s="31">
        <v>3539250.0000000014</v>
      </c>
      <c r="O79" s="31">
        <v>1769625.0000000007</v>
      </c>
      <c r="P79" s="41"/>
      <c r="Q79" s="41"/>
      <c r="R79" s="126"/>
    </row>
    <row r="80" spans="1:18" ht="40.5" customHeight="1" x14ac:dyDescent="0.25">
      <c r="A80" s="10">
        <v>29</v>
      </c>
      <c r="B80" s="21" t="s">
        <v>1143</v>
      </c>
      <c r="C80" s="126" t="s">
        <v>1144</v>
      </c>
      <c r="D80" s="126" t="s">
        <v>1145</v>
      </c>
      <c r="E80" s="114">
        <v>1</v>
      </c>
      <c r="F80" s="57">
        <v>1.7999999999999998</v>
      </c>
      <c r="G80" s="115"/>
      <c r="H80" s="78">
        <v>5940000</v>
      </c>
      <c r="I80" s="78">
        <v>2970000</v>
      </c>
      <c r="J80" s="78">
        <v>1485000</v>
      </c>
      <c r="K80" s="123"/>
      <c r="L80" s="123"/>
      <c r="M80" s="31">
        <v>6534000.0000000009</v>
      </c>
      <c r="N80" s="31">
        <v>3267000.0000000005</v>
      </c>
      <c r="O80" s="31">
        <v>1633500.0000000002</v>
      </c>
      <c r="P80" s="41"/>
      <c r="Q80" s="41"/>
      <c r="R80" s="126"/>
    </row>
    <row r="81" spans="1:18" ht="32.25" customHeight="1" x14ac:dyDescent="0.25">
      <c r="A81" s="10"/>
      <c r="B81" s="21"/>
      <c r="C81" s="126" t="s">
        <v>1146</v>
      </c>
      <c r="D81" s="126" t="s">
        <v>1147</v>
      </c>
      <c r="E81" s="114">
        <v>1</v>
      </c>
      <c r="F81" s="57">
        <v>1.6500000000000001</v>
      </c>
      <c r="G81" s="115"/>
      <c r="H81" s="78">
        <v>5445000.0000000009</v>
      </c>
      <c r="I81" s="78">
        <v>2722500.0000000005</v>
      </c>
      <c r="J81" s="78">
        <v>1361250.0000000002</v>
      </c>
      <c r="K81" s="123"/>
      <c r="L81" s="123"/>
      <c r="M81" s="31">
        <v>5989500.0000000019</v>
      </c>
      <c r="N81" s="31">
        <v>2994750.0000000009</v>
      </c>
      <c r="O81" s="31">
        <v>1497375.0000000005</v>
      </c>
      <c r="P81" s="41"/>
      <c r="Q81" s="41"/>
      <c r="R81" s="126"/>
    </row>
    <row r="82" spans="1:18" ht="43.5" customHeight="1" x14ac:dyDescent="0.25">
      <c r="A82" s="10">
        <v>30</v>
      </c>
      <c r="B82" s="21" t="s">
        <v>1148</v>
      </c>
      <c r="C82" s="126" t="s">
        <v>1144</v>
      </c>
      <c r="D82" s="126" t="s">
        <v>1149</v>
      </c>
      <c r="E82" s="114">
        <v>2</v>
      </c>
      <c r="F82" s="57">
        <v>1.7999999999999998</v>
      </c>
      <c r="G82" s="115"/>
      <c r="H82" s="78">
        <v>3564000</v>
      </c>
      <c r="I82" s="78">
        <v>1782000</v>
      </c>
      <c r="J82" s="78">
        <v>1187999.9999999998</v>
      </c>
      <c r="K82" s="123"/>
      <c r="L82" s="123"/>
      <c r="M82" s="31">
        <v>3920400.0000000005</v>
      </c>
      <c r="N82" s="31">
        <v>1960200.0000000002</v>
      </c>
      <c r="O82" s="31">
        <v>1306799.9999999998</v>
      </c>
      <c r="P82" s="41"/>
      <c r="Q82" s="41"/>
      <c r="R82" s="126"/>
    </row>
    <row r="83" spans="1:18" ht="51" customHeight="1" x14ac:dyDescent="0.25">
      <c r="A83" s="10"/>
      <c r="B83" s="21"/>
      <c r="C83" s="126" t="s">
        <v>1150</v>
      </c>
      <c r="D83" s="126" t="s">
        <v>1151</v>
      </c>
      <c r="E83" s="114">
        <v>2</v>
      </c>
      <c r="F83" s="57">
        <v>1.2000000000000002</v>
      </c>
      <c r="G83" s="115"/>
      <c r="H83" s="78">
        <v>2376000.0000000005</v>
      </c>
      <c r="I83" s="78">
        <v>1188000.0000000002</v>
      </c>
      <c r="J83" s="78">
        <v>792000.00000000012</v>
      </c>
      <c r="K83" s="123"/>
      <c r="L83" s="123"/>
      <c r="M83" s="31">
        <v>2613600.0000000009</v>
      </c>
      <c r="N83" s="31">
        <v>1306800.0000000005</v>
      </c>
      <c r="O83" s="31">
        <v>871200.00000000023</v>
      </c>
      <c r="P83" s="41"/>
      <c r="Q83" s="41"/>
      <c r="R83" s="126"/>
    </row>
    <row r="84" spans="1:18" ht="37.5" customHeight="1" x14ac:dyDescent="0.25">
      <c r="A84" s="10">
        <v>31</v>
      </c>
      <c r="B84" s="21" t="s">
        <v>1152</v>
      </c>
      <c r="C84" s="126" t="s">
        <v>1153</v>
      </c>
      <c r="D84" s="126" t="s">
        <v>1154</v>
      </c>
      <c r="E84" s="114">
        <v>2</v>
      </c>
      <c r="F84" s="57">
        <v>1.35</v>
      </c>
      <c r="G84" s="115"/>
      <c r="H84" s="78">
        <v>2673000.0000000005</v>
      </c>
      <c r="I84" s="78">
        <v>1336500.0000000002</v>
      </c>
      <c r="J84" s="78">
        <v>891000.00000000012</v>
      </c>
      <c r="K84" s="123"/>
      <c r="L84" s="123"/>
      <c r="M84" s="31">
        <v>2940300.0000000009</v>
      </c>
      <c r="N84" s="31">
        <v>1470150.0000000005</v>
      </c>
      <c r="O84" s="31">
        <v>980100.00000000023</v>
      </c>
      <c r="P84" s="41"/>
      <c r="Q84" s="41"/>
      <c r="R84" s="126"/>
    </row>
    <row r="85" spans="1:18" ht="27" customHeight="1" x14ac:dyDescent="0.25">
      <c r="A85" s="10">
        <v>32</v>
      </c>
      <c r="B85" s="21" t="s">
        <v>1155</v>
      </c>
      <c r="C85" s="126" t="s">
        <v>1144</v>
      </c>
      <c r="D85" s="126" t="s">
        <v>1156</v>
      </c>
      <c r="E85" s="114">
        <v>2</v>
      </c>
      <c r="F85" s="57">
        <v>1.7999999999999998</v>
      </c>
      <c r="G85" s="115"/>
      <c r="H85" s="78">
        <v>3564000</v>
      </c>
      <c r="I85" s="78">
        <v>1782000</v>
      </c>
      <c r="J85" s="78">
        <v>1187999.9999999998</v>
      </c>
      <c r="K85" s="123"/>
      <c r="L85" s="123"/>
      <c r="M85" s="31">
        <v>3920400.0000000005</v>
      </c>
      <c r="N85" s="31">
        <v>1960200.0000000002</v>
      </c>
      <c r="O85" s="31">
        <v>1306799.9999999998</v>
      </c>
      <c r="P85" s="41"/>
      <c r="Q85" s="41"/>
      <c r="R85" s="126"/>
    </row>
    <row r="86" spans="1:18" ht="43.5" customHeight="1" x14ac:dyDescent="0.25">
      <c r="A86" s="10">
        <v>33</v>
      </c>
      <c r="B86" s="21" t="s">
        <v>1157</v>
      </c>
      <c r="C86" s="126" t="s">
        <v>1144</v>
      </c>
      <c r="D86" s="126" t="s">
        <v>1158</v>
      </c>
      <c r="E86" s="114">
        <v>2</v>
      </c>
      <c r="F86" s="57">
        <v>1.5</v>
      </c>
      <c r="G86" s="115"/>
      <c r="H86" s="78">
        <v>2970000.0000000005</v>
      </c>
      <c r="I86" s="78">
        <v>1485000.0000000002</v>
      </c>
      <c r="J86" s="78">
        <v>990000</v>
      </c>
      <c r="K86" s="123"/>
      <c r="L86" s="123"/>
      <c r="M86" s="31">
        <v>3267000.0000000009</v>
      </c>
      <c r="N86" s="31">
        <v>1633500.0000000005</v>
      </c>
      <c r="O86" s="31">
        <v>1089000</v>
      </c>
      <c r="P86" s="41"/>
      <c r="Q86" s="41"/>
      <c r="R86" s="126"/>
    </row>
    <row r="87" spans="1:18" ht="43.5" customHeight="1" x14ac:dyDescent="0.25">
      <c r="A87" s="10">
        <v>34</v>
      </c>
      <c r="B87" s="21" t="s">
        <v>1159</v>
      </c>
      <c r="C87" s="126" t="s">
        <v>1144</v>
      </c>
      <c r="D87" s="126" t="s">
        <v>1160</v>
      </c>
      <c r="E87" s="114">
        <v>2</v>
      </c>
      <c r="F87" s="57">
        <v>1.2000000000000002</v>
      </c>
      <c r="G87" s="115"/>
      <c r="H87" s="78">
        <v>2376000.0000000005</v>
      </c>
      <c r="I87" s="78">
        <v>1188000.0000000002</v>
      </c>
      <c r="J87" s="78">
        <v>792000.00000000012</v>
      </c>
      <c r="K87" s="123"/>
      <c r="L87" s="123"/>
      <c r="M87" s="31">
        <v>2613600.0000000009</v>
      </c>
      <c r="N87" s="31">
        <v>1306800.0000000005</v>
      </c>
      <c r="O87" s="31">
        <v>871200.00000000023</v>
      </c>
      <c r="P87" s="41"/>
      <c r="Q87" s="41"/>
      <c r="R87" s="126"/>
    </row>
    <row r="88" spans="1:18" ht="43.5" customHeight="1" x14ac:dyDescent="0.25">
      <c r="A88" s="10">
        <v>35</v>
      </c>
      <c r="B88" s="21" t="s">
        <v>1161</v>
      </c>
      <c r="C88" s="126" t="s">
        <v>950</v>
      </c>
      <c r="D88" s="126" t="s">
        <v>1162</v>
      </c>
      <c r="E88" s="114">
        <v>2</v>
      </c>
      <c r="F88" s="57">
        <v>1.7999999999999998</v>
      </c>
      <c r="G88" s="115"/>
      <c r="H88" s="78">
        <v>3564000</v>
      </c>
      <c r="I88" s="78">
        <v>1782000</v>
      </c>
      <c r="J88" s="78">
        <v>1187999.9999999998</v>
      </c>
      <c r="K88" s="123"/>
      <c r="L88" s="123"/>
      <c r="M88" s="31">
        <v>3920400.0000000005</v>
      </c>
      <c r="N88" s="31">
        <v>1960200.0000000002</v>
      </c>
      <c r="O88" s="31">
        <v>1306799.9999999998</v>
      </c>
      <c r="P88" s="41"/>
      <c r="Q88" s="41"/>
      <c r="R88" s="126"/>
    </row>
    <row r="89" spans="1:18" ht="42.75" customHeight="1" x14ac:dyDescent="0.25">
      <c r="A89" s="10">
        <v>36</v>
      </c>
      <c r="B89" s="21" t="s">
        <v>1163</v>
      </c>
      <c r="C89" s="126" t="s">
        <v>1164</v>
      </c>
      <c r="D89" s="126" t="s">
        <v>1165</v>
      </c>
      <c r="E89" s="114">
        <v>1</v>
      </c>
      <c r="F89" s="57">
        <v>1.7999999999999998</v>
      </c>
      <c r="G89" s="115"/>
      <c r="H89" s="78">
        <v>5940000</v>
      </c>
      <c r="I89" s="78">
        <v>2970000</v>
      </c>
      <c r="J89" s="78">
        <v>1485000</v>
      </c>
      <c r="K89" s="123"/>
      <c r="L89" s="123"/>
      <c r="M89" s="31">
        <v>6534000.0000000009</v>
      </c>
      <c r="N89" s="31">
        <v>3267000.0000000005</v>
      </c>
      <c r="O89" s="31">
        <v>1633500.0000000002</v>
      </c>
      <c r="P89" s="41"/>
      <c r="Q89" s="41"/>
      <c r="R89" s="126"/>
    </row>
    <row r="90" spans="1:18" ht="45.75" customHeight="1" x14ac:dyDescent="0.25">
      <c r="A90" s="10">
        <v>37</v>
      </c>
      <c r="B90" s="21" t="s">
        <v>1166</v>
      </c>
      <c r="C90" s="126" t="s">
        <v>1167</v>
      </c>
      <c r="D90" s="126" t="s">
        <v>60</v>
      </c>
      <c r="E90" s="114">
        <v>2</v>
      </c>
      <c r="F90" s="57">
        <v>1.5</v>
      </c>
      <c r="G90" s="115"/>
      <c r="H90" s="78">
        <v>2970000.0000000005</v>
      </c>
      <c r="I90" s="78">
        <v>1485000.0000000002</v>
      </c>
      <c r="J90" s="78">
        <v>990000</v>
      </c>
      <c r="K90" s="123"/>
      <c r="L90" s="123"/>
      <c r="M90" s="31">
        <v>3267000.0000000009</v>
      </c>
      <c r="N90" s="31">
        <v>1633500.0000000005</v>
      </c>
      <c r="O90" s="31">
        <v>1089000</v>
      </c>
      <c r="P90" s="41"/>
      <c r="Q90" s="41"/>
      <c r="R90" s="126"/>
    </row>
    <row r="91" spans="1:18" ht="53.25" customHeight="1" x14ac:dyDescent="0.25">
      <c r="A91" s="10">
        <v>38</v>
      </c>
      <c r="B91" s="1" t="s">
        <v>1168</v>
      </c>
      <c r="C91" s="126" t="s">
        <v>1169</v>
      </c>
      <c r="D91" s="126" t="s">
        <v>1170</v>
      </c>
      <c r="E91" s="114">
        <v>2</v>
      </c>
      <c r="F91" s="57">
        <v>1.2000000000000002</v>
      </c>
      <c r="G91" s="115"/>
      <c r="H91" s="78">
        <v>2376000.0000000005</v>
      </c>
      <c r="I91" s="78">
        <v>1188000.0000000002</v>
      </c>
      <c r="J91" s="78">
        <v>792000.00000000012</v>
      </c>
      <c r="K91" s="123"/>
      <c r="L91" s="123"/>
      <c r="M91" s="31">
        <v>2613600.0000000009</v>
      </c>
      <c r="N91" s="31">
        <v>1306800.0000000005</v>
      </c>
      <c r="O91" s="31">
        <v>871200.00000000023</v>
      </c>
      <c r="P91" s="41"/>
      <c r="Q91" s="41"/>
      <c r="R91" s="126"/>
    </row>
    <row r="92" spans="1:18" ht="42.75" customHeight="1" x14ac:dyDescent="0.25">
      <c r="A92" s="10">
        <v>39</v>
      </c>
      <c r="B92" s="1" t="s">
        <v>1171</v>
      </c>
      <c r="C92" s="126" t="s">
        <v>1172</v>
      </c>
      <c r="D92" s="126" t="s">
        <v>1173</v>
      </c>
      <c r="E92" s="114">
        <v>2</v>
      </c>
      <c r="F92" s="57">
        <v>1.2000000000000002</v>
      </c>
      <c r="G92" s="115"/>
      <c r="H92" s="78">
        <v>2376000.0000000005</v>
      </c>
      <c r="I92" s="78">
        <v>1188000.0000000002</v>
      </c>
      <c r="J92" s="78">
        <v>792000.00000000012</v>
      </c>
      <c r="K92" s="123"/>
      <c r="L92" s="123"/>
      <c r="M92" s="31">
        <v>2613600.0000000009</v>
      </c>
      <c r="N92" s="31">
        <v>1306800.0000000005</v>
      </c>
      <c r="O92" s="31">
        <v>871200.00000000023</v>
      </c>
      <c r="P92" s="41"/>
      <c r="Q92" s="41"/>
      <c r="R92" s="126"/>
    </row>
    <row r="93" spans="1:18" ht="42.75" customHeight="1" x14ac:dyDescent="0.25">
      <c r="A93" s="10">
        <v>40</v>
      </c>
      <c r="B93" s="1" t="s">
        <v>1174</v>
      </c>
      <c r="C93" s="126" t="s">
        <v>1172</v>
      </c>
      <c r="D93" s="126" t="s">
        <v>1175</v>
      </c>
      <c r="E93" s="114">
        <v>2</v>
      </c>
      <c r="F93" s="57">
        <v>1.2000000000000002</v>
      </c>
      <c r="G93" s="115"/>
      <c r="H93" s="78">
        <v>2376000.0000000005</v>
      </c>
      <c r="I93" s="78">
        <v>1188000.0000000002</v>
      </c>
      <c r="J93" s="78">
        <v>792000.00000000012</v>
      </c>
      <c r="K93" s="123"/>
      <c r="L93" s="123"/>
      <c r="M93" s="31">
        <v>2613600.0000000009</v>
      </c>
      <c r="N93" s="31">
        <v>1306800.0000000005</v>
      </c>
      <c r="O93" s="31">
        <v>871200.00000000023</v>
      </c>
      <c r="P93" s="41"/>
      <c r="Q93" s="41"/>
      <c r="R93" s="126"/>
    </row>
    <row r="94" spans="1:18" ht="45.75" customHeight="1" x14ac:dyDescent="0.25">
      <c r="A94" s="10">
        <v>41</v>
      </c>
      <c r="B94" s="1" t="s">
        <v>1176</v>
      </c>
      <c r="C94" s="126" t="s">
        <v>1177</v>
      </c>
      <c r="D94" s="126" t="s">
        <v>1178</v>
      </c>
      <c r="E94" s="114">
        <v>3</v>
      </c>
      <c r="F94" s="57">
        <v>1.6500000000000001</v>
      </c>
      <c r="G94" s="116"/>
      <c r="H94" s="78">
        <v>1633500.0000000002</v>
      </c>
      <c r="I94" s="78">
        <v>1089000</v>
      </c>
      <c r="J94" s="78">
        <v>816750.00000000012</v>
      </c>
      <c r="K94" s="123"/>
      <c r="L94" s="123"/>
      <c r="M94" s="31">
        <v>1796850.0000000005</v>
      </c>
      <c r="N94" s="31">
        <v>1197900</v>
      </c>
      <c r="O94" s="31">
        <v>898425.00000000023</v>
      </c>
      <c r="P94" s="41"/>
      <c r="Q94" s="41"/>
      <c r="R94" s="126"/>
    </row>
    <row r="95" spans="1:18" ht="42.75" customHeight="1" x14ac:dyDescent="0.25">
      <c r="A95" s="10"/>
      <c r="B95" s="1"/>
      <c r="C95" s="126" t="s">
        <v>1179</v>
      </c>
      <c r="D95" s="126" t="s">
        <v>1180</v>
      </c>
      <c r="E95" s="114">
        <v>3</v>
      </c>
      <c r="F95" s="57">
        <v>1.6500000000000001</v>
      </c>
      <c r="G95" s="116"/>
      <c r="H95" s="78">
        <v>1633500.0000000002</v>
      </c>
      <c r="I95" s="78">
        <v>1089000</v>
      </c>
      <c r="J95" s="78">
        <v>816750.00000000012</v>
      </c>
      <c r="K95" s="123"/>
      <c r="L95" s="123"/>
      <c r="M95" s="31">
        <v>1796850.0000000005</v>
      </c>
      <c r="N95" s="31">
        <v>1197900</v>
      </c>
      <c r="O95" s="31">
        <v>898425.00000000023</v>
      </c>
      <c r="P95" s="41"/>
      <c r="Q95" s="41"/>
      <c r="R95" s="126"/>
    </row>
    <row r="96" spans="1:18" ht="43.5" customHeight="1" x14ac:dyDescent="0.25">
      <c r="A96" s="10">
        <v>42</v>
      </c>
      <c r="B96" s="1" t="s">
        <v>1181</v>
      </c>
      <c r="C96" s="126" t="s">
        <v>1182</v>
      </c>
      <c r="D96" s="126" t="s">
        <v>1183</v>
      </c>
      <c r="E96" s="114">
        <v>3</v>
      </c>
      <c r="F96" s="57">
        <v>1.6500000000000001</v>
      </c>
      <c r="G96" s="116"/>
      <c r="H96" s="78">
        <v>1633500.0000000002</v>
      </c>
      <c r="I96" s="78">
        <v>1089000</v>
      </c>
      <c r="J96" s="78">
        <v>816750.00000000012</v>
      </c>
      <c r="K96" s="123"/>
      <c r="L96" s="123"/>
      <c r="M96" s="31">
        <v>1796850.0000000005</v>
      </c>
      <c r="N96" s="31">
        <v>1197900</v>
      </c>
      <c r="O96" s="31">
        <v>898425.00000000023</v>
      </c>
      <c r="P96" s="41"/>
      <c r="Q96" s="41"/>
      <c r="R96" s="126"/>
    </row>
    <row r="97" spans="1:18" ht="60" customHeight="1" x14ac:dyDescent="0.25">
      <c r="A97" s="10"/>
      <c r="B97" s="1"/>
      <c r="C97" s="126" t="s">
        <v>1184</v>
      </c>
      <c r="D97" s="126"/>
      <c r="E97" s="114">
        <v>3</v>
      </c>
      <c r="F97" s="57">
        <v>1.6500000000000001</v>
      </c>
      <c r="G97" s="116"/>
      <c r="H97" s="78">
        <v>1633500.0000000002</v>
      </c>
      <c r="I97" s="78">
        <v>1089000</v>
      </c>
      <c r="J97" s="78">
        <v>816750.00000000012</v>
      </c>
      <c r="K97" s="123"/>
      <c r="L97" s="123"/>
      <c r="M97" s="31">
        <v>1796850.0000000005</v>
      </c>
      <c r="N97" s="31">
        <v>1197900</v>
      </c>
      <c r="O97" s="31">
        <v>898425.00000000023</v>
      </c>
      <c r="P97" s="41"/>
      <c r="Q97" s="41"/>
      <c r="R97" s="126"/>
    </row>
    <row r="98" spans="1:18" ht="45.75" customHeight="1" x14ac:dyDescent="0.25">
      <c r="A98" s="10">
        <v>43</v>
      </c>
      <c r="B98" s="1" t="s">
        <v>1185</v>
      </c>
      <c r="C98" s="126" t="s">
        <v>1186</v>
      </c>
      <c r="D98" s="126" t="s">
        <v>1187</v>
      </c>
      <c r="E98" s="114">
        <v>3</v>
      </c>
      <c r="F98" s="57">
        <v>1.6500000000000001</v>
      </c>
      <c r="G98" s="116"/>
      <c r="H98" s="78">
        <v>1633500.0000000002</v>
      </c>
      <c r="I98" s="78">
        <v>1089000</v>
      </c>
      <c r="J98" s="78">
        <v>816750.00000000012</v>
      </c>
      <c r="K98" s="123"/>
      <c r="L98" s="123"/>
      <c r="M98" s="31">
        <v>1796850.0000000005</v>
      </c>
      <c r="N98" s="31">
        <v>1197900</v>
      </c>
      <c r="O98" s="31">
        <v>898425.00000000023</v>
      </c>
      <c r="P98" s="41"/>
      <c r="Q98" s="41"/>
      <c r="R98" s="126"/>
    </row>
    <row r="99" spans="1:18" ht="45.75" customHeight="1" x14ac:dyDescent="0.25">
      <c r="A99" s="10">
        <v>44</v>
      </c>
      <c r="B99" s="1" t="s">
        <v>1188</v>
      </c>
      <c r="C99" s="126" t="s">
        <v>1189</v>
      </c>
      <c r="D99" s="126" t="s">
        <v>1190</v>
      </c>
      <c r="E99" s="114">
        <v>2</v>
      </c>
      <c r="F99" s="57">
        <v>1.2000000000000002</v>
      </c>
      <c r="G99" s="115"/>
      <c r="H99" s="78">
        <v>2376000.0000000005</v>
      </c>
      <c r="I99" s="78">
        <v>1188000.0000000002</v>
      </c>
      <c r="J99" s="78">
        <v>792000.00000000012</v>
      </c>
      <c r="K99" s="123"/>
      <c r="L99" s="123"/>
      <c r="M99" s="31">
        <v>2613600.0000000009</v>
      </c>
      <c r="N99" s="31">
        <v>1306800.0000000005</v>
      </c>
      <c r="O99" s="31">
        <v>871200.00000000023</v>
      </c>
      <c r="P99" s="41"/>
      <c r="Q99" s="41"/>
      <c r="R99" s="126"/>
    </row>
    <row r="100" spans="1:18" ht="23.25" customHeight="1" x14ac:dyDescent="0.25">
      <c r="A100" s="10">
        <v>45</v>
      </c>
      <c r="B100" s="601" t="s">
        <v>6539</v>
      </c>
      <c r="C100" s="602"/>
      <c r="D100" s="603"/>
      <c r="E100" s="114"/>
      <c r="F100" s="57"/>
      <c r="G100" s="115"/>
      <c r="H100" s="78"/>
      <c r="I100" s="78"/>
      <c r="J100" s="78"/>
      <c r="K100" s="123"/>
      <c r="L100" s="123"/>
      <c r="M100" s="31"/>
      <c r="N100" s="41"/>
      <c r="O100" s="41"/>
      <c r="P100" s="41"/>
      <c r="Q100" s="41"/>
      <c r="R100" s="126"/>
    </row>
    <row r="101" spans="1:18" ht="29.25" customHeight="1" x14ac:dyDescent="0.25">
      <c r="A101" s="10"/>
      <c r="B101" s="607" t="s">
        <v>268</v>
      </c>
      <c r="C101" s="608"/>
      <c r="D101" s="126"/>
      <c r="E101" s="114">
        <v>2</v>
      </c>
      <c r="F101" s="57">
        <v>1.08</v>
      </c>
      <c r="G101" s="115"/>
      <c r="H101" s="78">
        <v>2138400.0000000005</v>
      </c>
      <c r="I101" s="78">
        <v>1069200.0000000002</v>
      </c>
      <c r="J101" s="78">
        <v>712800</v>
      </c>
      <c r="K101" s="123"/>
      <c r="L101" s="123"/>
      <c r="M101" s="31">
        <v>2352240.0000000009</v>
      </c>
      <c r="N101" s="31">
        <v>1176120.0000000005</v>
      </c>
      <c r="O101" s="31">
        <v>784080.00000000012</v>
      </c>
      <c r="P101" s="41"/>
      <c r="Q101" s="41"/>
      <c r="R101" s="126"/>
    </row>
    <row r="102" spans="1:18" ht="29.25" customHeight="1" x14ac:dyDescent="0.25">
      <c r="A102" s="10">
        <v>46</v>
      </c>
      <c r="B102" s="21" t="s">
        <v>1195</v>
      </c>
      <c r="C102" s="21"/>
      <c r="D102" s="21"/>
      <c r="E102" s="114">
        <v>3</v>
      </c>
      <c r="F102" s="57">
        <v>1.5</v>
      </c>
      <c r="G102" s="116"/>
      <c r="H102" s="78">
        <v>1485000.0000000002</v>
      </c>
      <c r="I102" s="78">
        <v>990000</v>
      </c>
      <c r="J102" s="78">
        <v>742500.00000000012</v>
      </c>
      <c r="K102" s="123"/>
      <c r="L102" s="123"/>
      <c r="M102" s="31">
        <v>1633500.0000000005</v>
      </c>
      <c r="N102" s="31">
        <v>1089000</v>
      </c>
      <c r="O102" s="31">
        <v>816750.00000000023</v>
      </c>
      <c r="P102" s="41"/>
      <c r="Q102" s="41"/>
      <c r="R102" s="126"/>
    </row>
    <row r="103" spans="1:18" ht="29.25" customHeight="1" x14ac:dyDescent="0.25">
      <c r="A103" s="10">
        <v>47</v>
      </c>
      <c r="B103" s="1" t="s">
        <v>1191</v>
      </c>
      <c r="C103" s="126" t="s">
        <v>1192</v>
      </c>
      <c r="D103" s="126" t="s">
        <v>1193</v>
      </c>
      <c r="E103" s="114"/>
      <c r="F103" s="57"/>
      <c r="G103" s="115"/>
      <c r="H103" s="78"/>
      <c r="I103" s="78"/>
      <c r="J103" s="78"/>
      <c r="K103" s="123"/>
      <c r="L103" s="123"/>
      <c r="M103" s="31">
        <v>2352240.0000000009</v>
      </c>
      <c r="N103" s="403">
        <v>1176120.0000000005</v>
      </c>
      <c r="O103" s="403">
        <v>784080.00000000012</v>
      </c>
      <c r="P103" s="41"/>
      <c r="Q103" s="41"/>
      <c r="R103" s="21" t="s">
        <v>462</v>
      </c>
    </row>
    <row r="104" spans="1:18" ht="29.25" customHeight="1" x14ac:dyDescent="0.25">
      <c r="A104" s="10">
        <v>48</v>
      </c>
      <c r="B104" s="1" t="s">
        <v>1194</v>
      </c>
      <c r="C104" s="126" t="s">
        <v>1191</v>
      </c>
      <c r="D104" s="126" t="s">
        <v>1193</v>
      </c>
      <c r="E104" s="114"/>
      <c r="F104" s="57"/>
      <c r="G104" s="115"/>
      <c r="H104" s="78"/>
      <c r="I104" s="78"/>
      <c r="J104" s="78"/>
      <c r="K104" s="123"/>
      <c r="L104" s="123"/>
      <c r="M104" s="31">
        <v>2352240.0000000009</v>
      </c>
      <c r="N104" s="403">
        <v>1176120.0000000005</v>
      </c>
      <c r="O104" s="403">
        <v>784080.00000000012</v>
      </c>
      <c r="P104" s="41"/>
      <c r="Q104" s="41"/>
      <c r="R104" s="21" t="s">
        <v>462</v>
      </c>
    </row>
    <row r="105" spans="1:18" ht="27" customHeight="1" x14ac:dyDescent="0.25">
      <c r="A105" s="10">
        <v>49</v>
      </c>
      <c r="B105" s="607" t="s">
        <v>1196</v>
      </c>
      <c r="C105" s="615"/>
      <c r="D105" s="608"/>
      <c r="E105" s="3">
        <v>1</v>
      </c>
      <c r="F105" s="57">
        <v>3</v>
      </c>
      <c r="G105" s="115"/>
      <c r="H105" s="78">
        <v>9900000.0000000019</v>
      </c>
      <c r="I105" s="78">
        <v>4950000.0000000009</v>
      </c>
      <c r="J105" s="78">
        <v>2475000</v>
      </c>
      <c r="K105" s="123"/>
      <c r="L105" s="123"/>
      <c r="M105" s="31">
        <v>10890000.000000004</v>
      </c>
      <c r="N105" s="31">
        <v>5445000.0000000019</v>
      </c>
      <c r="O105" s="31">
        <v>2722500.0000000009</v>
      </c>
      <c r="P105" s="41"/>
      <c r="Q105" s="41"/>
      <c r="R105" s="126"/>
    </row>
    <row r="106" spans="1:18" ht="27" customHeight="1" x14ac:dyDescent="0.25">
      <c r="A106" s="10">
        <v>50</v>
      </c>
      <c r="B106" s="607" t="s">
        <v>1197</v>
      </c>
      <c r="C106" s="615"/>
      <c r="D106" s="608"/>
      <c r="E106" s="3">
        <v>2</v>
      </c>
      <c r="F106" s="57">
        <v>1.2000000000000002</v>
      </c>
      <c r="G106" s="115"/>
      <c r="H106" s="78">
        <v>2376000.0000000005</v>
      </c>
      <c r="I106" s="78">
        <v>1188000.0000000002</v>
      </c>
      <c r="J106" s="78">
        <v>792000.00000000012</v>
      </c>
      <c r="K106" s="123"/>
      <c r="L106" s="123"/>
      <c r="M106" s="31">
        <v>2613600.0000000009</v>
      </c>
      <c r="N106" s="31">
        <v>1306800.0000000005</v>
      </c>
      <c r="O106" s="31">
        <v>871200.00000000023</v>
      </c>
      <c r="P106" s="41"/>
      <c r="Q106" s="41"/>
      <c r="R106" s="126"/>
    </row>
    <row r="107" spans="1:18" ht="61.5" customHeight="1" x14ac:dyDescent="0.25">
      <c r="A107" s="10">
        <v>51</v>
      </c>
      <c r="B107" s="21" t="s">
        <v>1198</v>
      </c>
      <c r="C107" s="126" t="s">
        <v>1199</v>
      </c>
      <c r="D107" s="126" t="s">
        <v>1200</v>
      </c>
      <c r="E107" s="3">
        <v>3</v>
      </c>
      <c r="F107" s="57">
        <v>1.5</v>
      </c>
      <c r="G107" s="116"/>
      <c r="H107" s="78">
        <v>1485000.0000000002</v>
      </c>
      <c r="I107" s="78">
        <v>990000</v>
      </c>
      <c r="J107" s="78">
        <v>742500.00000000012</v>
      </c>
      <c r="K107" s="123"/>
      <c r="L107" s="123"/>
      <c r="M107" s="31">
        <v>1633500.0000000005</v>
      </c>
      <c r="N107" s="31">
        <v>1089000</v>
      </c>
      <c r="O107" s="31">
        <v>816750.00000000023</v>
      </c>
      <c r="P107" s="41"/>
      <c r="Q107" s="41"/>
      <c r="R107" s="126"/>
    </row>
    <row r="108" spans="1:18" ht="61.5" customHeight="1" x14ac:dyDescent="0.25">
      <c r="A108" s="10">
        <v>52</v>
      </c>
      <c r="B108" s="21" t="s">
        <v>1201</v>
      </c>
      <c r="C108" s="126" t="s">
        <v>1202</v>
      </c>
      <c r="D108" s="126" t="s">
        <v>1203</v>
      </c>
      <c r="E108" s="3">
        <v>3</v>
      </c>
      <c r="F108" s="57">
        <v>1.5</v>
      </c>
      <c r="G108" s="116"/>
      <c r="H108" s="78">
        <v>1485000.0000000002</v>
      </c>
      <c r="I108" s="78">
        <v>990000</v>
      </c>
      <c r="J108" s="78">
        <v>742500.00000000012</v>
      </c>
      <c r="K108" s="123"/>
      <c r="L108" s="123"/>
      <c r="M108" s="31">
        <v>1633500.0000000005</v>
      </c>
      <c r="N108" s="31">
        <v>1089000</v>
      </c>
      <c r="O108" s="31">
        <v>816750.00000000023</v>
      </c>
      <c r="P108" s="41"/>
      <c r="Q108" s="41"/>
      <c r="R108" s="126"/>
    </row>
    <row r="109" spans="1:18" ht="42.75" customHeight="1" x14ac:dyDescent="0.25">
      <c r="A109" s="10">
        <v>53</v>
      </c>
      <c r="B109" s="21" t="s">
        <v>1204</v>
      </c>
      <c r="C109" s="126" t="s">
        <v>1205</v>
      </c>
      <c r="D109" s="126" t="s">
        <v>1206</v>
      </c>
      <c r="E109" s="3">
        <v>3</v>
      </c>
      <c r="F109" s="57">
        <v>1.5</v>
      </c>
      <c r="G109" s="116"/>
      <c r="H109" s="78">
        <v>1485000.0000000002</v>
      </c>
      <c r="I109" s="78">
        <v>990000</v>
      </c>
      <c r="J109" s="78">
        <v>742500.00000000012</v>
      </c>
      <c r="K109" s="123"/>
      <c r="L109" s="123"/>
      <c r="M109" s="31">
        <v>1633500.0000000005</v>
      </c>
      <c r="N109" s="31">
        <v>1089000</v>
      </c>
      <c r="O109" s="31">
        <v>816750.00000000023</v>
      </c>
      <c r="P109" s="41"/>
      <c r="Q109" s="41"/>
      <c r="R109" s="126"/>
    </row>
    <row r="110" spans="1:18" ht="42.75" customHeight="1" x14ac:dyDescent="0.25">
      <c r="A110" s="10">
        <v>54</v>
      </c>
      <c r="B110" s="21" t="s">
        <v>1207</v>
      </c>
      <c r="C110" s="126" t="s">
        <v>1208</v>
      </c>
      <c r="D110" s="126" t="s">
        <v>1209</v>
      </c>
      <c r="E110" s="3">
        <v>3</v>
      </c>
      <c r="F110" s="57">
        <v>1.5</v>
      </c>
      <c r="G110" s="116"/>
      <c r="H110" s="78">
        <v>1485000.0000000002</v>
      </c>
      <c r="I110" s="78">
        <v>990000</v>
      </c>
      <c r="J110" s="78">
        <v>742500.00000000012</v>
      </c>
      <c r="K110" s="123"/>
      <c r="L110" s="123"/>
      <c r="M110" s="31">
        <v>1633500.0000000005</v>
      </c>
      <c r="N110" s="31">
        <v>1089000</v>
      </c>
      <c r="O110" s="31">
        <v>816750.00000000023</v>
      </c>
      <c r="P110" s="41"/>
      <c r="Q110" s="41"/>
      <c r="R110" s="126"/>
    </row>
    <row r="111" spans="1:18" ht="28.5" customHeight="1" x14ac:dyDescent="0.25">
      <c r="A111" s="10"/>
      <c r="B111" s="24" t="s">
        <v>5951</v>
      </c>
      <c r="C111" s="21"/>
      <c r="D111" s="21"/>
      <c r="E111" s="127"/>
      <c r="F111" s="128"/>
      <c r="G111" s="129"/>
      <c r="H111" s="130"/>
      <c r="I111" s="131"/>
      <c r="J111" s="131"/>
      <c r="K111" s="123"/>
      <c r="L111" s="123"/>
      <c r="M111" s="31"/>
      <c r="N111" s="31"/>
      <c r="O111" s="31"/>
      <c r="P111" s="41"/>
      <c r="Q111" s="41"/>
      <c r="R111" s="21"/>
    </row>
    <row r="112" spans="1:18" ht="40.5" customHeight="1" x14ac:dyDescent="0.25">
      <c r="A112" s="10">
        <v>55</v>
      </c>
      <c r="B112" s="21" t="s">
        <v>1210</v>
      </c>
      <c r="C112" s="126" t="s">
        <v>1211</v>
      </c>
      <c r="D112" s="126" t="s">
        <v>1212</v>
      </c>
      <c r="E112" s="114">
        <v>1</v>
      </c>
      <c r="F112" s="57">
        <v>1.7999999999999998</v>
      </c>
      <c r="G112" s="115"/>
      <c r="H112" s="78">
        <v>5940000</v>
      </c>
      <c r="I112" s="78">
        <v>2970000</v>
      </c>
      <c r="J112" s="78">
        <v>1485000</v>
      </c>
      <c r="K112" s="123"/>
      <c r="L112" s="123"/>
      <c r="M112" s="31">
        <v>6534000.0000000009</v>
      </c>
      <c r="N112" s="31">
        <v>3267000.0000000005</v>
      </c>
      <c r="O112" s="31">
        <v>1633500.0000000002</v>
      </c>
      <c r="P112" s="41"/>
      <c r="Q112" s="41"/>
      <c r="R112" s="126"/>
    </row>
    <row r="113" spans="1:18" ht="74.25" customHeight="1" x14ac:dyDescent="0.25">
      <c r="A113" s="10">
        <v>56</v>
      </c>
      <c r="B113" s="1" t="s">
        <v>1213</v>
      </c>
      <c r="C113" s="126" t="s">
        <v>1214</v>
      </c>
      <c r="D113" s="126" t="s">
        <v>1215</v>
      </c>
      <c r="E113" s="114">
        <v>1</v>
      </c>
      <c r="F113" s="57">
        <v>1.5</v>
      </c>
      <c r="G113" s="115"/>
      <c r="H113" s="78">
        <v>4950000.0000000009</v>
      </c>
      <c r="I113" s="78">
        <v>2475000.0000000005</v>
      </c>
      <c r="J113" s="78">
        <v>1237500.0000000002</v>
      </c>
      <c r="K113" s="123"/>
      <c r="L113" s="123"/>
      <c r="M113" s="31">
        <v>5445000.0000000019</v>
      </c>
      <c r="N113" s="31">
        <v>2722500.0000000009</v>
      </c>
      <c r="O113" s="31">
        <v>1361250.0000000005</v>
      </c>
      <c r="P113" s="41"/>
      <c r="Q113" s="41"/>
      <c r="R113" s="126"/>
    </row>
    <row r="114" spans="1:18" ht="24.75" customHeight="1" x14ac:dyDescent="0.25">
      <c r="A114" s="10"/>
      <c r="B114" s="21"/>
      <c r="C114" s="126" t="s">
        <v>1216</v>
      </c>
      <c r="D114" s="126" t="s">
        <v>1217</v>
      </c>
      <c r="E114" s="114">
        <v>1</v>
      </c>
      <c r="F114" s="57">
        <v>1.2000000000000002</v>
      </c>
      <c r="G114" s="115"/>
      <c r="H114" s="78">
        <v>3960000.0000000009</v>
      </c>
      <c r="I114" s="78">
        <v>1980000.0000000005</v>
      </c>
      <c r="J114" s="78">
        <v>990000.00000000023</v>
      </c>
      <c r="K114" s="123"/>
      <c r="L114" s="123"/>
      <c r="M114" s="31">
        <v>4356000.0000000009</v>
      </c>
      <c r="N114" s="31">
        <v>2178000.0000000005</v>
      </c>
      <c r="O114" s="31">
        <v>1089000.0000000002</v>
      </c>
      <c r="P114" s="41"/>
      <c r="Q114" s="41"/>
      <c r="R114" s="126"/>
    </row>
    <row r="115" spans="1:18" ht="57.75" customHeight="1" x14ac:dyDescent="0.25">
      <c r="A115" s="10">
        <v>57</v>
      </c>
      <c r="B115" s="21" t="s">
        <v>1218</v>
      </c>
      <c r="C115" s="126" t="s">
        <v>1219</v>
      </c>
      <c r="D115" s="126" t="s">
        <v>1220</v>
      </c>
      <c r="E115" s="114">
        <v>1</v>
      </c>
      <c r="F115" s="57">
        <v>1.7999999999999998</v>
      </c>
      <c r="G115" s="115"/>
      <c r="H115" s="78">
        <v>5940000</v>
      </c>
      <c r="I115" s="78">
        <v>2970000</v>
      </c>
      <c r="J115" s="78">
        <v>1485000</v>
      </c>
      <c r="K115" s="123"/>
      <c r="L115" s="123"/>
      <c r="M115" s="31">
        <v>6534000.0000000009</v>
      </c>
      <c r="N115" s="31">
        <v>3267000.0000000005</v>
      </c>
      <c r="O115" s="31">
        <v>1633500.0000000002</v>
      </c>
      <c r="P115" s="41"/>
      <c r="Q115" s="41"/>
      <c r="R115" s="126"/>
    </row>
    <row r="116" spans="1:18" ht="24" customHeight="1" x14ac:dyDescent="0.25">
      <c r="A116" s="10">
        <v>58</v>
      </c>
      <c r="B116" s="21" t="s">
        <v>1129</v>
      </c>
      <c r="C116" s="126" t="s">
        <v>1219</v>
      </c>
      <c r="D116" s="126" t="s">
        <v>1215</v>
      </c>
      <c r="E116" s="114">
        <v>1</v>
      </c>
      <c r="F116" s="57">
        <v>1.5</v>
      </c>
      <c r="G116" s="115"/>
      <c r="H116" s="78">
        <v>4950000.0000000009</v>
      </c>
      <c r="I116" s="78">
        <v>2475000.0000000005</v>
      </c>
      <c r="J116" s="78">
        <v>1237500.0000000002</v>
      </c>
      <c r="K116" s="123"/>
      <c r="L116" s="123"/>
      <c r="M116" s="31">
        <v>5445000.0000000019</v>
      </c>
      <c r="N116" s="31">
        <v>2722500.0000000009</v>
      </c>
      <c r="O116" s="31">
        <v>1361250.0000000005</v>
      </c>
      <c r="P116" s="41"/>
      <c r="Q116" s="41"/>
      <c r="R116" s="126"/>
    </row>
    <row r="117" spans="1:18" ht="24" customHeight="1" x14ac:dyDescent="0.25">
      <c r="A117" s="10">
        <v>59</v>
      </c>
      <c r="B117" s="21" t="s">
        <v>1221</v>
      </c>
      <c r="C117" s="126" t="s">
        <v>1222</v>
      </c>
      <c r="D117" s="126" t="s">
        <v>1223</v>
      </c>
      <c r="E117" s="114">
        <v>1</v>
      </c>
      <c r="F117" s="57">
        <v>1.5</v>
      </c>
      <c r="G117" s="115"/>
      <c r="H117" s="78">
        <v>4950000.0000000009</v>
      </c>
      <c r="I117" s="78">
        <v>2475000.0000000005</v>
      </c>
      <c r="J117" s="78">
        <v>1237500.0000000002</v>
      </c>
      <c r="K117" s="123"/>
      <c r="L117" s="123"/>
      <c r="M117" s="31">
        <v>5445000.0000000019</v>
      </c>
      <c r="N117" s="31">
        <v>2722500.0000000009</v>
      </c>
      <c r="O117" s="31">
        <v>1361250.0000000005</v>
      </c>
      <c r="P117" s="41"/>
      <c r="Q117" s="41"/>
      <c r="R117" s="126"/>
    </row>
    <row r="118" spans="1:18" ht="24" customHeight="1" x14ac:dyDescent="0.25">
      <c r="A118" s="10"/>
      <c r="B118" s="21"/>
      <c r="C118" s="126" t="s">
        <v>1224</v>
      </c>
      <c r="D118" s="126" t="s">
        <v>1225</v>
      </c>
      <c r="E118" s="114">
        <v>1</v>
      </c>
      <c r="F118" s="57">
        <v>1.2000000000000002</v>
      </c>
      <c r="G118" s="115"/>
      <c r="H118" s="78">
        <v>3960000.0000000009</v>
      </c>
      <c r="I118" s="78">
        <v>1980000.0000000005</v>
      </c>
      <c r="J118" s="78">
        <v>990000.00000000023</v>
      </c>
      <c r="K118" s="123"/>
      <c r="L118" s="123"/>
      <c r="M118" s="31">
        <v>4356000.0000000009</v>
      </c>
      <c r="N118" s="31">
        <v>2178000.0000000005</v>
      </c>
      <c r="O118" s="31">
        <v>1089000.0000000002</v>
      </c>
      <c r="P118" s="41"/>
      <c r="Q118" s="41"/>
      <c r="R118" s="126"/>
    </row>
    <row r="119" spans="1:18" ht="24" customHeight="1" x14ac:dyDescent="0.25">
      <c r="A119" s="10"/>
      <c r="B119" s="21"/>
      <c r="C119" s="126" t="s">
        <v>1226</v>
      </c>
      <c r="D119" s="126" t="s">
        <v>1227</v>
      </c>
      <c r="E119" s="114">
        <v>2</v>
      </c>
      <c r="F119" s="57">
        <v>1.5</v>
      </c>
      <c r="G119" s="115"/>
      <c r="H119" s="78">
        <v>2970000.0000000005</v>
      </c>
      <c r="I119" s="78">
        <v>1485000.0000000002</v>
      </c>
      <c r="J119" s="78">
        <v>990000</v>
      </c>
      <c r="K119" s="123"/>
      <c r="L119" s="123"/>
      <c r="M119" s="31">
        <v>3267000.0000000009</v>
      </c>
      <c r="N119" s="31">
        <v>1633500.0000000005</v>
      </c>
      <c r="O119" s="31">
        <v>1089000</v>
      </c>
      <c r="P119" s="41"/>
      <c r="Q119" s="41"/>
      <c r="R119" s="126"/>
    </row>
    <row r="120" spans="1:18" ht="24" customHeight="1" x14ac:dyDescent="0.25">
      <c r="A120" s="10">
        <v>60</v>
      </c>
      <c r="B120" s="21" t="s">
        <v>1228</v>
      </c>
      <c r="C120" s="126" t="s">
        <v>1229</v>
      </c>
      <c r="D120" s="126" t="s">
        <v>1230</v>
      </c>
      <c r="E120" s="114">
        <v>1</v>
      </c>
      <c r="F120" s="57">
        <v>1.5</v>
      </c>
      <c r="G120" s="115"/>
      <c r="H120" s="78">
        <v>4950000.0000000009</v>
      </c>
      <c r="I120" s="78">
        <v>2475000.0000000005</v>
      </c>
      <c r="J120" s="78">
        <v>1237500.0000000002</v>
      </c>
      <c r="K120" s="123"/>
      <c r="L120" s="123"/>
      <c r="M120" s="31">
        <v>5445000.0000000019</v>
      </c>
      <c r="N120" s="31">
        <v>2722500.0000000009</v>
      </c>
      <c r="O120" s="31">
        <v>1361250.0000000005</v>
      </c>
      <c r="P120" s="41"/>
      <c r="Q120" s="41"/>
      <c r="R120" s="126"/>
    </row>
    <row r="121" spans="1:18" ht="41.25" customHeight="1" x14ac:dyDescent="0.25">
      <c r="A121" s="10"/>
      <c r="B121" s="21"/>
      <c r="C121" s="126" t="s">
        <v>1231</v>
      </c>
      <c r="D121" s="126" t="s">
        <v>1232</v>
      </c>
      <c r="E121" s="114">
        <v>1</v>
      </c>
      <c r="F121" s="57">
        <v>1.2000000000000002</v>
      </c>
      <c r="G121" s="115"/>
      <c r="H121" s="78">
        <v>3960000.0000000009</v>
      </c>
      <c r="I121" s="78">
        <v>1980000.0000000005</v>
      </c>
      <c r="J121" s="78">
        <v>990000.00000000023</v>
      </c>
      <c r="K121" s="123"/>
      <c r="L121" s="123"/>
      <c r="M121" s="31">
        <v>4356000.0000000009</v>
      </c>
      <c r="N121" s="31">
        <v>2178000.0000000005</v>
      </c>
      <c r="O121" s="31">
        <v>1089000.0000000002</v>
      </c>
      <c r="P121" s="41"/>
      <c r="Q121" s="41"/>
      <c r="R121" s="126"/>
    </row>
    <row r="122" spans="1:18" ht="41.25" customHeight="1" x14ac:dyDescent="0.25">
      <c r="A122" s="10">
        <v>61</v>
      </c>
      <c r="B122" s="21" t="s">
        <v>1233</v>
      </c>
      <c r="C122" s="126" t="s">
        <v>1219</v>
      </c>
      <c r="D122" s="126" t="s">
        <v>1234</v>
      </c>
      <c r="E122" s="114">
        <v>1</v>
      </c>
      <c r="F122" s="57">
        <v>1.2000000000000002</v>
      </c>
      <c r="G122" s="115"/>
      <c r="H122" s="78">
        <v>3960000.0000000009</v>
      </c>
      <c r="I122" s="78">
        <v>1980000.0000000005</v>
      </c>
      <c r="J122" s="78">
        <v>990000.00000000023</v>
      </c>
      <c r="K122" s="123"/>
      <c r="L122" s="123"/>
      <c r="M122" s="31">
        <v>4356000.0000000009</v>
      </c>
      <c r="N122" s="31">
        <v>2178000.0000000005</v>
      </c>
      <c r="O122" s="31">
        <v>1089000.0000000002</v>
      </c>
      <c r="P122" s="41"/>
      <c r="Q122" s="41"/>
      <c r="R122" s="126"/>
    </row>
    <row r="123" spans="1:18" ht="41.25" customHeight="1" x14ac:dyDescent="0.25">
      <c r="A123" s="10"/>
      <c r="B123" s="21"/>
      <c r="C123" s="126" t="s">
        <v>1235</v>
      </c>
      <c r="D123" s="126" t="s">
        <v>1236</v>
      </c>
      <c r="E123" s="114">
        <v>2</v>
      </c>
      <c r="F123" s="57">
        <v>1.5</v>
      </c>
      <c r="G123" s="115"/>
      <c r="H123" s="78">
        <v>2970000.0000000005</v>
      </c>
      <c r="I123" s="78">
        <v>1485000.0000000002</v>
      </c>
      <c r="J123" s="78">
        <v>990000</v>
      </c>
      <c r="K123" s="123"/>
      <c r="L123" s="123"/>
      <c r="M123" s="31">
        <v>3267000.0000000009</v>
      </c>
      <c r="N123" s="31">
        <v>1633500.0000000005</v>
      </c>
      <c r="O123" s="31">
        <v>1089000</v>
      </c>
      <c r="P123" s="41"/>
      <c r="Q123" s="41"/>
      <c r="R123" s="126"/>
    </row>
    <row r="124" spans="1:18" ht="27" customHeight="1" x14ac:dyDescent="0.25">
      <c r="A124" s="10">
        <v>62</v>
      </c>
      <c r="B124" s="1" t="s">
        <v>1237</v>
      </c>
      <c r="C124" s="126" t="s">
        <v>1238</v>
      </c>
      <c r="D124" s="126" t="s">
        <v>1239</v>
      </c>
      <c r="E124" s="114">
        <v>2</v>
      </c>
      <c r="F124" s="57">
        <v>1.5</v>
      </c>
      <c r="G124" s="115"/>
      <c r="H124" s="78">
        <v>2970000.0000000005</v>
      </c>
      <c r="I124" s="78">
        <v>1485000.0000000002</v>
      </c>
      <c r="J124" s="78">
        <v>990000</v>
      </c>
      <c r="K124" s="123"/>
      <c r="L124" s="123"/>
      <c r="M124" s="31">
        <v>3267000.0000000009</v>
      </c>
      <c r="N124" s="31">
        <v>1633500.0000000005</v>
      </c>
      <c r="O124" s="31">
        <v>1089000</v>
      </c>
      <c r="P124" s="41"/>
      <c r="Q124" s="41"/>
      <c r="R124" s="126"/>
    </row>
    <row r="125" spans="1:18" ht="42.75" customHeight="1" x14ac:dyDescent="0.25">
      <c r="A125" s="10">
        <v>63</v>
      </c>
      <c r="B125" s="21" t="s">
        <v>1240</v>
      </c>
      <c r="C125" s="126" t="s">
        <v>1241</v>
      </c>
      <c r="D125" s="126" t="s">
        <v>1242</v>
      </c>
      <c r="E125" s="114">
        <v>2</v>
      </c>
      <c r="F125" s="57">
        <v>1.5</v>
      </c>
      <c r="G125" s="115"/>
      <c r="H125" s="78">
        <v>2970000.0000000005</v>
      </c>
      <c r="I125" s="78">
        <v>1485000.0000000002</v>
      </c>
      <c r="J125" s="78">
        <v>990000</v>
      </c>
      <c r="K125" s="123"/>
      <c r="L125" s="123"/>
      <c r="M125" s="31">
        <v>3267000.0000000009</v>
      </c>
      <c r="N125" s="31">
        <v>1633500.0000000005</v>
      </c>
      <c r="O125" s="31">
        <v>1089000</v>
      </c>
      <c r="P125" s="41"/>
      <c r="Q125" s="41"/>
      <c r="R125" s="126"/>
    </row>
    <row r="126" spans="1:18" ht="41.25" customHeight="1" x14ac:dyDescent="0.25">
      <c r="A126" s="10">
        <v>64</v>
      </c>
      <c r="B126" s="21" t="s">
        <v>1243</v>
      </c>
      <c r="C126" s="126" t="s">
        <v>1244</v>
      </c>
      <c r="D126" s="126" t="s">
        <v>1245</v>
      </c>
      <c r="E126" s="114">
        <v>2</v>
      </c>
      <c r="F126" s="57">
        <v>1.5</v>
      </c>
      <c r="G126" s="115"/>
      <c r="H126" s="78">
        <v>2970000.0000000005</v>
      </c>
      <c r="I126" s="78">
        <v>1485000.0000000002</v>
      </c>
      <c r="J126" s="78">
        <v>990000</v>
      </c>
      <c r="K126" s="123"/>
      <c r="L126" s="123"/>
      <c r="M126" s="31">
        <v>3267000.0000000009</v>
      </c>
      <c r="N126" s="31">
        <v>1633500.0000000005</v>
      </c>
      <c r="O126" s="31">
        <v>1089000</v>
      </c>
      <c r="P126" s="41"/>
      <c r="Q126" s="41"/>
      <c r="R126" s="126"/>
    </row>
    <row r="127" spans="1:18" ht="27" customHeight="1" x14ac:dyDescent="0.25">
      <c r="A127" s="10">
        <v>65</v>
      </c>
      <c r="B127" s="21" t="s">
        <v>1246</v>
      </c>
      <c r="C127" s="126" t="s">
        <v>1231</v>
      </c>
      <c r="D127" s="126" t="s">
        <v>1247</v>
      </c>
      <c r="E127" s="114">
        <v>2</v>
      </c>
      <c r="F127" s="57">
        <v>1.5</v>
      </c>
      <c r="G127" s="115"/>
      <c r="H127" s="78">
        <v>2970000.0000000005</v>
      </c>
      <c r="I127" s="78">
        <v>1485000.0000000002</v>
      </c>
      <c r="J127" s="78">
        <v>990000</v>
      </c>
      <c r="K127" s="123"/>
      <c r="L127" s="123"/>
      <c r="M127" s="31">
        <v>3267000.0000000009</v>
      </c>
      <c r="N127" s="31">
        <v>1633500.0000000005</v>
      </c>
      <c r="O127" s="31">
        <v>1089000</v>
      </c>
      <c r="P127" s="41"/>
      <c r="Q127" s="41"/>
      <c r="R127" s="126"/>
    </row>
    <row r="128" spans="1:18" ht="57.75" customHeight="1" x14ac:dyDescent="0.25">
      <c r="A128" s="10">
        <v>66</v>
      </c>
      <c r="B128" s="21" t="s">
        <v>1248</v>
      </c>
      <c r="C128" s="126" t="s">
        <v>1216</v>
      </c>
      <c r="D128" s="126" t="s">
        <v>1249</v>
      </c>
      <c r="E128" s="114">
        <v>2</v>
      </c>
      <c r="F128" s="57">
        <v>1.7999999999999998</v>
      </c>
      <c r="G128" s="115"/>
      <c r="H128" s="78">
        <v>3564000</v>
      </c>
      <c r="I128" s="78">
        <v>1782000</v>
      </c>
      <c r="J128" s="78">
        <v>1187999.9999999998</v>
      </c>
      <c r="K128" s="123"/>
      <c r="L128" s="123"/>
      <c r="M128" s="31">
        <v>3920400.0000000005</v>
      </c>
      <c r="N128" s="31">
        <v>1960200.0000000002</v>
      </c>
      <c r="O128" s="31">
        <v>1306799.9999999998</v>
      </c>
      <c r="P128" s="41"/>
      <c r="Q128" s="41"/>
      <c r="R128" s="126"/>
    </row>
    <row r="129" spans="1:18" ht="40.5" customHeight="1" x14ac:dyDescent="0.25">
      <c r="A129" s="10"/>
      <c r="B129" s="21"/>
      <c r="C129" s="126" t="s">
        <v>1250</v>
      </c>
      <c r="D129" s="126" t="s">
        <v>1217</v>
      </c>
      <c r="E129" s="114">
        <v>2</v>
      </c>
      <c r="F129" s="57">
        <v>1.5</v>
      </c>
      <c r="G129" s="115"/>
      <c r="H129" s="78">
        <v>2970000.0000000005</v>
      </c>
      <c r="I129" s="78">
        <v>1485000.0000000002</v>
      </c>
      <c r="J129" s="78">
        <v>990000</v>
      </c>
      <c r="K129" s="123"/>
      <c r="L129" s="123"/>
      <c r="M129" s="31">
        <v>3267000.0000000009</v>
      </c>
      <c r="N129" s="31">
        <v>1633500.0000000005</v>
      </c>
      <c r="O129" s="31">
        <v>1089000</v>
      </c>
      <c r="P129" s="41"/>
      <c r="Q129" s="41"/>
      <c r="R129" s="126"/>
    </row>
    <row r="130" spans="1:18" ht="40.5" customHeight="1" x14ac:dyDescent="0.25">
      <c r="A130" s="10">
        <v>67</v>
      </c>
      <c r="B130" s="21" t="s">
        <v>1251</v>
      </c>
      <c r="C130" s="126" t="s">
        <v>1252</v>
      </c>
      <c r="D130" s="126" t="s">
        <v>1253</v>
      </c>
      <c r="E130" s="114">
        <v>2</v>
      </c>
      <c r="F130" s="57">
        <v>1.2000000000000002</v>
      </c>
      <c r="G130" s="115"/>
      <c r="H130" s="78">
        <v>2376000.0000000005</v>
      </c>
      <c r="I130" s="78">
        <v>1188000.0000000002</v>
      </c>
      <c r="J130" s="78">
        <v>792000.00000000012</v>
      </c>
      <c r="K130" s="123"/>
      <c r="L130" s="123"/>
      <c r="M130" s="31">
        <v>2613600.0000000009</v>
      </c>
      <c r="N130" s="31">
        <v>1306800.0000000005</v>
      </c>
      <c r="O130" s="31">
        <v>871200.00000000023</v>
      </c>
      <c r="P130" s="41"/>
      <c r="Q130" s="41"/>
      <c r="R130" s="126"/>
    </row>
    <row r="131" spans="1:18" ht="40.5" customHeight="1" x14ac:dyDescent="0.25">
      <c r="A131" s="10">
        <v>68</v>
      </c>
      <c r="B131" s="21" t="s">
        <v>1254</v>
      </c>
      <c r="C131" s="126" t="s">
        <v>1255</v>
      </c>
      <c r="D131" s="126" t="s">
        <v>1256</v>
      </c>
      <c r="E131" s="114">
        <v>1</v>
      </c>
      <c r="F131" s="57">
        <v>1.2000000000000002</v>
      </c>
      <c r="G131" s="115"/>
      <c r="H131" s="78">
        <v>3960000.0000000009</v>
      </c>
      <c r="I131" s="78">
        <v>1980000.0000000005</v>
      </c>
      <c r="J131" s="78">
        <v>990000.00000000023</v>
      </c>
      <c r="K131" s="123"/>
      <c r="L131" s="123"/>
      <c r="M131" s="31">
        <v>4356000.0000000009</v>
      </c>
      <c r="N131" s="31">
        <v>2178000.0000000005</v>
      </c>
      <c r="O131" s="31">
        <v>1089000.0000000002</v>
      </c>
      <c r="P131" s="41"/>
      <c r="Q131" s="41"/>
      <c r="R131" s="126"/>
    </row>
    <row r="132" spans="1:18" ht="40.5" customHeight="1" x14ac:dyDescent="0.25">
      <c r="A132" s="10">
        <v>69</v>
      </c>
      <c r="B132" s="21" t="s">
        <v>1257</v>
      </c>
      <c r="C132" s="126" t="s">
        <v>1219</v>
      </c>
      <c r="D132" s="126" t="s">
        <v>1258</v>
      </c>
      <c r="E132" s="114">
        <v>2</v>
      </c>
      <c r="F132" s="57">
        <v>1.5</v>
      </c>
      <c r="G132" s="115"/>
      <c r="H132" s="78">
        <v>2970000.0000000005</v>
      </c>
      <c r="I132" s="78">
        <v>1485000.0000000002</v>
      </c>
      <c r="J132" s="78">
        <v>990000</v>
      </c>
      <c r="K132" s="123"/>
      <c r="L132" s="123"/>
      <c r="M132" s="31">
        <v>3267000.0000000009</v>
      </c>
      <c r="N132" s="31">
        <v>1633500.0000000005</v>
      </c>
      <c r="O132" s="31">
        <v>1089000</v>
      </c>
      <c r="P132" s="41"/>
      <c r="Q132" s="41"/>
      <c r="R132" s="126"/>
    </row>
    <row r="133" spans="1:18" ht="40.5" customHeight="1" x14ac:dyDescent="0.25">
      <c r="A133" s="10">
        <v>70</v>
      </c>
      <c r="B133" s="21" t="s">
        <v>1259</v>
      </c>
      <c r="C133" s="126" t="s">
        <v>1260</v>
      </c>
      <c r="D133" s="126" t="s">
        <v>1261</v>
      </c>
      <c r="E133" s="114">
        <v>2</v>
      </c>
      <c r="F133" s="57">
        <v>1.2000000000000002</v>
      </c>
      <c r="G133" s="115"/>
      <c r="H133" s="78">
        <v>2376000.0000000005</v>
      </c>
      <c r="I133" s="78">
        <v>1188000.0000000002</v>
      </c>
      <c r="J133" s="78">
        <v>792000.00000000012</v>
      </c>
      <c r="K133" s="123"/>
      <c r="L133" s="123"/>
      <c r="M133" s="31">
        <v>2613600.0000000009</v>
      </c>
      <c r="N133" s="31">
        <v>1306800.0000000005</v>
      </c>
      <c r="O133" s="31">
        <v>871200.00000000023</v>
      </c>
      <c r="P133" s="41"/>
      <c r="Q133" s="41"/>
      <c r="R133" s="126"/>
    </row>
    <row r="134" spans="1:18" ht="40.5" customHeight="1" x14ac:dyDescent="0.25">
      <c r="A134" s="10">
        <v>71</v>
      </c>
      <c r="B134" s="21" t="s">
        <v>1262</v>
      </c>
      <c r="C134" s="126" t="s">
        <v>1263</v>
      </c>
      <c r="D134" s="126" t="s">
        <v>60</v>
      </c>
      <c r="E134" s="114">
        <v>2</v>
      </c>
      <c r="F134" s="57">
        <v>1.2000000000000002</v>
      </c>
      <c r="G134" s="115"/>
      <c r="H134" s="78">
        <v>2376000.0000000005</v>
      </c>
      <c r="I134" s="78">
        <v>1188000.0000000002</v>
      </c>
      <c r="J134" s="78">
        <v>792000.00000000012</v>
      </c>
      <c r="K134" s="123"/>
      <c r="L134" s="123"/>
      <c r="M134" s="31">
        <v>2613600.0000000009</v>
      </c>
      <c r="N134" s="31">
        <v>1306800.0000000005</v>
      </c>
      <c r="O134" s="31">
        <v>871200.00000000023</v>
      </c>
      <c r="P134" s="41"/>
      <c r="Q134" s="41"/>
      <c r="R134" s="126"/>
    </row>
    <row r="135" spans="1:18" ht="47.25" customHeight="1" x14ac:dyDescent="0.25">
      <c r="A135" s="10">
        <v>72</v>
      </c>
      <c r="B135" s="21" t="s">
        <v>1264</v>
      </c>
      <c r="C135" s="126" t="s">
        <v>1265</v>
      </c>
      <c r="D135" s="126" t="s">
        <v>1266</v>
      </c>
      <c r="E135" s="114">
        <v>1</v>
      </c>
      <c r="F135" s="57">
        <v>1.5</v>
      </c>
      <c r="G135" s="115"/>
      <c r="H135" s="78">
        <v>4950000.0000000009</v>
      </c>
      <c r="I135" s="78">
        <v>2475000.0000000005</v>
      </c>
      <c r="J135" s="78">
        <v>1237500.0000000002</v>
      </c>
      <c r="K135" s="123"/>
      <c r="L135" s="123"/>
      <c r="M135" s="31">
        <v>5445000.0000000019</v>
      </c>
      <c r="N135" s="31">
        <v>2722500.0000000009</v>
      </c>
      <c r="O135" s="31">
        <v>1361250.0000000005</v>
      </c>
      <c r="P135" s="41"/>
      <c r="Q135" s="41"/>
      <c r="R135" s="126" t="s">
        <v>1267</v>
      </c>
    </row>
    <row r="136" spans="1:18" ht="45" customHeight="1" x14ac:dyDescent="0.25">
      <c r="A136" s="10">
        <v>73</v>
      </c>
      <c r="B136" s="607" t="s">
        <v>1268</v>
      </c>
      <c r="C136" s="615"/>
      <c r="D136" s="608"/>
      <c r="E136" s="114">
        <v>3</v>
      </c>
      <c r="F136" s="57">
        <v>2.0250000000000004</v>
      </c>
      <c r="G136" s="116"/>
      <c r="H136" s="78">
        <v>2004750.0000000007</v>
      </c>
      <c r="I136" s="78">
        <v>1336500.0000000002</v>
      </c>
      <c r="J136" s="78">
        <v>1002375.0000000003</v>
      </c>
      <c r="K136" s="123"/>
      <c r="L136" s="123"/>
      <c r="M136" s="31">
        <v>2205225.0000000009</v>
      </c>
      <c r="N136" s="31">
        <v>1470150.0000000005</v>
      </c>
      <c r="O136" s="31">
        <v>1102612.5000000005</v>
      </c>
      <c r="P136" s="41"/>
      <c r="Q136" s="41"/>
      <c r="R136" s="126"/>
    </row>
    <row r="137" spans="1:18" ht="42.75" customHeight="1" x14ac:dyDescent="0.25">
      <c r="A137" s="10">
        <v>74</v>
      </c>
      <c r="B137" s="607" t="s">
        <v>1269</v>
      </c>
      <c r="C137" s="615"/>
      <c r="D137" s="608"/>
      <c r="E137" s="114">
        <v>3</v>
      </c>
      <c r="F137" s="57">
        <v>2.0250000000000004</v>
      </c>
      <c r="G137" s="116"/>
      <c r="H137" s="78">
        <v>2004750.0000000007</v>
      </c>
      <c r="I137" s="78">
        <v>1336500.0000000002</v>
      </c>
      <c r="J137" s="78">
        <v>1002375.0000000003</v>
      </c>
      <c r="K137" s="123"/>
      <c r="L137" s="123"/>
      <c r="M137" s="31">
        <v>2205225.0000000009</v>
      </c>
      <c r="N137" s="31">
        <v>1470150.0000000005</v>
      </c>
      <c r="O137" s="31">
        <v>1102612.5000000005</v>
      </c>
      <c r="P137" s="41"/>
      <c r="Q137" s="41"/>
      <c r="R137" s="126"/>
    </row>
    <row r="138" spans="1:18" ht="42.75" customHeight="1" x14ac:dyDescent="0.25">
      <c r="A138" s="10">
        <v>75</v>
      </c>
      <c r="B138" s="607" t="s">
        <v>1270</v>
      </c>
      <c r="C138" s="615"/>
      <c r="D138" s="608"/>
      <c r="E138" s="114">
        <v>2</v>
      </c>
      <c r="F138" s="57">
        <v>1.2000000000000002</v>
      </c>
      <c r="G138" s="115"/>
      <c r="H138" s="78">
        <v>2376000.0000000005</v>
      </c>
      <c r="I138" s="78">
        <v>1188000.0000000002</v>
      </c>
      <c r="J138" s="78">
        <v>792000.00000000012</v>
      </c>
      <c r="K138" s="123"/>
      <c r="L138" s="123"/>
      <c r="M138" s="31">
        <v>2613600.0000000009</v>
      </c>
      <c r="N138" s="31">
        <v>1306800.0000000005</v>
      </c>
      <c r="O138" s="31">
        <v>871200.00000000023</v>
      </c>
      <c r="P138" s="41"/>
      <c r="Q138" s="41"/>
      <c r="R138" s="126"/>
    </row>
    <row r="139" spans="1:18" ht="45" customHeight="1" x14ac:dyDescent="0.25">
      <c r="A139" s="10">
        <v>76</v>
      </c>
      <c r="B139" s="607" t="s">
        <v>1271</v>
      </c>
      <c r="C139" s="615"/>
      <c r="D139" s="608"/>
      <c r="E139" s="114">
        <v>2</v>
      </c>
      <c r="F139" s="57">
        <v>1.2000000000000002</v>
      </c>
      <c r="G139" s="115"/>
      <c r="H139" s="78">
        <v>2376000.0000000005</v>
      </c>
      <c r="I139" s="78">
        <v>1188000.0000000002</v>
      </c>
      <c r="J139" s="78">
        <v>792000.00000000012</v>
      </c>
      <c r="K139" s="123"/>
      <c r="L139" s="123"/>
      <c r="M139" s="31">
        <v>2613600.0000000009</v>
      </c>
      <c r="N139" s="31">
        <v>1306800.0000000005</v>
      </c>
      <c r="O139" s="31">
        <v>871200.00000000023</v>
      </c>
      <c r="P139" s="41"/>
      <c r="Q139" s="41"/>
      <c r="R139" s="126"/>
    </row>
    <row r="140" spans="1:18" ht="46.5" customHeight="1" x14ac:dyDescent="0.25">
      <c r="A140" s="10">
        <v>77</v>
      </c>
      <c r="B140" s="607" t="s">
        <v>1272</v>
      </c>
      <c r="C140" s="615"/>
      <c r="D140" s="608"/>
      <c r="E140" s="114">
        <v>2</v>
      </c>
      <c r="F140" s="57">
        <v>1.2000000000000002</v>
      </c>
      <c r="G140" s="115"/>
      <c r="H140" s="78">
        <v>2376000.0000000005</v>
      </c>
      <c r="I140" s="78">
        <v>1188000.0000000002</v>
      </c>
      <c r="J140" s="78">
        <v>792000.00000000012</v>
      </c>
      <c r="K140" s="123"/>
      <c r="L140" s="123"/>
      <c r="M140" s="31">
        <v>2613600.0000000009</v>
      </c>
      <c r="N140" s="31">
        <v>1306800.0000000005</v>
      </c>
      <c r="O140" s="31">
        <v>871200.00000000023</v>
      </c>
      <c r="P140" s="41"/>
      <c r="Q140" s="41"/>
      <c r="R140" s="126"/>
    </row>
    <row r="141" spans="1:18" ht="42.75" customHeight="1" x14ac:dyDescent="0.25">
      <c r="A141" s="10">
        <v>78</v>
      </c>
      <c r="B141" s="607" t="s">
        <v>1273</v>
      </c>
      <c r="C141" s="615"/>
      <c r="D141" s="608"/>
      <c r="E141" s="114">
        <v>3</v>
      </c>
      <c r="F141" s="57">
        <v>2.0250000000000004</v>
      </c>
      <c r="G141" s="116"/>
      <c r="H141" s="78">
        <v>2004750.0000000007</v>
      </c>
      <c r="I141" s="78">
        <v>1336500.0000000002</v>
      </c>
      <c r="J141" s="78">
        <v>1002375.0000000003</v>
      </c>
      <c r="K141" s="123"/>
      <c r="L141" s="123"/>
      <c r="M141" s="31">
        <v>2205225.0000000009</v>
      </c>
      <c r="N141" s="31">
        <v>1470150.0000000005</v>
      </c>
      <c r="O141" s="31">
        <v>1102612.5000000005</v>
      </c>
      <c r="P141" s="41"/>
      <c r="Q141" s="41"/>
      <c r="R141" s="126"/>
    </row>
    <row r="142" spans="1:18" ht="27" customHeight="1" x14ac:dyDescent="0.25">
      <c r="A142" s="10">
        <v>79</v>
      </c>
      <c r="B142" s="21" t="s">
        <v>700</v>
      </c>
      <c r="C142" s="21"/>
      <c r="D142" s="21"/>
      <c r="E142" s="114">
        <v>3</v>
      </c>
      <c r="F142" s="57">
        <v>1.5</v>
      </c>
      <c r="G142" s="116"/>
      <c r="H142" s="78">
        <v>1485000.0000000002</v>
      </c>
      <c r="I142" s="78">
        <v>990000</v>
      </c>
      <c r="J142" s="78">
        <v>742500.00000000012</v>
      </c>
      <c r="K142" s="123"/>
      <c r="L142" s="123"/>
      <c r="M142" s="31">
        <v>1633500.0000000005</v>
      </c>
      <c r="N142" s="31">
        <v>1089000</v>
      </c>
      <c r="O142" s="31">
        <v>816750.00000000023</v>
      </c>
      <c r="P142" s="41"/>
      <c r="Q142" s="41"/>
      <c r="R142" s="21"/>
    </row>
    <row r="143" spans="1:18" ht="30.75" customHeight="1" x14ac:dyDescent="0.25">
      <c r="A143" s="10"/>
      <c r="B143" s="24" t="s">
        <v>5952</v>
      </c>
      <c r="C143" s="21"/>
      <c r="D143" s="21"/>
      <c r="E143" s="127"/>
      <c r="F143" s="128"/>
      <c r="G143" s="129"/>
      <c r="H143" s="130"/>
      <c r="I143" s="131"/>
      <c r="J143" s="131"/>
      <c r="K143" s="123"/>
      <c r="L143" s="123"/>
      <c r="M143" s="31"/>
      <c r="N143" s="31"/>
      <c r="O143" s="31"/>
      <c r="P143" s="41"/>
      <c r="Q143" s="41"/>
      <c r="R143" s="21"/>
    </row>
    <row r="144" spans="1:18" ht="30.75" customHeight="1" x14ac:dyDescent="0.25">
      <c r="A144" s="10">
        <v>80</v>
      </c>
      <c r="B144" s="21" t="s">
        <v>1274</v>
      </c>
      <c r="C144" s="126" t="s">
        <v>1144</v>
      </c>
      <c r="D144" s="126" t="s">
        <v>1275</v>
      </c>
      <c r="E144" s="114">
        <v>1</v>
      </c>
      <c r="F144" s="57">
        <v>1.35</v>
      </c>
      <c r="G144" s="115"/>
      <c r="H144" s="78">
        <v>4455000.0000000009</v>
      </c>
      <c r="I144" s="78">
        <v>2227500.0000000005</v>
      </c>
      <c r="J144" s="78">
        <v>1113750.0000000002</v>
      </c>
      <c r="K144" s="123"/>
      <c r="L144" s="123"/>
      <c r="M144" s="31">
        <v>4900500.0000000019</v>
      </c>
      <c r="N144" s="31">
        <v>2450250.0000000009</v>
      </c>
      <c r="O144" s="31">
        <v>1225125.0000000005</v>
      </c>
      <c r="P144" s="41"/>
      <c r="Q144" s="41"/>
      <c r="R144" s="21"/>
    </row>
    <row r="145" spans="1:18" ht="30.75" customHeight="1" x14ac:dyDescent="0.25">
      <c r="A145" s="10">
        <v>81</v>
      </c>
      <c r="B145" s="21" t="s">
        <v>1276</v>
      </c>
      <c r="C145" s="126" t="s">
        <v>1277</v>
      </c>
      <c r="D145" s="126" t="s">
        <v>1278</v>
      </c>
      <c r="E145" s="114">
        <v>1</v>
      </c>
      <c r="F145" s="57">
        <v>1.35</v>
      </c>
      <c r="G145" s="115"/>
      <c r="H145" s="78">
        <v>4455000.0000000009</v>
      </c>
      <c r="I145" s="78">
        <v>2227500.0000000005</v>
      </c>
      <c r="J145" s="78">
        <v>1113750.0000000002</v>
      </c>
      <c r="K145" s="123"/>
      <c r="L145" s="123"/>
      <c r="M145" s="31">
        <v>4900500.0000000019</v>
      </c>
      <c r="N145" s="31">
        <v>2450250.0000000009</v>
      </c>
      <c r="O145" s="31">
        <v>1225125.0000000005</v>
      </c>
      <c r="P145" s="41"/>
      <c r="Q145" s="41"/>
      <c r="R145" s="21"/>
    </row>
    <row r="146" spans="1:18" ht="30.75" customHeight="1" x14ac:dyDescent="0.25">
      <c r="A146" s="10"/>
      <c r="B146" s="21"/>
      <c r="C146" s="126" t="s">
        <v>1279</v>
      </c>
      <c r="D146" s="126" t="s">
        <v>1280</v>
      </c>
      <c r="E146" s="114">
        <v>1</v>
      </c>
      <c r="F146" s="57">
        <v>1.08</v>
      </c>
      <c r="G146" s="115"/>
      <c r="H146" s="78">
        <v>3564000.0000000009</v>
      </c>
      <c r="I146" s="78">
        <v>1782000.0000000005</v>
      </c>
      <c r="J146" s="78">
        <v>891000.00000000023</v>
      </c>
      <c r="K146" s="123"/>
      <c r="L146" s="123"/>
      <c r="M146" s="31">
        <v>3920400.0000000014</v>
      </c>
      <c r="N146" s="31">
        <v>1960200.0000000007</v>
      </c>
      <c r="O146" s="31">
        <v>980100.00000000035</v>
      </c>
      <c r="P146" s="41"/>
      <c r="Q146" s="41"/>
      <c r="R146" s="21"/>
    </row>
    <row r="147" spans="1:18" ht="30.75" customHeight="1" x14ac:dyDescent="0.25">
      <c r="A147" s="10">
        <v>82</v>
      </c>
      <c r="B147" s="21" t="s">
        <v>1281</v>
      </c>
      <c r="C147" s="126" t="s">
        <v>1282</v>
      </c>
      <c r="D147" s="126" t="s">
        <v>1283</v>
      </c>
      <c r="E147" s="114">
        <v>2</v>
      </c>
      <c r="F147" s="57">
        <v>1.35</v>
      </c>
      <c r="G147" s="115"/>
      <c r="H147" s="78">
        <v>2673000.0000000005</v>
      </c>
      <c r="I147" s="78">
        <v>1336500.0000000002</v>
      </c>
      <c r="J147" s="78">
        <v>891000.00000000012</v>
      </c>
      <c r="K147" s="123"/>
      <c r="L147" s="123"/>
      <c r="M147" s="31">
        <v>2940300.0000000009</v>
      </c>
      <c r="N147" s="31">
        <v>1470150.0000000005</v>
      </c>
      <c r="O147" s="31">
        <v>980100.00000000023</v>
      </c>
      <c r="P147" s="41"/>
      <c r="Q147" s="41"/>
      <c r="R147" s="21" t="s">
        <v>1284</v>
      </c>
    </row>
    <row r="148" spans="1:18" ht="30.75" customHeight="1" x14ac:dyDescent="0.25">
      <c r="A148" s="10">
        <v>83</v>
      </c>
      <c r="B148" s="21" t="s">
        <v>1285</v>
      </c>
      <c r="C148" s="126" t="s">
        <v>1286</v>
      </c>
      <c r="D148" s="126" t="s">
        <v>1287</v>
      </c>
      <c r="E148" s="114">
        <v>1</v>
      </c>
      <c r="F148" s="57">
        <v>1.08</v>
      </c>
      <c r="G148" s="115"/>
      <c r="H148" s="78">
        <v>3564000.0000000009</v>
      </c>
      <c r="I148" s="78">
        <v>1782000.0000000005</v>
      </c>
      <c r="J148" s="78">
        <v>891000.00000000023</v>
      </c>
      <c r="K148" s="123"/>
      <c r="L148" s="123"/>
      <c r="M148" s="31">
        <v>3920400.0000000014</v>
      </c>
      <c r="N148" s="31">
        <v>1960200.0000000007</v>
      </c>
      <c r="O148" s="31">
        <v>980100.00000000035</v>
      </c>
      <c r="P148" s="41"/>
      <c r="Q148" s="41"/>
      <c r="R148" s="21"/>
    </row>
    <row r="149" spans="1:18" ht="30.75" customHeight="1" x14ac:dyDescent="0.25">
      <c r="A149" s="10">
        <v>84</v>
      </c>
      <c r="B149" s="21" t="s">
        <v>1288</v>
      </c>
      <c r="C149" s="126" t="s">
        <v>1289</v>
      </c>
      <c r="D149" s="126" t="s">
        <v>1275</v>
      </c>
      <c r="E149" s="114">
        <v>2</v>
      </c>
      <c r="F149" s="57">
        <v>1.35</v>
      </c>
      <c r="G149" s="115"/>
      <c r="H149" s="78">
        <v>2673000.0000000005</v>
      </c>
      <c r="I149" s="78">
        <v>1336500.0000000002</v>
      </c>
      <c r="J149" s="78">
        <v>891000.00000000012</v>
      </c>
      <c r="K149" s="123"/>
      <c r="L149" s="123"/>
      <c r="M149" s="31">
        <v>2940300.0000000009</v>
      </c>
      <c r="N149" s="31">
        <v>1470150.0000000005</v>
      </c>
      <c r="O149" s="31">
        <v>980100.00000000023</v>
      </c>
      <c r="P149" s="41"/>
      <c r="Q149" s="41"/>
      <c r="R149" s="21"/>
    </row>
    <row r="150" spans="1:18" ht="30.75" customHeight="1" x14ac:dyDescent="0.25">
      <c r="A150" s="10">
        <v>85</v>
      </c>
      <c r="B150" s="21" t="s">
        <v>1290</v>
      </c>
      <c r="C150" s="126" t="s">
        <v>1144</v>
      </c>
      <c r="D150" s="126" t="s">
        <v>1291</v>
      </c>
      <c r="E150" s="114">
        <v>2</v>
      </c>
      <c r="F150" s="57">
        <v>1.35</v>
      </c>
      <c r="G150" s="115"/>
      <c r="H150" s="78">
        <v>2673000.0000000005</v>
      </c>
      <c r="I150" s="78">
        <v>1336500.0000000002</v>
      </c>
      <c r="J150" s="78">
        <v>891000.00000000012</v>
      </c>
      <c r="K150" s="123"/>
      <c r="L150" s="123"/>
      <c r="M150" s="31">
        <v>2940300.0000000009</v>
      </c>
      <c r="N150" s="31">
        <v>1470150.0000000005</v>
      </c>
      <c r="O150" s="31">
        <v>980100.00000000023</v>
      </c>
      <c r="P150" s="41"/>
      <c r="Q150" s="41"/>
      <c r="R150" s="21"/>
    </row>
    <row r="151" spans="1:18" ht="33" x14ac:dyDescent="0.25">
      <c r="A151" s="10">
        <v>86</v>
      </c>
      <c r="B151" s="21" t="s">
        <v>1292</v>
      </c>
      <c r="C151" s="126" t="s">
        <v>1144</v>
      </c>
      <c r="D151" s="126" t="s">
        <v>1293</v>
      </c>
      <c r="E151" s="114">
        <v>1</v>
      </c>
      <c r="F151" s="57">
        <v>1.35</v>
      </c>
      <c r="G151" s="115"/>
      <c r="H151" s="78">
        <v>4455000.0000000009</v>
      </c>
      <c r="I151" s="78">
        <v>2227500.0000000005</v>
      </c>
      <c r="J151" s="78">
        <v>1113750.0000000002</v>
      </c>
      <c r="K151" s="123"/>
      <c r="L151" s="123"/>
      <c r="M151" s="31">
        <v>4900500.0000000019</v>
      </c>
      <c r="N151" s="31">
        <v>2450250.0000000009</v>
      </c>
      <c r="O151" s="31">
        <v>1225125.0000000005</v>
      </c>
      <c r="P151" s="41"/>
      <c r="Q151" s="41"/>
      <c r="R151" s="21"/>
    </row>
    <row r="152" spans="1:18" ht="27" customHeight="1" x14ac:dyDescent="0.25">
      <c r="A152" s="10">
        <v>87</v>
      </c>
      <c r="B152" s="21" t="s">
        <v>1294</v>
      </c>
      <c r="C152" s="126" t="s">
        <v>1282</v>
      </c>
      <c r="D152" s="126" t="s">
        <v>326</v>
      </c>
      <c r="E152" s="114">
        <v>2</v>
      </c>
      <c r="F152" s="57">
        <v>1.35</v>
      </c>
      <c r="G152" s="115"/>
      <c r="H152" s="78">
        <v>2673000.0000000005</v>
      </c>
      <c r="I152" s="78">
        <v>1336500.0000000002</v>
      </c>
      <c r="J152" s="78">
        <v>891000.00000000012</v>
      </c>
      <c r="K152" s="123"/>
      <c r="L152" s="123"/>
      <c r="M152" s="31">
        <v>2940300.0000000009</v>
      </c>
      <c r="N152" s="31">
        <v>1470150.0000000005</v>
      </c>
      <c r="O152" s="31">
        <v>980100.00000000023</v>
      </c>
      <c r="P152" s="41"/>
      <c r="Q152" s="41"/>
      <c r="R152" s="21" t="s">
        <v>1295</v>
      </c>
    </row>
    <row r="153" spans="1:18" ht="43.5" customHeight="1" x14ac:dyDescent="0.25">
      <c r="A153" s="10">
        <v>88</v>
      </c>
      <c r="B153" s="21" t="s">
        <v>1296</v>
      </c>
      <c r="C153" s="126" t="s">
        <v>1297</v>
      </c>
      <c r="D153" s="126" t="s">
        <v>1298</v>
      </c>
      <c r="E153" s="114">
        <v>1</v>
      </c>
      <c r="F153" s="57">
        <v>0.67500000000000004</v>
      </c>
      <c r="G153" s="115"/>
      <c r="H153" s="78">
        <v>2227500.0000000005</v>
      </c>
      <c r="I153" s="78">
        <v>1113750.0000000002</v>
      </c>
      <c r="J153" s="78">
        <v>556875.00000000012</v>
      </c>
      <c r="K153" s="123"/>
      <c r="L153" s="123"/>
      <c r="M153" s="31">
        <v>2450250.0000000009</v>
      </c>
      <c r="N153" s="31">
        <v>1225125.0000000005</v>
      </c>
      <c r="O153" s="31">
        <v>612562.50000000023</v>
      </c>
      <c r="P153" s="41"/>
      <c r="Q153" s="41"/>
      <c r="R153" s="21"/>
    </row>
    <row r="154" spans="1:18" ht="43.5" customHeight="1" x14ac:dyDescent="0.25">
      <c r="A154" s="10">
        <v>89</v>
      </c>
      <c r="B154" s="21" t="s">
        <v>1299</v>
      </c>
      <c r="C154" s="126" t="s">
        <v>1300</v>
      </c>
      <c r="D154" s="126" t="s">
        <v>1301</v>
      </c>
      <c r="E154" s="114">
        <v>2</v>
      </c>
      <c r="F154" s="57">
        <v>1.08</v>
      </c>
      <c r="G154" s="115"/>
      <c r="H154" s="78">
        <v>2138400.0000000005</v>
      </c>
      <c r="I154" s="78">
        <v>1069200.0000000002</v>
      </c>
      <c r="J154" s="78">
        <v>712800</v>
      </c>
      <c r="K154" s="123"/>
      <c r="L154" s="123"/>
      <c r="M154" s="31">
        <v>2352240.0000000009</v>
      </c>
      <c r="N154" s="31">
        <v>1176120.0000000005</v>
      </c>
      <c r="O154" s="31">
        <v>784080.00000000012</v>
      </c>
      <c r="P154" s="41"/>
      <c r="Q154" s="41"/>
      <c r="R154" s="1"/>
    </row>
    <row r="155" spans="1:18" ht="44.25" customHeight="1" x14ac:dyDescent="0.25">
      <c r="A155" s="10">
        <v>90</v>
      </c>
      <c r="B155" s="21" t="s">
        <v>1302</v>
      </c>
      <c r="C155" s="126" t="s">
        <v>1303</v>
      </c>
      <c r="D155" s="126" t="s">
        <v>1304</v>
      </c>
      <c r="E155" s="114">
        <v>2</v>
      </c>
      <c r="F155" s="57">
        <v>1.35</v>
      </c>
      <c r="G155" s="115"/>
      <c r="H155" s="78">
        <v>2673000.0000000005</v>
      </c>
      <c r="I155" s="78">
        <v>1336500.0000000002</v>
      </c>
      <c r="J155" s="78">
        <v>891000.00000000012</v>
      </c>
      <c r="K155" s="123"/>
      <c r="L155" s="123"/>
      <c r="M155" s="31">
        <v>2940300.0000000009</v>
      </c>
      <c r="N155" s="31">
        <v>1470150.0000000005</v>
      </c>
      <c r="O155" s="31">
        <v>980100.00000000023</v>
      </c>
      <c r="P155" s="41"/>
      <c r="Q155" s="41"/>
      <c r="R155" s="21" t="s">
        <v>1305</v>
      </c>
    </row>
    <row r="156" spans="1:18" ht="30.75" customHeight="1" x14ac:dyDescent="0.25">
      <c r="A156" s="10">
        <v>91</v>
      </c>
      <c r="B156" s="21" t="s">
        <v>1306</v>
      </c>
      <c r="C156" s="126" t="s">
        <v>1307</v>
      </c>
      <c r="D156" s="126" t="s">
        <v>967</v>
      </c>
      <c r="E156" s="114">
        <v>2</v>
      </c>
      <c r="F156" s="57">
        <v>1.08</v>
      </c>
      <c r="G156" s="115"/>
      <c r="H156" s="78">
        <v>2138400.0000000005</v>
      </c>
      <c r="I156" s="78">
        <v>1069200.0000000002</v>
      </c>
      <c r="J156" s="78">
        <v>712800</v>
      </c>
      <c r="K156" s="123"/>
      <c r="L156" s="123"/>
      <c r="M156" s="31">
        <v>2352240.0000000009</v>
      </c>
      <c r="N156" s="31">
        <v>1176120.0000000005</v>
      </c>
      <c r="O156" s="31">
        <v>784080.00000000012</v>
      </c>
      <c r="P156" s="41"/>
      <c r="Q156" s="41"/>
      <c r="R156" s="1" t="s">
        <v>1308</v>
      </c>
    </row>
    <row r="157" spans="1:18" ht="49.5" x14ac:dyDescent="0.25">
      <c r="A157" s="10">
        <v>92</v>
      </c>
      <c r="B157" s="21" t="s">
        <v>1283</v>
      </c>
      <c r="C157" s="126" t="s">
        <v>1144</v>
      </c>
      <c r="D157" s="126" t="s">
        <v>1309</v>
      </c>
      <c r="E157" s="114">
        <v>2</v>
      </c>
      <c r="F157" s="57">
        <v>1.35</v>
      </c>
      <c r="G157" s="115"/>
      <c r="H157" s="78">
        <v>2673000.0000000005</v>
      </c>
      <c r="I157" s="78">
        <v>1336500.0000000002</v>
      </c>
      <c r="J157" s="78">
        <v>891000.00000000012</v>
      </c>
      <c r="K157" s="123"/>
      <c r="L157" s="123"/>
      <c r="M157" s="31">
        <v>2940300.0000000009</v>
      </c>
      <c r="N157" s="31">
        <v>1470150.0000000005</v>
      </c>
      <c r="O157" s="31">
        <v>980100.00000000023</v>
      </c>
      <c r="P157" s="41"/>
      <c r="Q157" s="41"/>
      <c r="R157" s="21" t="s">
        <v>1310</v>
      </c>
    </row>
    <row r="158" spans="1:18" ht="43.5" customHeight="1" x14ac:dyDescent="0.25">
      <c r="A158" s="10">
        <v>93</v>
      </c>
      <c r="B158" s="21" t="s">
        <v>1311</v>
      </c>
      <c r="C158" s="126" t="s">
        <v>1144</v>
      </c>
      <c r="D158" s="126" t="s">
        <v>1312</v>
      </c>
      <c r="E158" s="114">
        <v>2</v>
      </c>
      <c r="F158" s="57">
        <v>1.35</v>
      </c>
      <c r="G158" s="115"/>
      <c r="H158" s="78">
        <v>2673000.0000000005</v>
      </c>
      <c r="I158" s="78">
        <v>1336500.0000000002</v>
      </c>
      <c r="J158" s="78">
        <v>891000.00000000012</v>
      </c>
      <c r="K158" s="123"/>
      <c r="L158" s="123"/>
      <c r="M158" s="31">
        <v>2940300.0000000009</v>
      </c>
      <c r="N158" s="31">
        <v>1470150.0000000005</v>
      </c>
      <c r="O158" s="31">
        <v>980100.00000000023</v>
      </c>
      <c r="P158" s="41"/>
      <c r="Q158" s="41"/>
      <c r="R158" s="21"/>
    </row>
    <row r="159" spans="1:18" ht="30.75" customHeight="1" x14ac:dyDescent="0.25">
      <c r="A159" s="10">
        <v>94</v>
      </c>
      <c r="B159" s="21" t="s">
        <v>1313</v>
      </c>
      <c r="C159" s="126" t="s">
        <v>1144</v>
      </c>
      <c r="D159" s="126" t="s">
        <v>60</v>
      </c>
      <c r="E159" s="114">
        <v>2</v>
      </c>
      <c r="F159" s="57">
        <v>1.08</v>
      </c>
      <c r="G159" s="115"/>
      <c r="H159" s="78">
        <v>2138400.0000000005</v>
      </c>
      <c r="I159" s="78">
        <v>1069200.0000000002</v>
      </c>
      <c r="J159" s="78">
        <v>712800</v>
      </c>
      <c r="K159" s="123"/>
      <c r="L159" s="123"/>
      <c r="M159" s="31">
        <v>2352240.0000000009</v>
      </c>
      <c r="N159" s="31">
        <v>1176120.0000000005</v>
      </c>
      <c r="O159" s="31">
        <v>784080.00000000012</v>
      </c>
      <c r="P159" s="41"/>
      <c r="Q159" s="41"/>
      <c r="R159" s="21"/>
    </row>
    <row r="160" spans="1:18" ht="33" x14ac:dyDescent="0.25">
      <c r="A160" s="10">
        <v>95</v>
      </c>
      <c r="B160" s="21" t="s">
        <v>1314</v>
      </c>
      <c r="C160" s="126" t="s">
        <v>1297</v>
      </c>
      <c r="D160" s="126" t="s">
        <v>1315</v>
      </c>
      <c r="E160" s="114">
        <v>2</v>
      </c>
      <c r="F160" s="57">
        <v>1.2150000000000001</v>
      </c>
      <c r="G160" s="115"/>
      <c r="H160" s="78">
        <v>2405700.0000000005</v>
      </c>
      <c r="I160" s="78">
        <v>1202850.0000000002</v>
      </c>
      <c r="J160" s="78">
        <v>801900</v>
      </c>
      <c r="K160" s="123"/>
      <c r="L160" s="123"/>
      <c r="M160" s="31">
        <v>2646270.0000000009</v>
      </c>
      <c r="N160" s="31">
        <v>1323135.0000000005</v>
      </c>
      <c r="O160" s="31">
        <v>882090.00000000012</v>
      </c>
      <c r="P160" s="41"/>
      <c r="Q160" s="41"/>
      <c r="R160" s="21"/>
    </row>
    <row r="161" spans="1:18" ht="45" customHeight="1" x14ac:dyDescent="0.25">
      <c r="A161" s="10">
        <v>96</v>
      </c>
      <c r="B161" s="21" t="s">
        <v>1316</v>
      </c>
      <c r="C161" s="126" t="s">
        <v>1229</v>
      </c>
      <c r="D161" s="126" t="s">
        <v>1317</v>
      </c>
      <c r="E161" s="114">
        <v>2</v>
      </c>
      <c r="F161" s="57">
        <v>1.35</v>
      </c>
      <c r="G161" s="115"/>
      <c r="H161" s="78">
        <v>2673000.0000000005</v>
      </c>
      <c r="I161" s="78">
        <v>1336500.0000000002</v>
      </c>
      <c r="J161" s="78">
        <v>891000.00000000012</v>
      </c>
      <c r="K161" s="123"/>
      <c r="L161" s="123"/>
      <c r="M161" s="31">
        <v>2940300.0000000009</v>
      </c>
      <c r="N161" s="31">
        <v>1470150.0000000005</v>
      </c>
      <c r="O161" s="31">
        <v>980100.00000000023</v>
      </c>
      <c r="P161" s="41"/>
      <c r="Q161" s="41"/>
      <c r="R161" s="21"/>
    </row>
    <row r="162" spans="1:18" ht="32.25" customHeight="1" x14ac:dyDescent="0.25">
      <c r="A162" s="10">
        <v>97</v>
      </c>
      <c r="B162" s="21" t="s">
        <v>1318</v>
      </c>
      <c r="C162" s="126" t="s">
        <v>1144</v>
      </c>
      <c r="D162" s="126" t="s">
        <v>1290</v>
      </c>
      <c r="E162" s="114">
        <v>2</v>
      </c>
      <c r="F162" s="57">
        <v>1.2150000000000001</v>
      </c>
      <c r="G162" s="115"/>
      <c r="H162" s="78">
        <v>2405700.0000000005</v>
      </c>
      <c r="I162" s="78">
        <v>1202850.0000000002</v>
      </c>
      <c r="J162" s="78">
        <v>801900</v>
      </c>
      <c r="K162" s="123"/>
      <c r="L162" s="123"/>
      <c r="M162" s="31">
        <v>2646270.0000000009</v>
      </c>
      <c r="N162" s="31">
        <v>1323135.0000000005</v>
      </c>
      <c r="O162" s="31">
        <v>882090.00000000012</v>
      </c>
      <c r="P162" s="41"/>
      <c r="Q162" s="41"/>
      <c r="R162" s="21"/>
    </row>
    <row r="163" spans="1:18" ht="39.75" customHeight="1" x14ac:dyDescent="0.25">
      <c r="A163" s="10">
        <v>98</v>
      </c>
      <c r="B163" s="21" t="s">
        <v>1319</v>
      </c>
      <c r="C163" s="126" t="s">
        <v>1320</v>
      </c>
      <c r="D163" s="126" t="s">
        <v>1321</v>
      </c>
      <c r="E163" s="114">
        <v>2</v>
      </c>
      <c r="F163" s="57">
        <v>1.2150000000000001</v>
      </c>
      <c r="G163" s="115"/>
      <c r="H163" s="78">
        <v>2405700.0000000005</v>
      </c>
      <c r="I163" s="78">
        <v>1202850.0000000002</v>
      </c>
      <c r="J163" s="78">
        <v>801900</v>
      </c>
      <c r="K163" s="123"/>
      <c r="L163" s="123"/>
      <c r="M163" s="31">
        <v>2646270.0000000009</v>
      </c>
      <c r="N163" s="31">
        <v>1323135.0000000005</v>
      </c>
      <c r="O163" s="31">
        <v>882090.00000000012</v>
      </c>
      <c r="P163" s="41"/>
      <c r="Q163" s="41"/>
      <c r="R163" s="1"/>
    </row>
    <row r="164" spans="1:18" ht="39.75" customHeight="1" x14ac:dyDescent="0.25">
      <c r="A164" s="10">
        <v>99</v>
      </c>
      <c r="B164" s="21" t="s">
        <v>1322</v>
      </c>
      <c r="C164" s="126" t="s">
        <v>1300</v>
      </c>
      <c r="D164" s="126" t="s">
        <v>1323</v>
      </c>
      <c r="E164" s="114">
        <v>2</v>
      </c>
      <c r="F164" s="57">
        <v>1.2150000000000001</v>
      </c>
      <c r="G164" s="115"/>
      <c r="H164" s="78">
        <v>2405700.0000000005</v>
      </c>
      <c r="I164" s="78">
        <v>1202850.0000000002</v>
      </c>
      <c r="J164" s="78">
        <v>801900</v>
      </c>
      <c r="K164" s="123"/>
      <c r="L164" s="123"/>
      <c r="M164" s="31">
        <v>2646270.0000000009</v>
      </c>
      <c r="N164" s="31">
        <v>1323135.0000000005</v>
      </c>
      <c r="O164" s="31">
        <v>882090.00000000012</v>
      </c>
      <c r="P164" s="41"/>
      <c r="Q164" s="41"/>
      <c r="R164" s="1"/>
    </row>
    <row r="165" spans="1:18" ht="39.75" customHeight="1" x14ac:dyDescent="0.25">
      <c r="A165" s="10">
        <v>100</v>
      </c>
      <c r="B165" s="21" t="s">
        <v>1324</v>
      </c>
      <c r="C165" s="126" t="s">
        <v>1144</v>
      </c>
      <c r="D165" s="126" t="s">
        <v>1325</v>
      </c>
      <c r="E165" s="114">
        <v>2</v>
      </c>
      <c r="F165" s="57">
        <v>1.2150000000000001</v>
      </c>
      <c r="G165" s="115"/>
      <c r="H165" s="78">
        <v>2405700.0000000005</v>
      </c>
      <c r="I165" s="78">
        <v>1202850.0000000002</v>
      </c>
      <c r="J165" s="78">
        <v>801900</v>
      </c>
      <c r="K165" s="123"/>
      <c r="L165" s="123"/>
      <c r="M165" s="31">
        <v>2646270.0000000009</v>
      </c>
      <c r="N165" s="31">
        <v>1323135.0000000005</v>
      </c>
      <c r="O165" s="31">
        <v>882090.00000000012</v>
      </c>
      <c r="P165" s="41"/>
      <c r="Q165" s="41"/>
      <c r="R165" s="1"/>
    </row>
    <row r="166" spans="1:18" ht="27" customHeight="1" x14ac:dyDescent="0.25">
      <c r="A166" s="10">
        <v>101</v>
      </c>
      <c r="B166" s="21" t="s">
        <v>1326</v>
      </c>
      <c r="C166" s="126" t="s">
        <v>1320</v>
      </c>
      <c r="D166" s="126" t="s">
        <v>1327</v>
      </c>
      <c r="E166" s="114">
        <v>2</v>
      </c>
      <c r="F166" s="57">
        <v>1.2150000000000001</v>
      </c>
      <c r="G166" s="115"/>
      <c r="H166" s="78">
        <v>2405700.0000000005</v>
      </c>
      <c r="I166" s="78">
        <v>1202850.0000000002</v>
      </c>
      <c r="J166" s="78">
        <v>801900</v>
      </c>
      <c r="K166" s="123"/>
      <c r="L166" s="123"/>
      <c r="M166" s="31">
        <v>2646270.0000000009</v>
      </c>
      <c r="N166" s="31">
        <v>1323135.0000000005</v>
      </c>
      <c r="O166" s="31">
        <v>882090.00000000012</v>
      </c>
      <c r="P166" s="41"/>
      <c r="Q166" s="41"/>
      <c r="R166" s="1"/>
    </row>
    <row r="167" spans="1:18" ht="45" customHeight="1" x14ac:dyDescent="0.25">
      <c r="A167" s="10">
        <v>102</v>
      </c>
      <c r="B167" s="21" t="s">
        <v>1328</v>
      </c>
      <c r="C167" s="126" t="s">
        <v>1329</v>
      </c>
      <c r="D167" s="126" t="s">
        <v>1330</v>
      </c>
      <c r="E167" s="114">
        <v>2</v>
      </c>
      <c r="F167" s="57">
        <v>1.2150000000000001</v>
      </c>
      <c r="G167" s="115"/>
      <c r="H167" s="78">
        <v>2405700.0000000005</v>
      </c>
      <c r="I167" s="78">
        <v>1202850.0000000002</v>
      </c>
      <c r="J167" s="78">
        <v>801900</v>
      </c>
      <c r="K167" s="123"/>
      <c r="L167" s="123"/>
      <c r="M167" s="31">
        <v>2646270.0000000009</v>
      </c>
      <c r="N167" s="31">
        <v>1323135.0000000005</v>
      </c>
      <c r="O167" s="31">
        <v>882090.00000000012</v>
      </c>
      <c r="P167" s="41"/>
      <c r="Q167" s="41"/>
      <c r="R167" s="1" t="s">
        <v>1331</v>
      </c>
    </row>
    <row r="168" spans="1:18" ht="40.5" customHeight="1" x14ac:dyDescent="0.25">
      <c r="A168" s="10">
        <v>103</v>
      </c>
      <c r="B168" s="21" t="s">
        <v>1332</v>
      </c>
      <c r="C168" s="126" t="s">
        <v>1333</v>
      </c>
      <c r="D168" s="126" t="s">
        <v>1317</v>
      </c>
      <c r="E168" s="114">
        <v>1</v>
      </c>
      <c r="F168" s="57">
        <v>1.08</v>
      </c>
      <c r="G168" s="115"/>
      <c r="H168" s="78">
        <v>3564000.0000000009</v>
      </c>
      <c r="I168" s="78">
        <v>1782000.0000000005</v>
      </c>
      <c r="J168" s="78">
        <v>891000.00000000023</v>
      </c>
      <c r="K168" s="123"/>
      <c r="L168" s="123"/>
      <c r="M168" s="31">
        <v>3920400.0000000014</v>
      </c>
      <c r="N168" s="31">
        <v>1960200.0000000007</v>
      </c>
      <c r="O168" s="31">
        <v>980100.00000000035</v>
      </c>
      <c r="P168" s="41"/>
      <c r="Q168" s="41"/>
      <c r="R168" s="21"/>
    </row>
    <row r="169" spans="1:18" ht="42.75" customHeight="1" x14ac:dyDescent="0.25">
      <c r="A169" s="10">
        <v>104</v>
      </c>
      <c r="B169" s="1" t="s">
        <v>1334</v>
      </c>
      <c r="C169" s="126" t="s">
        <v>1335</v>
      </c>
      <c r="D169" s="126" t="s">
        <v>1336</v>
      </c>
      <c r="E169" s="114">
        <v>2</v>
      </c>
      <c r="F169" s="57">
        <v>1.35</v>
      </c>
      <c r="G169" s="115"/>
      <c r="H169" s="78">
        <v>2673000.0000000005</v>
      </c>
      <c r="I169" s="78">
        <v>1336500.0000000002</v>
      </c>
      <c r="J169" s="78">
        <v>891000.00000000012</v>
      </c>
      <c r="K169" s="123"/>
      <c r="L169" s="123"/>
      <c r="M169" s="31">
        <v>2940300.0000000009</v>
      </c>
      <c r="N169" s="31">
        <v>1470150.0000000005</v>
      </c>
      <c r="O169" s="31">
        <v>980100.00000000023</v>
      </c>
      <c r="P169" s="41"/>
      <c r="Q169" s="41"/>
      <c r="R169" s="21"/>
    </row>
    <row r="170" spans="1:18" ht="31.5" customHeight="1" x14ac:dyDescent="0.25">
      <c r="A170" s="10">
        <v>105</v>
      </c>
      <c r="B170" s="1" t="s">
        <v>1337</v>
      </c>
      <c r="C170" s="126" t="s">
        <v>1338</v>
      </c>
      <c r="D170" s="126" t="s">
        <v>1317</v>
      </c>
      <c r="E170" s="114">
        <v>2</v>
      </c>
      <c r="F170" s="57">
        <v>1.35</v>
      </c>
      <c r="G170" s="115"/>
      <c r="H170" s="78">
        <v>2673000.0000000005</v>
      </c>
      <c r="I170" s="78">
        <v>1336500.0000000002</v>
      </c>
      <c r="J170" s="78">
        <v>891000.00000000012</v>
      </c>
      <c r="K170" s="123"/>
      <c r="L170" s="123"/>
      <c r="M170" s="31">
        <v>2940300.0000000009</v>
      </c>
      <c r="N170" s="31">
        <v>1470150.0000000005</v>
      </c>
      <c r="O170" s="31">
        <v>980100.00000000023</v>
      </c>
      <c r="P170" s="41"/>
      <c r="Q170" s="41"/>
      <c r="R170" s="21"/>
    </row>
    <row r="171" spans="1:18" ht="31.5" customHeight="1" x14ac:dyDescent="0.25">
      <c r="A171" s="10">
        <v>106</v>
      </c>
      <c r="B171" s="1" t="s">
        <v>1339</v>
      </c>
      <c r="C171" s="126" t="s">
        <v>1144</v>
      </c>
      <c r="D171" s="126" t="s">
        <v>1220</v>
      </c>
      <c r="E171" s="114">
        <v>2</v>
      </c>
      <c r="F171" s="57">
        <v>1.35</v>
      </c>
      <c r="G171" s="115"/>
      <c r="H171" s="78">
        <v>2673000.0000000005</v>
      </c>
      <c r="I171" s="78">
        <v>1336500.0000000002</v>
      </c>
      <c r="J171" s="78">
        <v>891000.00000000012</v>
      </c>
      <c r="K171" s="123"/>
      <c r="L171" s="123"/>
      <c r="M171" s="31">
        <v>2940300.0000000009</v>
      </c>
      <c r="N171" s="31">
        <v>1470150.0000000005</v>
      </c>
      <c r="O171" s="31">
        <v>980100.00000000023</v>
      </c>
      <c r="P171" s="41"/>
      <c r="Q171" s="41"/>
      <c r="R171" s="21"/>
    </row>
    <row r="172" spans="1:18" ht="41.25" customHeight="1" x14ac:dyDescent="0.25">
      <c r="A172" s="10">
        <v>107</v>
      </c>
      <c r="B172" s="1" t="s">
        <v>1340</v>
      </c>
      <c r="C172" s="126" t="s">
        <v>1341</v>
      </c>
      <c r="D172" s="126" t="s">
        <v>1342</v>
      </c>
      <c r="E172" s="114">
        <v>2</v>
      </c>
      <c r="F172" s="57">
        <v>1.2150000000000001</v>
      </c>
      <c r="G172" s="115"/>
      <c r="H172" s="78">
        <v>2405700.0000000005</v>
      </c>
      <c r="I172" s="78">
        <v>1202850.0000000002</v>
      </c>
      <c r="J172" s="78">
        <v>801900</v>
      </c>
      <c r="K172" s="123"/>
      <c r="L172" s="123"/>
      <c r="M172" s="31">
        <v>2646270.0000000009</v>
      </c>
      <c r="N172" s="31">
        <v>1323135.0000000005</v>
      </c>
      <c r="O172" s="31">
        <v>882090.00000000012</v>
      </c>
      <c r="P172" s="41"/>
      <c r="Q172" s="41"/>
      <c r="R172" s="1"/>
    </row>
    <row r="173" spans="1:18" ht="27" customHeight="1" x14ac:dyDescent="0.25">
      <c r="A173" s="10">
        <v>108</v>
      </c>
      <c r="B173" s="21" t="s">
        <v>988</v>
      </c>
      <c r="C173" s="126"/>
      <c r="D173" s="126"/>
      <c r="E173" s="114">
        <v>3</v>
      </c>
      <c r="F173" s="57">
        <v>1.35</v>
      </c>
      <c r="G173" s="116"/>
      <c r="H173" s="78">
        <v>1336500.0000000002</v>
      </c>
      <c r="I173" s="78">
        <v>891000.00000000012</v>
      </c>
      <c r="J173" s="78">
        <v>668250.00000000012</v>
      </c>
      <c r="K173" s="123"/>
      <c r="L173" s="123"/>
      <c r="M173" s="31">
        <v>1470150.0000000005</v>
      </c>
      <c r="N173" s="31">
        <v>980100.00000000023</v>
      </c>
      <c r="O173" s="31">
        <v>735075.00000000023</v>
      </c>
      <c r="P173" s="41"/>
      <c r="Q173" s="41"/>
      <c r="R173" s="21"/>
    </row>
    <row r="174" spans="1:18" ht="28.5" customHeight="1" x14ac:dyDescent="0.25">
      <c r="A174" s="10"/>
      <c r="B174" s="24" t="s">
        <v>5953</v>
      </c>
      <c r="C174" s="21"/>
      <c r="D174" s="21"/>
      <c r="E174" s="127"/>
      <c r="F174" s="128"/>
      <c r="G174" s="129"/>
      <c r="H174" s="130"/>
      <c r="I174" s="131"/>
      <c r="J174" s="131"/>
      <c r="K174" s="123"/>
      <c r="L174" s="123"/>
      <c r="M174" s="31"/>
      <c r="N174" s="31"/>
      <c r="O174" s="31"/>
      <c r="P174" s="41"/>
      <c r="Q174" s="41"/>
      <c r="R174" s="21"/>
    </row>
    <row r="175" spans="1:18" ht="33" x14ac:dyDescent="0.25">
      <c r="A175" s="10">
        <v>109</v>
      </c>
      <c r="B175" s="21" t="s">
        <v>1343</v>
      </c>
      <c r="C175" s="126" t="s">
        <v>1344</v>
      </c>
      <c r="D175" s="126" t="s">
        <v>1345</v>
      </c>
      <c r="E175" s="114">
        <v>1</v>
      </c>
      <c r="F175" s="57">
        <v>1.2150000000000001</v>
      </c>
      <c r="G175" s="115"/>
      <c r="H175" s="78">
        <v>4009500.0000000009</v>
      </c>
      <c r="I175" s="78">
        <v>2004750.0000000005</v>
      </c>
      <c r="J175" s="78">
        <v>1002375.0000000002</v>
      </c>
      <c r="K175" s="123"/>
      <c r="L175" s="123"/>
      <c r="M175" s="31">
        <v>4410450.0000000009</v>
      </c>
      <c r="N175" s="31">
        <v>2205225.0000000005</v>
      </c>
      <c r="O175" s="31">
        <v>1102612.5000000002</v>
      </c>
      <c r="P175" s="41"/>
      <c r="Q175" s="41"/>
      <c r="R175" s="126"/>
    </row>
    <row r="176" spans="1:18" ht="45" customHeight="1" x14ac:dyDescent="0.25">
      <c r="A176" s="10">
        <v>98</v>
      </c>
      <c r="B176" s="1" t="s">
        <v>1210</v>
      </c>
      <c r="C176" s="126" t="s">
        <v>1346</v>
      </c>
      <c r="D176" s="126" t="s">
        <v>1347</v>
      </c>
      <c r="E176" s="114">
        <v>1</v>
      </c>
      <c r="F176" s="57">
        <v>1.35</v>
      </c>
      <c r="G176" s="115"/>
      <c r="H176" s="78">
        <v>4455000.0000000009</v>
      </c>
      <c r="I176" s="78">
        <v>2227500.0000000005</v>
      </c>
      <c r="J176" s="78">
        <v>1113750.0000000002</v>
      </c>
      <c r="K176" s="123"/>
      <c r="L176" s="123"/>
      <c r="M176" s="31">
        <v>4900500.0000000019</v>
      </c>
      <c r="N176" s="31">
        <v>2450250.0000000009</v>
      </c>
      <c r="O176" s="31">
        <v>1225125.0000000005</v>
      </c>
      <c r="P176" s="41"/>
      <c r="Q176" s="41"/>
      <c r="R176" s="126"/>
    </row>
    <row r="177" spans="1:18" ht="45" customHeight="1" x14ac:dyDescent="0.25">
      <c r="A177" s="10">
        <v>99</v>
      </c>
      <c r="B177" s="21" t="s">
        <v>1348</v>
      </c>
      <c r="C177" s="126" t="s">
        <v>1349</v>
      </c>
      <c r="D177" s="126" t="s">
        <v>1350</v>
      </c>
      <c r="E177" s="114">
        <v>1</v>
      </c>
      <c r="F177" s="57">
        <v>1.35</v>
      </c>
      <c r="G177" s="115"/>
      <c r="H177" s="78">
        <v>4455000.0000000009</v>
      </c>
      <c r="I177" s="78">
        <v>2227500.0000000005</v>
      </c>
      <c r="J177" s="78">
        <v>1113750.0000000002</v>
      </c>
      <c r="K177" s="123"/>
      <c r="L177" s="123"/>
      <c r="M177" s="31">
        <v>4900500.0000000019</v>
      </c>
      <c r="N177" s="31">
        <v>2450250.0000000009</v>
      </c>
      <c r="O177" s="31">
        <v>1225125.0000000005</v>
      </c>
      <c r="P177" s="41"/>
      <c r="Q177" s="41"/>
      <c r="R177" s="126"/>
    </row>
    <row r="178" spans="1:18" ht="49.5" x14ac:dyDescent="0.25">
      <c r="A178" s="10">
        <v>100</v>
      </c>
      <c r="B178" s="21" t="s">
        <v>1351</v>
      </c>
      <c r="C178" s="126" t="s">
        <v>1352</v>
      </c>
      <c r="D178" s="126" t="s">
        <v>1353</v>
      </c>
      <c r="E178" s="114">
        <v>1</v>
      </c>
      <c r="F178" s="57">
        <v>1.2150000000000001</v>
      </c>
      <c r="G178" s="115"/>
      <c r="H178" s="78">
        <v>4009500.0000000009</v>
      </c>
      <c r="I178" s="78">
        <v>2004750.0000000005</v>
      </c>
      <c r="J178" s="78">
        <v>1002375.0000000002</v>
      </c>
      <c r="K178" s="123"/>
      <c r="L178" s="123"/>
      <c r="M178" s="31">
        <v>4410450.0000000009</v>
      </c>
      <c r="N178" s="31">
        <v>2205225.0000000005</v>
      </c>
      <c r="O178" s="31">
        <v>1102612.5000000002</v>
      </c>
      <c r="P178" s="41"/>
      <c r="Q178" s="41"/>
      <c r="R178" s="126"/>
    </row>
    <row r="179" spans="1:18" ht="48" customHeight="1" x14ac:dyDescent="0.25">
      <c r="A179" s="10">
        <v>101</v>
      </c>
      <c r="B179" s="21" t="s">
        <v>1354</v>
      </c>
      <c r="C179" s="126" t="s">
        <v>1355</v>
      </c>
      <c r="D179" s="126" t="s">
        <v>1356</v>
      </c>
      <c r="E179" s="114">
        <v>1</v>
      </c>
      <c r="F179" s="57">
        <v>1.35</v>
      </c>
      <c r="G179" s="115"/>
      <c r="H179" s="78">
        <v>4455000.0000000009</v>
      </c>
      <c r="I179" s="78">
        <v>2227500.0000000005</v>
      </c>
      <c r="J179" s="78">
        <v>1113750.0000000002</v>
      </c>
      <c r="K179" s="123"/>
      <c r="L179" s="123"/>
      <c r="M179" s="31">
        <v>4900500.0000000019</v>
      </c>
      <c r="N179" s="31">
        <v>2450250.0000000009</v>
      </c>
      <c r="O179" s="31">
        <v>1225125.0000000005</v>
      </c>
      <c r="P179" s="41"/>
      <c r="Q179" s="41"/>
      <c r="R179" s="126"/>
    </row>
    <row r="180" spans="1:18" ht="48" customHeight="1" x14ac:dyDescent="0.25">
      <c r="A180" s="10"/>
      <c r="B180" s="21"/>
      <c r="C180" s="126" t="s">
        <v>1357</v>
      </c>
      <c r="D180" s="126" t="s">
        <v>1358</v>
      </c>
      <c r="E180" s="114">
        <v>1</v>
      </c>
      <c r="F180" s="57">
        <v>1.2150000000000001</v>
      </c>
      <c r="G180" s="115"/>
      <c r="H180" s="78">
        <v>4009500.0000000009</v>
      </c>
      <c r="I180" s="78">
        <v>2004750.0000000005</v>
      </c>
      <c r="J180" s="78">
        <v>1002375.0000000002</v>
      </c>
      <c r="K180" s="123"/>
      <c r="L180" s="123"/>
      <c r="M180" s="31">
        <v>4410450.0000000009</v>
      </c>
      <c r="N180" s="31">
        <v>2205225.0000000005</v>
      </c>
      <c r="O180" s="31">
        <v>1102612.5000000002</v>
      </c>
      <c r="P180" s="41"/>
      <c r="Q180" s="41"/>
      <c r="R180" s="126"/>
    </row>
    <row r="181" spans="1:18" ht="29.25" customHeight="1" x14ac:dyDescent="0.25">
      <c r="A181" s="10"/>
      <c r="B181" s="21"/>
      <c r="C181" s="126" t="s">
        <v>950</v>
      </c>
      <c r="D181" s="126" t="s">
        <v>1359</v>
      </c>
      <c r="E181" s="114">
        <v>1</v>
      </c>
      <c r="F181" s="57">
        <v>1.08</v>
      </c>
      <c r="G181" s="115"/>
      <c r="H181" s="78">
        <v>3564000.0000000009</v>
      </c>
      <c r="I181" s="78">
        <v>1782000.0000000005</v>
      </c>
      <c r="J181" s="78">
        <v>891000.00000000023</v>
      </c>
      <c r="K181" s="123"/>
      <c r="L181" s="123"/>
      <c r="M181" s="31">
        <v>3920400.0000000014</v>
      </c>
      <c r="N181" s="31">
        <v>1960200.0000000007</v>
      </c>
      <c r="O181" s="31">
        <v>980100.00000000035</v>
      </c>
      <c r="P181" s="41"/>
      <c r="Q181" s="41"/>
      <c r="R181" s="126"/>
    </row>
    <row r="182" spans="1:18" ht="56.25" customHeight="1" x14ac:dyDescent="0.25">
      <c r="A182" s="10">
        <v>102</v>
      </c>
      <c r="B182" s="21" t="s">
        <v>1360</v>
      </c>
      <c r="C182" s="126" t="s">
        <v>1361</v>
      </c>
      <c r="D182" s="126" t="s">
        <v>1362</v>
      </c>
      <c r="E182" s="114">
        <v>1</v>
      </c>
      <c r="F182" s="57">
        <v>1.35</v>
      </c>
      <c r="G182" s="115"/>
      <c r="H182" s="78">
        <v>4455000.0000000009</v>
      </c>
      <c r="I182" s="78">
        <v>2227500.0000000005</v>
      </c>
      <c r="J182" s="78">
        <v>1113750.0000000002</v>
      </c>
      <c r="K182" s="123"/>
      <c r="L182" s="123"/>
      <c r="M182" s="31">
        <v>4900500.0000000019</v>
      </c>
      <c r="N182" s="31">
        <v>2450250.0000000009</v>
      </c>
      <c r="O182" s="31">
        <v>1225125.0000000005</v>
      </c>
      <c r="P182" s="41"/>
      <c r="Q182" s="41"/>
      <c r="R182" s="126"/>
    </row>
    <row r="183" spans="1:18" ht="48.75" customHeight="1" x14ac:dyDescent="0.25">
      <c r="A183" s="10"/>
      <c r="B183" s="21"/>
      <c r="C183" s="126" t="s">
        <v>1363</v>
      </c>
      <c r="D183" s="126" t="s">
        <v>1364</v>
      </c>
      <c r="E183" s="114">
        <v>2</v>
      </c>
      <c r="F183" s="57">
        <v>1.35</v>
      </c>
      <c r="G183" s="115"/>
      <c r="H183" s="78">
        <v>2673000.0000000005</v>
      </c>
      <c r="I183" s="78">
        <v>1336500.0000000002</v>
      </c>
      <c r="J183" s="78">
        <v>891000.00000000012</v>
      </c>
      <c r="K183" s="123"/>
      <c r="L183" s="123"/>
      <c r="M183" s="31">
        <v>2940300.0000000009</v>
      </c>
      <c r="N183" s="31">
        <v>1470150.0000000005</v>
      </c>
      <c r="O183" s="31">
        <v>980100.00000000023</v>
      </c>
      <c r="P183" s="41"/>
      <c r="Q183" s="41"/>
      <c r="R183" s="126"/>
    </row>
    <row r="184" spans="1:18" ht="48.75" customHeight="1" x14ac:dyDescent="0.25">
      <c r="A184" s="10"/>
      <c r="B184" s="21"/>
      <c r="C184" s="126" t="s">
        <v>1365</v>
      </c>
      <c r="D184" s="126" t="s">
        <v>1366</v>
      </c>
      <c r="E184" s="114">
        <v>2</v>
      </c>
      <c r="F184" s="57">
        <v>1.35</v>
      </c>
      <c r="G184" s="115"/>
      <c r="H184" s="78">
        <v>2673000.0000000005</v>
      </c>
      <c r="I184" s="78">
        <v>1336500.0000000002</v>
      </c>
      <c r="J184" s="78">
        <v>891000.00000000012</v>
      </c>
      <c r="K184" s="123"/>
      <c r="L184" s="123"/>
      <c r="M184" s="31">
        <v>2940300.0000000009</v>
      </c>
      <c r="N184" s="31">
        <v>1470150.0000000005</v>
      </c>
      <c r="O184" s="31">
        <v>980100.00000000023</v>
      </c>
      <c r="P184" s="41"/>
      <c r="Q184" s="41"/>
      <c r="R184" s="126"/>
    </row>
    <row r="185" spans="1:18" ht="48.75" customHeight="1" x14ac:dyDescent="0.25">
      <c r="A185" s="10">
        <v>103</v>
      </c>
      <c r="B185" s="21" t="s">
        <v>1367</v>
      </c>
      <c r="C185" s="126" t="s">
        <v>1368</v>
      </c>
      <c r="D185" s="126" t="s">
        <v>1369</v>
      </c>
      <c r="E185" s="114">
        <v>2</v>
      </c>
      <c r="F185" s="57">
        <v>1.35</v>
      </c>
      <c r="G185" s="115"/>
      <c r="H185" s="78">
        <v>2673000.0000000005</v>
      </c>
      <c r="I185" s="78">
        <v>1336500.0000000002</v>
      </c>
      <c r="J185" s="78">
        <v>891000.00000000012</v>
      </c>
      <c r="K185" s="123"/>
      <c r="L185" s="123"/>
      <c r="M185" s="31">
        <v>2940300.0000000009</v>
      </c>
      <c r="N185" s="31">
        <v>1470150.0000000005</v>
      </c>
      <c r="O185" s="31">
        <v>980100.00000000023</v>
      </c>
      <c r="P185" s="41"/>
      <c r="Q185" s="41"/>
      <c r="R185" s="126"/>
    </row>
    <row r="186" spans="1:18" ht="48.75" customHeight="1" x14ac:dyDescent="0.25">
      <c r="A186" s="10">
        <v>104</v>
      </c>
      <c r="B186" s="21" t="s">
        <v>1370</v>
      </c>
      <c r="C186" s="126" t="s">
        <v>1371</v>
      </c>
      <c r="D186" s="126" t="s">
        <v>1372</v>
      </c>
      <c r="E186" s="114">
        <v>2</v>
      </c>
      <c r="F186" s="57">
        <v>1.35</v>
      </c>
      <c r="G186" s="115"/>
      <c r="H186" s="78">
        <v>2673000.0000000005</v>
      </c>
      <c r="I186" s="78">
        <v>1336500.0000000002</v>
      </c>
      <c r="J186" s="78">
        <v>891000.00000000012</v>
      </c>
      <c r="K186" s="123"/>
      <c r="L186" s="123"/>
      <c r="M186" s="31">
        <v>2940300.0000000009</v>
      </c>
      <c r="N186" s="31">
        <v>1470150.0000000005</v>
      </c>
      <c r="O186" s="31">
        <v>980100.00000000023</v>
      </c>
      <c r="P186" s="41"/>
      <c r="Q186" s="41"/>
      <c r="R186" s="126"/>
    </row>
    <row r="187" spans="1:18" ht="59.25" customHeight="1" x14ac:dyDescent="0.25">
      <c r="A187" s="10"/>
      <c r="B187" s="24"/>
      <c r="C187" s="126" t="s">
        <v>1373</v>
      </c>
      <c r="D187" s="126" t="s">
        <v>1374</v>
      </c>
      <c r="E187" s="114">
        <v>2</v>
      </c>
      <c r="F187" s="57">
        <v>1.35</v>
      </c>
      <c r="G187" s="115"/>
      <c r="H187" s="78">
        <v>2673000.0000000005</v>
      </c>
      <c r="I187" s="78">
        <v>1336500.0000000002</v>
      </c>
      <c r="J187" s="78">
        <v>891000.00000000012</v>
      </c>
      <c r="K187" s="123"/>
      <c r="L187" s="123"/>
      <c r="M187" s="31">
        <v>2940300.0000000009</v>
      </c>
      <c r="N187" s="31">
        <v>1470150.0000000005</v>
      </c>
      <c r="O187" s="31">
        <v>980100.00000000023</v>
      </c>
      <c r="P187" s="41"/>
      <c r="Q187" s="41"/>
      <c r="R187" s="126"/>
    </row>
    <row r="188" spans="1:18" ht="43.5" customHeight="1" x14ac:dyDescent="0.25">
      <c r="A188" s="10"/>
      <c r="B188" s="1"/>
      <c r="C188" s="126" t="s">
        <v>1375</v>
      </c>
      <c r="D188" s="126" t="s">
        <v>1376</v>
      </c>
      <c r="E188" s="114">
        <v>2</v>
      </c>
      <c r="F188" s="57">
        <v>1.08</v>
      </c>
      <c r="G188" s="115"/>
      <c r="H188" s="78">
        <v>2138400.0000000005</v>
      </c>
      <c r="I188" s="78">
        <v>1069200.0000000002</v>
      </c>
      <c r="J188" s="78">
        <v>712800</v>
      </c>
      <c r="K188" s="123"/>
      <c r="L188" s="123"/>
      <c r="M188" s="31">
        <v>2352240.0000000009</v>
      </c>
      <c r="N188" s="31">
        <v>1176120.0000000005</v>
      </c>
      <c r="O188" s="31">
        <v>784080.00000000012</v>
      </c>
      <c r="P188" s="41"/>
      <c r="Q188" s="41"/>
      <c r="R188" s="126"/>
    </row>
    <row r="189" spans="1:18" ht="47.25" customHeight="1" x14ac:dyDescent="0.25">
      <c r="A189" s="10">
        <v>105</v>
      </c>
      <c r="B189" s="1" t="s">
        <v>1377</v>
      </c>
      <c r="C189" s="126" t="s">
        <v>1378</v>
      </c>
      <c r="D189" s="126" t="s">
        <v>1379</v>
      </c>
      <c r="E189" s="114">
        <v>2</v>
      </c>
      <c r="F189" s="57">
        <v>1.35</v>
      </c>
      <c r="G189" s="115"/>
      <c r="H189" s="78">
        <v>2673000.0000000005</v>
      </c>
      <c r="I189" s="78">
        <v>1336500.0000000002</v>
      </c>
      <c r="J189" s="78">
        <v>891000.00000000012</v>
      </c>
      <c r="K189" s="123"/>
      <c r="L189" s="123"/>
      <c r="M189" s="31">
        <v>2940300.0000000009</v>
      </c>
      <c r="N189" s="31">
        <v>1470150.0000000005</v>
      </c>
      <c r="O189" s="31">
        <v>980100.00000000023</v>
      </c>
      <c r="P189" s="41"/>
      <c r="Q189" s="41"/>
      <c r="R189" s="126"/>
    </row>
    <row r="190" spans="1:18" ht="49.5" x14ac:dyDescent="0.25">
      <c r="A190" s="10">
        <v>106</v>
      </c>
      <c r="B190" s="1" t="s">
        <v>1380</v>
      </c>
      <c r="C190" s="126" t="s">
        <v>1381</v>
      </c>
      <c r="D190" s="126" t="s">
        <v>1382</v>
      </c>
      <c r="E190" s="114">
        <v>2</v>
      </c>
      <c r="F190" s="57">
        <v>1.08</v>
      </c>
      <c r="G190" s="115"/>
      <c r="H190" s="78">
        <v>2138400.0000000005</v>
      </c>
      <c r="I190" s="78">
        <v>1069200.0000000002</v>
      </c>
      <c r="J190" s="78">
        <v>712800</v>
      </c>
      <c r="K190" s="123"/>
      <c r="L190" s="123"/>
      <c r="M190" s="31">
        <v>2352240.0000000009</v>
      </c>
      <c r="N190" s="31">
        <v>1176120.0000000005</v>
      </c>
      <c r="O190" s="31">
        <v>784080.00000000012</v>
      </c>
      <c r="P190" s="41"/>
      <c r="Q190" s="41"/>
      <c r="R190" s="126"/>
    </row>
    <row r="191" spans="1:18" ht="57.75" customHeight="1" x14ac:dyDescent="0.25">
      <c r="A191" s="10">
        <v>107</v>
      </c>
      <c r="B191" s="1" t="s">
        <v>1383</v>
      </c>
      <c r="C191" s="126" t="s">
        <v>1384</v>
      </c>
      <c r="D191" s="126" t="s">
        <v>1385</v>
      </c>
      <c r="E191" s="114">
        <v>2</v>
      </c>
      <c r="F191" s="57">
        <v>1.08</v>
      </c>
      <c r="G191" s="115"/>
      <c r="H191" s="78">
        <v>2138400.0000000005</v>
      </c>
      <c r="I191" s="78">
        <v>1069200.0000000002</v>
      </c>
      <c r="J191" s="78">
        <v>712800</v>
      </c>
      <c r="K191" s="123"/>
      <c r="L191" s="123"/>
      <c r="M191" s="31">
        <v>2352240.0000000009</v>
      </c>
      <c r="N191" s="31">
        <v>1176120.0000000005</v>
      </c>
      <c r="O191" s="31">
        <v>784080.00000000012</v>
      </c>
      <c r="P191" s="41"/>
      <c r="Q191" s="41"/>
      <c r="R191" s="126"/>
    </row>
    <row r="192" spans="1:18" ht="57" customHeight="1" x14ac:dyDescent="0.25">
      <c r="A192" s="10">
        <v>108</v>
      </c>
      <c r="B192" s="1" t="s">
        <v>1386</v>
      </c>
      <c r="C192" s="126" t="s">
        <v>1387</v>
      </c>
      <c r="D192" s="126" t="s">
        <v>1388</v>
      </c>
      <c r="E192" s="114">
        <v>2</v>
      </c>
      <c r="F192" s="57">
        <v>1.08</v>
      </c>
      <c r="G192" s="115"/>
      <c r="H192" s="78">
        <v>2138400.0000000005</v>
      </c>
      <c r="I192" s="78">
        <v>1069200.0000000002</v>
      </c>
      <c r="J192" s="78">
        <v>712800</v>
      </c>
      <c r="K192" s="123"/>
      <c r="L192" s="123"/>
      <c r="M192" s="31">
        <v>2352240.0000000009</v>
      </c>
      <c r="N192" s="31">
        <v>1176120.0000000005</v>
      </c>
      <c r="O192" s="31">
        <v>784080.00000000012</v>
      </c>
      <c r="P192" s="41"/>
      <c r="Q192" s="41"/>
      <c r="R192" s="126"/>
    </row>
    <row r="193" spans="1:18" ht="54" customHeight="1" x14ac:dyDescent="0.25">
      <c r="A193" s="10">
        <v>109</v>
      </c>
      <c r="B193" s="1" t="s">
        <v>1389</v>
      </c>
      <c r="C193" s="126" t="s">
        <v>1390</v>
      </c>
      <c r="D193" s="126" t="s">
        <v>1391</v>
      </c>
      <c r="E193" s="114">
        <v>2</v>
      </c>
      <c r="F193" s="57">
        <v>1.08</v>
      </c>
      <c r="G193" s="115"/>
      <c r="H193" s="78">
        <v>2138400.0000000005</v>
      </c>
      <c r="I193" s="78">
        <v>1069200.0000000002</v>
      </c>
      <c r="J193" s="78">
        <v>712800</v>
      </c>
      <c r="K193" s="123"/>
      <c r="L193" s="123"/>
      <c r="M193" s="31">
        <v>2352240.0000000009</v>
      </c>
      <c r="N193" s="31">
        <v>1176120.0000000005</v>
      </c>
      <c r="O193" s="31">
        <v>784080.00000000012</v>
      </c>
      <c r="P193" s="41"/>
      <c r="Q193" s="41"/>
      <c r="R193" s="126"/>
    </row>
    <row r="194" spans="1:18" ht="42.75" customHeight="1" x14ac:dyDescent="0.25">
      <c r="A194" s="10"/>
      <c r="B194" s="22"/>
      <c r="C194" s="126" t="s">
        <v>1392</v>
      </c>
      <c r="D194" s="126" t="s">
        <v>1393</v>
      </c>
      <c r="E194" s="114">
        <v>2</v>
      </c>
      <c r="F194" s="57">
        <v>1.08</v>
      </c>
      <c r="G194" s="115"/>
      <c r="H194" s="78">
        <v>2138400.0000000005</v>
      </c>
      <c r="I194" s="78">
        <v>1069200.0000000002</v>
      </c>
      <c r="J194" s="78">
        <v>712800</v>
      </c>
      <c r="K194" s="123"/>
      <c r="L194" s="123"/>
      <c r="M194" s="31">
        <v>2352240.0000000009</v>
      </c>
      <c r="N194" s="31">
        <v>1176120.0000000005</v>
      </c>
      <c r="O194" s="31">
        <v>784080.00000000012</v>
      </c>
      <c r="P194" s="41"/>
      <c r="Q194" s="41"/>
      <c r="R194" s="126"/>
    </row>
    <row r="195" spans="1:18" ht="42.75" customHeight="1" x14ac:dyDescent="0.25">
      <c r="A195" s="10">
        <v>110</v>
      </c>
      <c r="B195" s="1" t="s">
        <v>1394</v>
      </c>
      <c r="C195" s="126" t="s">
        <v>1395</v>
      </c>
      <c r="D195" s="126" t="s">
        <v>1396</v>
      </c>
      <c r="E195" s="114">
        <v>1</v>
      </c>
      <c r="F195" s="57">
        <v>1.35</v>
      </c>
      <c r="G195" s="115"/>
      <c r="H195" s="78">
        <v>4455000.0000000009</v>
      </c>
      <c r="I195" s="78">
        <v>2227500.0000000005</v>
      </c>
      <c r="J195" s="78">
        <v>1113750.0000000002</v>
      </c>
      <c r="K195" s="123"/>
      <c r="L195" s="123"/>
      <c r="M195" s="31">
        <v>4900500.0000000019</v>
      </c>
      <c r="N195" s="31">
        <v>2450250.0000000009</v>
      </c>
      <c r="O195" s="31">
        <v>1225125.0000000005</v>
      </c>
      <c r="P195" s="41"/>
      <c r="Q195" s="41"/>
      <c r="R195" s="126"/>
    </row>
    <row r="196" spans="1:18" ht="42.75" customHeight="1" x14ac:dyDescent="0.25">
      <c r="A196" s="10">
        <v>111</v>
      </c>
      <c r="B196" s="1" t="s">
        <v>1188</v>
      </c>
      <c r="C196" s="126" t="s">
        <v>1189</v>
      </c>
      <c r="D196" s="126" t="s">
        <v>1190</v>
      </c>
      <c r="E196" s="114">
        <v>2</v>
      </c>
      <c r="F196" s="57">
        <v>1.08</v>
      </c>
      <c r="G196" s="115"/>
      <c r="H196" s="78">
        <v>2138400.0000000005</v>
      </c>
      <c r="I196" s="78">
        <v>1069200.0000000002</v>
      </c>
      <c r="J196" s="78">
        <v>712800</v>
      </c>
      <c r="K196" s="123"/>
      <c r="L196" s="123"/>
      <c r="M196" s="31">
        <v>2352240.0000000009</v>
      </c>
      <c r="N196" s="31">
        <v>1176120.0000000005</v>
      </c>
      <c r="O196" s="31">
        <v>784080.00000000012</v>
      </c>
      <c r="P196" s="41"/>
      <c r="Q196" s="41"/>
      <c r="R196" s="126"/>
    </row>
    <row r="198" spans="1:18" ht="16.5" x14ac:dyDescent="0.25">
      <c r="B198" s="411" t="s">
        <v>6450</v>
      </c>
    </row>
    <row r="199" spans="1:18" ht="16.5" x14ac:dyDescent="0.25">
      <c r="B199" s="593" t="s">
        <v>6451</v>
      </c>
      <c r="C199" s="593"/>
      <c r="D199" s="593"/>
      <c r="E199" s="593"/>
      <c r="F199" s="593"/>
      <c r="G199" s="593"/>
      <c r="H199" s="593"/>
      <c r="I199" s="593"/>
      <c r="J199" s="593"/>
      <c r="K199" s="593"/>
    </row>
    <row r="200" spans="1:18" ht="16.5" x14ac:dyDescent="0.25">
      <c r="B200" s="593" t="s">
        <v>6452</v>
      </c>
      <c r="C200" s="593"/>
      <c r="D200" s="593"/>
      <c r="E200" s="593"/>
      <c r="F200" s="593"/>
      <c r="G200" s="593"/>
      <c r="H200" s="593"/>
      <c r="I200" s="593"/>
      <c r="J200" s="593"/>
      <c r="K200" s="593"/>
    </row>
  </sheetData>
  <autoFilter ref="A11:R196"/>
  <mergeCells count="30">
    <mergeCell ref="B101:C101"/>
    <mergeCell ref="B36:C36"/>
    <mergeCell ref="B37:C37"/>
    <mergeCell ref="B46:C46"/>
    <mergeCell ref="B47:C47"/>
    <mergeCell ref="B70:C70"/>
    <mergeCell ref="B199:K199"/>
    <mergeCell ref="B200:K200"/>
    <mergeCell ref="A4:R4"/>
    <mergeCell ref="A5:R5"/>
    <mergeCell ref="P8:Q8"/>
    <mergeCell ref="A9:A10"/>
    <mergeCell ref="B9:B10"/>
    <mergeCell ref="C9:D9"/>
    <mergeCell ref="E9:L9"/>
    <mergeCell ref="M9:Q9"/>
    <mergeCell ref="B38:D38"/>
    <mergeCell ref="B44:D44"/>
    <mergeCell ref="B58:D58"/>
    <mergeCell ref="B62:D62"/>
    <mergeCell ref="B72:D72"/>
    <mergeCell ref="B100:D100"/>
    <mergeCell ref="B139:D139"/>
    <mergeCell ref="B140:D140"/>
    <mergeCell ref="B141:D141"/>
    <mergeCell ref="B105:D105"/>
    <mergeCell ref="B106:D106"/>
    <mergeCell ref="B136:D136"/>
    <mergeCell ref="B137:D137"/>
    <mergeCell ref="B138:D138"/>
  </mergeCells>
  <pageMargins left="0.15748031496062992" right="0.15748031496062992" top="0.35433070866141736" bottom="0.27559055118110237" header="0.31496062992125984" footer="0.15748031496062992"/>
  <pageSetup paperSize="9" scale="47" orientation="landscape" r:id="rId1"/>
  <headerFooter>
    <oddFooter>&amp;R&amp;"Times New Roman,Regular"&amp;P</oddFooter>
  </headerFooter>
  <rowBreaks count="1" manualBreakCount="1">
    <brk id="55" max="17"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topLeftCell="B1" zoomScale="55" zoomScaleNormal="70" zoomScaleSheetLayoutView="55" zoomScalePageLayoutView="40" workbookViewId="0">
      <selection activeCell="M14" sqref="M14"/>
    </sheetView>
  </sheetViews>
  <sheetFormatPr defaultColWidth="8.85546875" defaultRowHeight="16.5" x14ac:dyDescent="0.25"/>
  <cols>
    <col min="1" max="1" width="8.85546875" style="74" hidden="1" customWidth="1"/>
    <col min="2" max="2" width="9.7109375" style="74" customWidth="1"/>
    <col min="3" max="3" width="30.85546875" style="32" customWidth="1"/>
    <col min="4" max="4" width="31.85546875" style="32" customWidth="1"/>
    <col min="5" max="5" width="37.140625" style="32" customWidth="1"/>
    <col min="6" max="6" width="7.85546875" style="33" hidden="1" customWidth="1"/>
    <col min="7" max="7" width="7.85546875" style="100" hidden="1" customWidth="1"/>
    <col min="8" max="8" width="11" style="33" customWidth="1"/>
    <col min="9" max="9" width="14.85546875" style="101" customWidth="1"/>
    <col min="10"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5.5703125" style="34" customWidth="1"/>
    <col min="20" max="16384" width="8.85546875" style="33"/>
  </cols>
  <sheetData>
    <row r="1" spans="1:19" x14ac:dyDescent="0.25">
      <c r="B1" s="153" t="s">
        <v>6333</v>
      </c>
    </row>
    <row r="2" spans="1:19" x14ac:dyDescent="0.25">
      <c r="B2" s="153" t="s">
        <v>282</v>
      </c>
    </row>
    <row r="3" spans="1:19" s="383" customFormat="1" ht="19.5" x14ac:dyDescent="0.3">
      <c r="A3" s="381"/>
      <c r="B3" s="381"/>
      <c r="C3" s="382"/>
      <c r="D3" s="382"/>
      <c r="E3" s="382"/>
      <c r="G3" s="386"/>
      <c r="I3" s="387"/>
      <c r="J3" s="387"/>
      <c r="K3" s="387"/>
      <c r="L3" s="387"/>
      <c r="M3" s="387"/>
      <c r="S3" s="384"/>
    </row>
    <row r="4" spans="1:19" s="383" customFormat="1" ht="19.5" x14ac:dyDescent="0.3">
      <c r="A4" s="381"/>
      <c r="B4" s="594" t="s">
        <v>6394</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s="383" customFormat="1" ht="19.5" x14ac:dyDescent="0.3">
      <c r="A7" s="381"/>
      <c r="B7" s="407"/>
      <c r="C7" s="34" t="s">
        <v>6447</v>
      </c>
      <c r="D7" s="412"/>
      <c r="E7" s="644" t="s">
        <v>6461</v>
      </c>
      <c r="F7" s="644"/>
      <c r="G7" s="107"/>
      <c r="H7" s="106"/>
      <c r="K7" s="101"/>
      <c r="L7" s="101"/>
      <c r="M7" s="101"/>
      <c r="N7" s="33"/>
      <c r="O7" s="33"/>
      <c r="P7" s="33"/>
      <c r="Q7" s="33"/>
      <c r="R7" s="33"/>
      <c r="S7" s="34"/>
    </row>
    <row r="8" spans="1:19" s="383" customFormat="1" ht="22.5" customHeight="1" x14ac:dyDescent="0.3">
      <c r="A8" s="381"/>
      <c r="B8" s="407"/>
      <c r="C8" s="645" t="s">
        <v>6453</v>
      </c>
      <c r="D8" s="646" t="s">
        <v>6652</v>
      </c>
      <c r="E8" s="647"/>
      <c r="F8" s="550"/>
      <c r="G8" s="76"/>
      <c r="H8" s="33"/>
      <c r="I8" s="33" t="s">
        <v>6462</v>
      </c>
      <c r="J8" s="33"/>
      <c r="K8" s="33"/>
      <c r="M8" s="101"/>
      <c r="N8" s="33"/>
      <c r="O8" s="33"/>
      <c r="P8" s="101"/>
      <c r="Q8" s="33"/>
      <c r="R8" s="33"/>
      <c r="S8" s="101"/>
    </row>
    <row r="9" spans="1:19" s="383" customFormat="1" ht="19.5" x14ac:dyDescent="0.3">
      <c r="A9" s="381"/>
      <c r="B9" s="407"/>
      <c r="C9" s="645"/>
      <c r="D9" s="590" t="s">
        <v>8</v>
      </c>
      <c r="E9" s="590" t="s">
        <v>6454</v>
      </c>
      <c r="F9" s="550"/>
      <c r="G9" s="76"/>
      <c r="H9" s="33"/>
      <c r="I9" s="33"/>
      <c r="J9" s="33"/>
      <c r="K9" s="33"/>
      <c r="L9" s="101"/>
      <c r="M9" s="101"/>
      <c r="N9" s="33"/>
      <c r="O9" s="33"/>
      <c r="P9" s="33"/>
      <c r="Q9" s="33"/>
      <c r="R9" s="33"/>
      <c r="S9" s="34"/>
    </row>
    <row r="10" spans="1:19" s="383" customFormat="1" ht="24" customHeight="1" x14ac:dyDescent="0.3">
      <c r="A10" s="381"/>
      <c r="B10" s="407"/>
      <c r="C10" s="552" t="s">
        <v>6455</v>
      </c>
      <c r="D10" s="551">
        <v>54000</v>
      </c>
      <c r="E10" s="551">
        <v>41400</v>
      </c>
      <c r="F10" s="550"/>
      <c r="G10" s="76"/>
      <c r="H10" s="33"/>
      <c r="I10" s="33"/>
      <c r="J10" s="33"/>
      <c r="K10" s="33"/>
      <c r="L10" s="101"/>
      <c r="M10" s="101"/>
      <c r="N10" s="33"/>
      <c r="O10" s="33"/>
      <c r="P10" s="33"/>
      <c r="Q10" s="33"/>
      <c r="R10" s="33"/>
      <c r="S10" s="34"/>
    </row>
    <row r="11" spans="1:19" s="383" customFormat="1" ht="24" customHeight="1" x14ac:dyDescent="0.3">
      <c r="A11" s="381"/>
      <c r="B11" s="407"/>
      <c r="C11" s="552" t="s">
        <v>6456</v>
      </c>
      <c r="D11" s="551">
        <v>54000</v>
      </c>
      <c r="E11" s="551">
        <v>41400</v>
      </c>
      <c r="F11" s="550"/>
      <c r="G11" s="76"/>
      <c r="H11" s="33"/>
      <c r="I11" s="33"/>
      <c r="J11" s="33"/>
      <c r="K11" s="33"/>
      <c r="L11" s="101"/>
      <c r="M11" s="101"/>
      <c r="N11" s="33"/>
      <c r="O11" s="33"/>
      <c r="P11" s="33"/>
      <c r="Q11" s="33"/>
      <c r="R11" s="33"/>
      <c r="S11" s="34"/>
    </row>
    <row r="12" spans="1:19" s="383" customFormat="1" ht="24" customHeight="1" x14ac:dyDescent="0.3">
      <c r="A12" s="381"/>
      <c r="B12" s="407"/>
      <c r="C12" s="552" t="s">
        <v>6457</v>
      </c>
      <c r="D12" s="551">
        <v>37800</v>
      </c>
      <c r="E12" s="551">
        <v>27000</v>
      </c>
      <c r="F12" s="550"/>
      <c r="G12" s="76"/>
      <c r="H12" s="33"/>
      <c r="I12" s="33"/>
      <c r="J12" s="33"/>
      <c r="K12" s="33"/>
      <c r="L12" s="101"/>
      <c r="M12" s="101"/>
      <c r="N12" s="33"/>
      <c r="O12" s="33"/>
      <c r="P12" s="33"/>
      <c r="Q12" s="33"/>
      <c r="R12" s="33"/>
      <c r="S12" s="34"/>
    </row>
    <row r="13" spans="1:19" s="383" customFormat="1" ht="24" customHeight="1" x14ac:dyDescent="0.3">
      <c r="A13" s="381"/>
      <c r="B13" s="407"/>
      <c r="C13" s="552" t="s">
        <v>6458</v>
      </c>
      <c r="D13" s="551">
        <v>18000</v>
      </c>
      <c r="E13" s="551">
        <v>12600</v>
      </c>
      <c r="F13" s="550"/>
      <c r="G13" s="76"/>
      <c r="H13" s="33"/>
      <c r="I13" s="33"/>
      <c r="J13" s="33"/>
      <c r="K13" s="33"/>
      <c r="L13" s="101"/>
      <c r="M13" s="101"/>
      <c r="N13" s="33"/>
      <c r="O13" s="33"/>
      <c r="P13" s="33"/>
      <c r="Q13" s="33"/>
      <c r="R13" s="33"/>
      <c r="S13" s="34"/>
    </row>
    <row r="14" spans="1:19" s="383" customFormat="1" ht="39.75" customHeight="1" x14ac:dyDescent="0.3">
      <c r="A14" s="381"/>
      <c r="B14" s="407"/>
      <c r="C14" s="553" t="s">
        <v>6459</v>
      </c>
      <c r="D14" s="551">
        <v>14400</v>
      </c>
      <c r="E14" s="551">
        <v>10800</v>
      </c>
      <c r="F14" s="550"/>
      <c r="G14" s="76"/>
      <c r="H14" s="33"/>
      <c r="I14" s="33"/>
      <c r="J14" s="33"/>
      <c r="K14" s="33"/>
      <c r="L14" s="101"/>
      <c r="M14" s="101"/>
      <c r="N14" s="33"/>
      <c r="O14" s="33"/>
      <c r="P14" s="33"/>
      <c r="Q14" s="33"/>
      <c r="R14" s="33"/>
      <c r="S14" s="34"/>
    </row>
    <row r="15" spans="1:19" ht="24" customHeight="1" x14ac:dyDescent="0.25">
      <c r="B15" s="88"/>
      <c r="C15" s="552" t="s">
        <v>6460</v>
      </c>
      <c r="D15" s="551">
        <v>36000</v>
      </c>
      <c r="E15" s="551">
        <v>27000</v>
      </c>
      <c r="F15" s="550"/>
      <c r="G15" s="76"/>
      <c r="I15" s="33"/>
      <c r="J15" s="33"/>
      <c r="K15" s="33"/>
    </row>
    <row r="16" spans="1:19" ht="19.5" x14ac:dyDescent="0.3">
      <c r="B16" s="88"/>
      <c r="C16" s="383"/>
      <c r="F16" s="407"/>
      <c r="G16" s="407"/>
      <c r="H16" s="407"/>
      <c r="I16" s="407"/>
      <c r="J16" s="407"/>
      <c r="K16" s="407"/>
      <c r="L16" s="407"/>
      <c r="M16" s="407"/>
      <c r="N16" s="407"/>
      <c r="O16" s="407"/>
      <c r="P16" s="407"/>
      <c r="Q16" s="407"/>
      <c r="R16" s="407"/>
      <c r="S16" s="407"/>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ht="24.75" customHeight="1" x14ac:dyDescent="0.25">
      <c r="A20" s="74" t="str">
        <f>IF(B20="","",SUBTOTAL(3,B$20:$B20))</f>
        <v/>
      </c>
      <c r="B20" s="14"/>
      <c r="C20" s="24" t="s">
        <v>5818</v>
      </c>
      <c r="D20" s="21"/>
      <c r="E20" s="1"/>
      <c r="F20" s="3"/>
      <c r="G20" s="57"/>
      <c r="H20" s="3"/>
      <c r="I20" s="78"/>
      <c r="J20" s="78"/>
      <c r="K20" s="78"/>
      <c r="L20" s="82"/>
      <c r="M20" s="82"/>
      <c r="N20" s="6"/>
      <c r="O20" s="6"/>
      <c r="P20" s="6"/>
      <c r="Q20" s="39"/>
      <c r="R20" s="39"/>
      <c r="S20" s="45"/>
    </row>
    <row r="21" spans="1:19" ht="55.5" customHeight="1" x14ac:dyDescent="0.25">
      <c r="A21" s="74">
        <f>IF(B21="","",SUBTOTAL(3,B$21:$B21))</f>
        <v>1</v>
      </c>
      <c r="B21" s="3">
        <v>1</v>
      </c>
      <c r="C21" s="1" t="s">
        <v>5819</v>
      </c>
      <c r="D21" s="1" t="s">
        <v>5820</v>
      </c>
      <c r="E21" s="1" t="s">
        <v>6643</v>
      </c>
      <c r="F21" s="3"/>
      <c r="G21" s="105">
        <v>1.1000000000000001</v>
      </c>
      <c r="H21" s="3" t="s">
        <v>1766</v>
      </c>
      <c r="I21" s="150">
        <v>90090</v>
      </c>
      <c r="J21" s="150">
        <v>70070</v>
      </c>
      <c r="K21" s="150">
        <v>60060</v>
      </c>
      <c r="L21" s="82"/>
      <c r="M21" s="82"/>
      <c r="N21" s="150">
        <v>90090</v>
      </c>
      <c r="O21" s="150">
        <v>70070</v>
      </c>
      <c r="P21" s="150">
        <v>60060</v>
      </c>
      <c r="Q21" s="41"/>
      <c r="R21" s="41"/>
      <c r="S21" s="61" t="s">
        <v>6466</v>
      </c>
    </row>
    <row r="22" spans="1:19" ht="57.75" customHeight="1" x14ac:dyDescent="0.25">
      <c r="A22" s="74">
        <f>IF(B22="","",SUBTOTAL(3,B$21:$B22))</f>
        <v>2</v>
      </c>
      <c r="B22" s="3">
        <v>2</v>
      </c>
      <c r="C22" s="1" t="s">
        <v>5821</v>
      </c>
      <c r="D22" s="1" t="s">
        <v>5822</v>
      </c>
      <c r="E22" s="1" t="s">
        <v>6644</v>
      </c>
      <c r="F22" s="3"/>
      <c r="G22" s="105">
        <v>1.1000000000000001</v>
      </c>
      <c r="H22" s="3" t="s">
        <v>1766</v>
      </c>
      <c r="I22" s="150">
        <v>90090</v>
      </c>
      <c r="J22" s="150">
        <v>70070</v>
      </c>
      <c r="K22" s="150">
        <v>60060</v>
      </c>
      <c r="L22" s="82"/>
      <c r="M22" s="82"/>
      <c r="N22" s="150">
        <v>90090</v>
      </c>
      <c r="O22" s="150">
        <v>70070</v>
      </c>
      <c r="P22" s="150">
        <v>60060</v>
      </c>
      <c r="Q22" s="39"/>
      <c r="R22" s="39"/>
      <c r="S22" s="45"/>
    </row>
    <row r="23" spans="1:19" ht="57.75" customHeight="1" x14ac:dyDescent="0.25">
      <c r="A23" s="74">
        <f>IF(B23="","",SUBTOTAL(3,B$21:$B23))</f>
        <v>3</v>
      </c>
      <c r="B23" s="3">
        <v>3</v>
      </c>
      <c r="C23" s="1" t="s">
        <v>5823</v>
      </c>
      <c r="D23" s="1" t="s">
        <v>5824</v>
      </c>
      <c r="E23" s="1" t="s">
        <v>6645</v>
      </c>
      <c r="F23" s="3"/>
      <c r="G23" s="105">
        <v>1.1000000000000001</v>
      </c>
      <c r="H23" s="3" t="s">
        <v>1768</v>
      </c>
      <c r="I23" s="150">
        <v>70070</v>
      </c>
      <c r="J23" s="150">
        <v>60060</v>
      </c>
      <c r="K23" s="150">
        <v>50050</v>
      </c>
      <c r="L23" s="82"/>
      <c r="M23" s="82"/>
      <c r="N23" s="150">
        <v>70070</v>
      </c>
      <c r="O23" s="150">
        <v>60060</v>
      </c>
      <c r="P23" s="150">
        <v>50050</v>
      </c>
      <c r="Q23" s="39"/>
      <c r="R23" s="39"/>
      <c r="S23" s="45"/>
    </row>
    <row r="24" spans="1:19" ht="57" customHeight="1" x14ac:dyDescent="0.25">
      <c r="A24" s="74">
        <f>IF(B24="","",SUBTOTAL(3,B$21:$B24))</f>
        <v>4</v>
      </c>
      <c r="B24" s="3">
        <v>4</v>
      </c>
      <c r="C24" s="1" t="s">
        <v>5825</v>
      </c>
      <c r="D24" s="1" t="s">
        <v>5826</v>
      </c>
      <c r="E24" s="1" t="s">
        <v>6646</v>
      </c>
      <c r="F24" s="3"/>
      <c r="G24" s="105">
        <v>1.1000000000000001</v>
      </c>
      <c r="H24" s="3" t="s">
        <v>1766</v>
      </c>
      <c r="I24" s="150">
        <v>90090</v>
      </c>
      <c r="J24" s="150">
        <v>70070</v>
      </c>
      <c r="K24" s="150">
        <v>60060</v>
      </c>
      <c r="L24" s="82"/>
      <c r="M24" s="82"/>
      <c r="N24" s="150">
        <v>90090</v>
      </c>
      <c r="O24" s="150">
        <v>70070</v>
      </c>
      <c r="P24" s="150">
        <v>60060</v>
      </c>
      <c r="Q24" s="39"/>
      <c r="R24" s="39"/>
      <c r="S24" s="45"/>
    </row>
    <row r="25" spans="1:19" ht="48.75" customHeight="1" x14ac:dyDescent="0.25">
      <c r="A25" s="74">
        <f>IF(B25="","",SUBTOTAL(3,B$21:$B25))</f>
        <v>5</v>
      </c>
      <c r="B25" s="3">
        <v>5</v>
      </c>
      <c r="C25" s="1" t="s">
        <v>5827</v>
      </c>
      <c r="D25" s="1" t="s">
        <v>5828</v>
      </c>
      <c r="E25" s="1" t="s">
        <v>6647</v>
      </c>
      <c r="F25" s="3"/>
      <c r="G25" s="105">
        <v>1.1000000000000001</v>
      </c>
      <c r="H25" s="3" t="s">
        <v>1768</v>
      </c>
      <c r="I25" s="150">
        <v>70070</v>
      </c>
      <c r="J25" s="150">
        <v>60060</v>
      </c>
      <c r="K25" s="150">
        <v>50050</v>
      </c>
      <c r="L25" s="82"/>
      <c r="M25" s="82"/>
      <c r="N25" s="150">
        <v>70070</v>
      </c>
      <c r="O25" s="150">
        <v>60060</v>
      </c>
      <c r="P25" s="150">
        <v>50050</v>
      </c>
      <c r="Q25" s="39"/>
      <c r="R25" s="39"/>
      <c r="S25" s="45"/>
    </row>
    <row r="26" spans="1:19" ht="59.25" customHeight="1" x14ac:dyDescent="0.25">
      <c r="A26" s="74">
        <f>IF(B26="","",SUBTOTAL(3,B$21:$B26))</f>
        <v>6</v>
      </c>
      <c r="B26" s="3">
        <v>6</v>
      </c>
      <c r="C26" s="1" t="s">
        <v>5829</v>
      </c>
      <c r="D26" s="1" t="s">
        <v>5830</v>
      </c>
      <c r="E26" s="1" t="s">
        <v>6648</v>
      </c>
      <c r="F26" s="3"/>
      <c r="G26" s="105">
        <v>1.1000000000000001</v>
      </c>
      <c r="H26" s="3" t="s">
        <v>1768</v>
      </c>
      <c r="I26" s="150">
        <v>70070</v>
      </c>
      <c r="J26" s="150">
        <v>60060</v>
      </c>
      <c r="K26" s="150">
        <v>50050</v>
      </c>
      <c r="L26" s="82"/>
      <c r="M26" s="82"/>
      <c r="N26" s="150">
        <v>70070</v>
      </c>
      <c r="O26" s="150">
        <v>60060</v>
      </c>
      <c r="P26" s="150">
        <v>50050</v>
      </c>
      <c r="Q26" s="39"/>
      <c r="R26" s="39"/>
      <c r="S26" s="45"/>
    </row>
    <row r="27" spans="1:19" ht="56.25" customHeight="1" x14ac:dyDescent="0.25">
      <c r="A27" s="74">
        <f>IF(B27="","",SUBTOTAL(3,B$21:$B27))</f>
        <v>7</v>
      </c>
      <c r="B27" s="3">
        <v>7</v>
      </c>
      <c r="C27" s="1" t="s">
        <v>5831</v>
      </c>
      <c r="D27" s="1" t="s">
        <v>5832</v>
      </c>
      <c r="E27" s="1" t="s">
        <v>5833</v>
      </c>
      <c r="F27" s="3"/>
      <c r="G27" s="105">
        <v>1.1000000000000001</v>
      </c>
      <c r="H27" s="3" t="s">
        <v>1768</v>
      </c>
      <c r="I27" s="150">
        <v>70070</v>
      </c>
      <c r="J27" s="150">
        <v>60060</v>
      </c>
      <c r="K27" s="150">
        <v>50050</v>
      </c>
      <c r="L27" s="82"/>
      <c r="M27" s="82"/>
      <c r="N27" s="150">
        <v>70070</v>
      </c>
      <c r="O27" s="150">
        <v>60060</v>
      </c>
      <c r="P27" s="150">
        <v>50050</v>
      </c>
      <c r="Q27" s="39"/>
      <c r="R27" s="39"/>
      <c r="S27" s="45"/>
    </row>
    <row r="28" spans="1:19" ht="26.25" customHeight="1" x14ac:dyDescent="0.25">
      <c r="A28" s="74">
        <f>IF(B28="","",SUBTOTAL(3,B$21:$B28))</f>
        <v>8</v>
      </c>
      <c r="B28" s="3">
        <v>8</v>
      </c>
      <c r="C28" s="21" t="s">
        <v>2110</v>
      </c>
      <c r="D28" s="21"/>
      <c r="E28" s="21"/>
      <c r="F28" s="3"/>
      <c r="G28" s="105">
        <v>1.1000000000000001</v>
      </c>
      <c r="H28" s="3" t="s">
        <v>1768</v>
      </c>
      <c r="I28" s="150">
        <v>70070</v>
      </c>
      <c r="J28" s="150">
        <v>60060</v>
      </c>
      <c r="K28" s="150">
        <v>50050</v>
      </c>
      <c r="L28" s="82"/>
      <c r="M28" s="82"/>
      <c r="N28" s="150">
        <v>70070</v>
      </c>
      <c r="O28" s="150">
        <v>60060</v>
      </c>
      <c r="P28" s="150">
        <v>50050</v>
      </c>
      <c r="Q28" s="39"/>
      <c r="R28" s="39"/>
      <c r="S28" s="45"/>
    </row>
    <row r="29" spans="1:19" ht="26.25" customHeight="1" x14ac:dyDescent="0.25">
      <c r="A29" s="74" t="str">
        <f>IF(B29="","",SUBTOTAL(3,B$21:$B29))</f>
        <v/>
      </c>
      <c r="B29" s="14" t="s">
        <v>1717</v>
      </c>
      <c r="C29" s="8" t="s">
        <v>5834</v>
      </c>
      <c r="D29" s="1"/>
      <c r="E29" s="1"/>
      <c r="F29" s="3"/>
      <c r="G29" s="57"/>
      <c r="H29" s="3"/>
      <c r="I29" s="78"/>
      <c r="J29" s="78"/>
      <c r="K29" s="78"/>
      <c r="L29" s="82"/>
      <c r="M29" s="82"/>
      <c r="N29" s="78"/>
      <c r="O29" s="78"/>
      <c r="P29" s="78"/>
      <c r="Q29" s="39"/>
      <c r="R29" s="39"/>
      <c r="S29" s="45"/>
    </row>
    <row r="30" spans="1:19" ht="40.5" customHeight="1" x14ac:dyDescent="0.25">
      <c r="A30" s="74">
        <f>IF(B30="","",SUBTOTAL(3,B$21:$B30))</f>
        <v>10</v>
      </c>
      <c r="B30" s="3">
        <v>9</v>
      </c>
      <c r="C30" s="1" t="s">
        <v>5685</v>
      </c>
      <c r="D30" s="1" t="s">
        <v>5835</v>
      </c>
      <c r="E30" s="1" t="s">
        <v>5836</v>
      </c>
      <c r="F30" s="3"/>
      <c r="G30" s="105">
        <v>1.5</v>
      </c>
      <c r="H30" s="3" t="s">
        <v>1766</v>
      </c>
      <c r="I30" s="150">
        <v>122850</v>
      </c>
      <c r="J30" s="150">
        <v>95550</v>
      </c>
      <c r="K30" s="150">
        <v>81900</v>
      </c>
      <c r="L30" s="82"/>
      <c r="M30" s="82"/>
      <c r="N30" s="150">
        <v>122850</v>
      </c>
      <c r="O30" s="150">
        <v>95550</v>
      </c>
      <c r="P30" s="150">
        <v>81900</v>
      </c>
      <c r="Q30" s="39"/>
      <c r="R30" s="39"/>
      <c r="S30" s="45"/>
    </row>
    <row r="31" spans="1:19" ht="40.5" customHeight="1" x14ac:dyDescent="0.25">
      <c r="A31" s="74">
        <f>IF(B31="","",SUBTOTAL(3,B$21:$B31))</f>
        <v>11</v>
      </c>
      <c r="B31" s="3">
        <v>10</v>
      </c>
      <c r="C31" s="1" t="s">
        <v>5685</v>
      </c>
      <c r="D31" s="1" t="s">
        <v>5837</v>
      </c>
      <c r="E31" s="1" t="s">
        <v>5838</v>
      </c>
      <c r="F31" s="3"/>
      <c r="G31" s="105">
        <v>1.5</v>
      </c>
      <c r="H31" s="3" t="s">
        <v>1766</v>
      </c>
      <c r="I31" s="150">
        <v>122850</v>
      </c>
      <c r="J31" s="150">
        <v>95550</v>
      </c>
      <c r="K31" s="150">
        <v>81900</v>
      </c>
      <c r="L31" s="82"/>
      <c r="M31" s="82"/>
      <c r="N31" s="150">
        <v>122850</v>
      </c>
      <c r="O31" s="150">
        <v>95550</v>
      </c>
      <c r="P31" s="150">
        <v>81900</v>
      </c>
      <c r="Q31" s="39"/>
      <c r="R31" s="39"/>
      <c r="S31" s="45"/>
    </row>
    <row r="32" spans="1:19" ht="58.5" customHeight="1" x14ac:dyDescent="0.25">
      <c r="A32" s="74">
        <f>IF(B32="","",SUBTOTAL(3,B$21:$B32))</f>
        <v>12</v>
      </c>
      <c r="B32" s="3">
        <v>11</v>
      </c>
      <c r="C32" s="1" t="s">
        <v>5685</v>
      </c>
      <c r="D32" s="1" t="s">
        <v>5839</v>
      </c>
      <c r="E32" s="1" t="s">
        <v>5840</v>
      </c>
      <c r="F32" s="3"/>
      <c r="G32" s="105">
        <v>1.5</v>
      </c>
      <c r="H32" s="3" t="s">
        <v>1766</v>
      </c>
      <c r="I32" s="150">
        <v>122850</v>
      </c>
      <c r="J32" s="150">
        <v>95550</v>
      </c>
      <c r="K32" s="150">
        <v>81900</v>
      </c>
      <c r="L32" s="82"/>
      <c r="M32" s="82"/>
      <c r="N32" s="150">
        <v>122850</v>
      </c>
      <c r="O32" s="150">
        <v>95550</v>
      </c>
      <c r="P32" s="150">
        <v>81900</v>
      </c>
      <c r="Q32" s="39"/>
      <c r="R32" s="39"/>
      <c r="S32" s="45"/>
    </row>
    <row r="33" spans="1:20" ht="40.5" customHeight="1" x14ac:dyDescent="0.25">
      <c r="A33" s="74">
        <f>IF(B33="","",SUBTOTAL(3,B$21:$B33))</f>
        <v>13</v>
      </c>
      <c r="B33" s="3">
        <v>12</v>
      </c>
      <c r="C33" s="1" t="s">
        <v>5841</v>
      </c>
      <c r="D33" s="1" t="s">
        <v>5842</v>
      </c>
      <c r="E33" s="1" t="s">
        <v>5843</v>
      </c>
      <c r="F33" s="3"/>
      <c r="G33" s="105">
        <v>1.5</v>
      </c>
      <c r="H33" s="3" t="s">
        <v>1766</v>
      </c>
      <c r="I33" s="150">
        <v>122850</v>
      </c>
      <c r="J33" s="150">
        <v>95550</v>
      </c>
      <c r="K33" s="150">
        <v>81900</v>
      </c>
      <c r="L33" s="82"/>
      <c r="M33" s="82"/>
      <c r="N33" s="150">
        <v>122850</v>
      </c>
      <c r="O33" s="150">
        <v>95550</v>
      </c>
      <c r="P33" s="150">
        <v>81900</v>
      </c>
      <c r="Q33" s="39"/>
      <c r="R33" s="39"/>
      <c r="S33" s="45"/>
    </row>
    <row r="34" spans="1:20" ht="51" customHeight="1" x14ac:dyDescent="0.25">
      <c r="A34" s="74">
        <f>IF(B34="","",SUBTOTAL(3,B$21:$B34))</f>
        <v>14</v>
      </c>
      <c r="B34" s="3">
        <v>13</v>
      </c>
      <c r="C34" s="1" t="s">
        <v>5841</v>
      </c>
      <c r="D34" s="1" t="s">
        <v>5844</v>
      </c>
      <c r="E34" s="1" t="s">
        <v>6649</v>
      </c>
      <c r="F34" s="3"/>
      <c r="G34" s="105">
        <v>1.5</v>
      </c>
      <c r="H34" s="3" t="s">
        <v>1766</v>
      </c>
      <c r="I34" s="150">
        <v>122850</v>
      </c>
      <c r="J34" s="150">
        <v>95550</v>
      </c>
      <c r="K34" s="150">
        <v>81900</v>
      </c>
      <c r="L34" s="82"/>
      <c r="M34" s="82"/>
      <c r="N34" s="150">
        <v>122850</v>
      </c>
      <c r="O34" s="150">
        <v>95550</v>
      </c>
      <c r="P34" s="150">
        <v>81900</v>
      </c>
      <c r="Q34" s="39"/>
      <c r="R34" s="39"/>
      <c r="S34" s="45"/>
    </row>
    <row r="35" spans="1:20" ht="39.75" customHeight="1" x14ac:dyDescent="0.25">
      <c r="A35" s="74">
        <f>IF(B35="","",SUBTOTAL(3,B$21:$B35))</f>
        <v>15</v>
      </c>
      <c r="B35" s="3">
        <v>14</v>
      </c>
      <c r="C35" s="1" t="s">
        <v>5841</v>
      </c>
      <c r="D35" s="1" t="s">
        <v>5845</v>
      </c>
      <c r="E35" s="1" t="s">
        <v>5846</v>
      </c>
      <c r="F35" s="3"/>
      <c r="G35" s="105">
        <v>1.5</v>
      </c>
      <c r="H35" s="3" t="s">
        <v>1766</v>
      </c>
      <c r="I35" s="150">
        <v>122850</v>
      </c>
      <c r="J35" s="150">
        <v>95550</v>
      </c>
      <c r="K35" s="150">
        <v>81900</v>
      </c>
      <c r="L35" s="82"/>
      <c r="M35" s="82"/>
      <c r="N35" s="150">
        <v>122850</v>
      </c>
      <c r="O35" s="150">
        <v>95550</v>
      </c>
      <c r="P35" s="150">
        <v>81900</v>
      </c>
      <c r="Q35" s="39"/>
      <c r="R35" s="39"/>
      <c r="S35" s="45"/>
    </row>
    <row r="36" spans="1:20" ht="40.5" customHeight="1" x14ac:dyDescent="0.25">
      <c r="A36" s="74">
        <f>IF(B36="","",SUBTOTAL(3,B$21:$B36))</f>
        <v>16</v>
      </c>
      <c r="B36" s="3">
        <v>15</v>
      </c>
      <c r="C36" s="1" t="s">
        <v>5685</v>
      </c>
      <c r="D36" s="1" t="s">
        <v>5847</v>
      </c>
      <c r="E36" s="1" t="s">
        <v>5848</v>
      </c>
      <c r="F36" s="3"/>
      <c r="G36" s="105">
        <v>1.5</v>
      </c>
      <c r="H36" s="3" t="s">
        <v>1768</v>
      </c>
      <c r="I36" s="150">
        <v>95550</v>
      </c>
      <c r="J36" s="150">
        <v>81900</v>
      </c>
      <c r="K36" s="150">
        <v>68250</v>
      </c>
      <c r="L36" s="82"/>
      <c r="M36" s="82"/>
      <c r="N36" s="150">
        <v>95550</v>
      </c>
      <c r="O36" s="150">
        <v>81900</v>
      </c>
      <c r="P36" s="150">
        <v>68250</v>
      </c>
      <c r="Q36" s="39"/>
      <c r="R36" s="39"/>
      <c r="S36" s="45"/>
    </row>
    <row r="37" spans="1:20" ht="39.75" customHeight="1" x14ac:dyDescent="0.25">
      <c r="A37" s="74">
        <f>IF(B37="","",SUBTOTAL(3,B$21:$B37))</f>
        <v>17</v>
      </c>
      <c r="B37" s="3">
        <v>16</v>
      </c>
      <c r="C37" s="1" t="s">
        <v>5685</v>
      </c>
      <c r="D37" s="1" t="s">
        <v>5849</v>
      </c>
      <c r="E37" s="1" t="s">
        <v>6650</v>
      </c>
      <c r="F37" s="3"/>
      <c r="G37" s="105">
        <v>1.5</v>
      </c>
      <c r="H37" s="3" t="s">
        <v>1768</v>
      </c>
      <c r="I37" s="150">
        <v>95550</v>
      </c>
      <c r="J37" s="150">
        <v>81900</v>
      </c>
      <c r="K37" s="150">
        <v>68250</v>
      </c>
      <c r="L37" s="82"/>
      <c r="M37" s="82"/>
      <c r="N37" s="150">
        <v>95550</v>
      </c>
      <c r="O37" s="150">
        <v>81900</v>
      </c>
      <c r="P37" s="150">
        <v>68250</v>
      </c>
      <c r="Q37" s="39"/>
      <c r="R37" s="39"/>
      <c r="S37" s="45"/>
    </row>
    <row r="38" spans="1:20" ht="42.75" customHeight="1" x14ac:dyDescent="0.25">
      <c r="A38" s="74">
        <f>IF(B38="","",SUBTOTAL(3,B$21:$B38))</f>
        <v>18</v>
      </c>
      <c r="B38" s="3">
        <v>17</v>
      </c>
      <c r="C38" s="1" t="s">
        <v>5685</v>
      </c>
      <c r="D38" s="1" t="s">
        <v>5850</v>
      </c>
      <c r="E38" s="1" t="s">
        <v>5851</v>
      </c>
      <c r="F38" s="3"/>
      <c r="G38" s="105">
        <v>1.5</v>
      </c>
      <c r="H38" s="3" t="s">
        <v>1766</v>
      </c>
      <c r="I38" s="150">
        <v>122850</v>
      </c>
      <c r="J38" s="150">
        <v>95550</v>
      </c>
      <c r="K38" s="150">
        <v>81900</v>
      </c>
      <c r="L38" s="82"/>
      <c r="M38" s="82"/>
      <c r="N38" s="150">
        <v>122850</v>
      </c>
      <c r="O38" s="150">
        <v>95550</v>
      </c>
      <c r="P38" s="150">
        <v>81900</v>
      </c>
      <c r="Q38" s="39"/>
      <c r="R38" s="39"/>
      <c r="S38" s="45"/>
    </row>
    <row r="39" spans="1:20" ht="27" customHeight="1" x14ac:dyDescent="0.25">
      <c r="A39" s="74">
        <f>IF(B39="","",SUBTOTAL(3,B$21:$B39))</f>
        <v>19</v>
      </c>
      <c r="B39" s="3">
        <v>18</v>
      </c>
      <c r="C39" s="21" t="s">
        <v>2110</v>
      </c>
      <c r="D39" s="21"/>
      <c r="E39" s="21"/>
      <c r="F39" s="3"/>
      <c r="G39" s="105">
        <v>1.5</v>
      </c>
      <c r="H39" s="3" t="s">
        <v>1768</v>
      </c>
      <c r="I39" s="150">
        <v>95550</v>
      </c>
      <c r="J39" s="150">
        <v>81900</v>
      </c>
      <c r="K39" s="150">
        <v>68250</v>
      </c>
      <c r="L39" s="82"/>
      <c r="M39" s="82"/>
      <c r="N39" s="150">
        <v>95550</v>
      </c>
      <c r="O39" s="150">
        <v>81900</v>
      </c>
      <c r="P39" s="150">
        <v>68250</v>
      </c>
      <c r="Q39" s="39"/>
      <c r="R39" s="39"/>
      <c r="S39" s="45"/>
    </row>
    <row r="40" spans="1:20" ht="24" customHeight="1" x14ac:dyDescent="0.25">
      <c r="B40" s="13" t="s">
        <v>1717</v>
      </c>
      <c r="C40" s="60" t="s">
        <v>6383</v>
      </c>
      <c r="D40" s="1"/>
      <c r="E40" s="1"/>
      <c r="F40" s="7"/>
      <c r="G40" s="77"/>
      <c r="H40" s="7"/>
      <c r="I40" s="82"/>
      <c r="J40" s="82"/>
      <c r="K40" s="82"/>
      <c r="L40" s="82"/>
      <c r="M40" s="82"/>
      <c r="N40" s="82"/>
      <c r="O40" s="82"/>
      <c r="P40" s="82"/>
      <c r="Q40" s="6"/>
      <c r="R40" s="6"/>
      <c r="S40" s="45"/>
    </row>
    <row r="41" spans="1:20" ht="24" customHeight="1" x14ac:dyDescent="0.25">
      <c r="B41" s="589">
        <v>19</v>
      </c>
      <c r="C41" s="8" t="s">
        <v>6393</v>
      </c>
      <c r="D41" s="1"/>
      <c r="E41" s="1"/>
      <c r="F41" s="3"/>
      <c r="G41" s="57"/>
      <c r="H41" s="3"/>
      <c r="I41" s="78"/>
      <c r="J41" s="78"/>
      <c r="K41" s="78"/>
      <c r="L41" s="82"/>
      <c r="M41" s="82"/>
      <c r="N41" s="78"/>
      <c r="O41" s="78"/>
      <c r="P41" s="78"/>
      <c r="Q41" s="39"/>
      <c r="R41" s="39"/>
      <c r="S41" s="45"/>
    </row>
    <row r="42" spans="1:20" ht="57.75" customHeight="1" x14ac:dyDescent="0.25">
      <c r="B42" s="589" t="s">
        <v>1717</v>
      </c>
      <c r="C42" s="8"/>
      <c r="D42" s="1" t="s">
        <v>5874</v>
      </c>
      <c r="E42" s="1" t="s">
        <v>6444</v>
      </c>
      <c r="F42" s="105">
        <v>3</v>
      </c>
      <c r="G42" s="105">
        <v>0.6</v>
      </c>
      <c r="H42" s="390"/>
      <c r="I42" s="150">
        <v>202800</v>
      </c>
      <c r="J42" s="150">
        <v>101400</v>
      </c>
      <c r="K42" s="150">
        <v>60840</v>
      </c>
      <c r="L42" s="82"/>
      <c r="M42" s="82"/>
      <c r="N42" s="150">
        <v>202800</v>
      </c>
      <c r="O42" s="150">
        <v>101400</v>
      </c>
      <c r="P42" s="150">
        <v>60840</v>
      </c>
      <c r="Q42" s="39"/>
      <c r="R42" s="39"/>
      <c r="S42" s="45"/>
      <c r="T42" s="33" t="s">
        <v>6388</v>
      </c>
    </row>
    <row r="43" spans="1:20" ht="56.25" customHeight="1" x14ac:dyDescent="0.25">
      <c r="B43" s="589"/>
      <c r="C43" s="1"/>
      <c r="D43" s="1" t="s">
        <v>6443</v>
      </c>
      <c r="E43" s="1" t="s">
        <v>5875</v>
      </c>
      <c r="F43" s="105">
        <v>3</v>
      </c>
      <c r="G43" s="105">
        <v>0.75</v>
      </c>
      <c r="H43" s="390"/>
      <c r="I43" s="150">
        <v>253500</v>
      </c>
      <c r="J43" s="150">
        <v>126750</v>
      </c>
      <c r="K43" s="150">
        <v>76050</v>
      </c>
      <c r="L43" s="82"/>
      <c r="M43" s="82"/>
      <c r="N43" s="150">
        <v>253500</v>
      </c>
      <c r="O43" s="150">
        <v>126750</v>
      </c>
      <c r="P43" s="150">
        <v>76050</v>
      </c>
      <c r="Q43" s="39"/>
      <c r="R43" s="39"/>
      <c r="S43" s="45"/>
      <c r="T43" s="33" t="s">
        <v>6388</v>
      </c>
    </row>
    <row r="44" spans="1:20" ht="29.25" customHeight="1" x14ac:dyDescent="0.25">
      <c r="B44" s="589">
        <v>20</v>
      </c>
      <c r="C44" s="601" t="s">
        <v>5897</v>
      </c>
      <c r="D44" s="602"/>
      <c r="E44" s="603"/>
      <c r="F44" s="3"/>
      <c r="G44" s="57"/>
      <c r="H44" s="3"/>
      <c r="I44" s="78"/>
      <c r="J44" s="78"/>
      <c r="K44" s="78"/>
      <c r="L44" s="82"/>
      <c r="M44" s="82"/>
      <c r="N44" s="78"/>
      <c r="O44" s="78"/>
      <c r="P44" s="78"/>
      <c r="Q44" s="39"/>
      <c r="R44" s="39"/>
      <c r="S44" s="45"/>
      <c r="T44" s="33" t="s">
        <v>6391</v>
      </c>
    </row>
    <row r="45" spans="1:20" ht="27.75" customHeight="1" x14ac:dyDescent="0.25">
      <c r="B45" s="3"/>
      <c r="C45" s="607" t="s">
        <v>6651</v>
      </c>
      <c r="D45" s="615"/>
      <c r="E45" s="608"/>
      <c r="F45" s="3"/>
      <c r="G45" s="57"/>
      <c r="H45" s="3"/>
      <c r="I45" s="78"/>
      <c r="J45" s="78"/>
      <c r="K45" s="78"/>
      <c r="L45" s="82"/>
      <c r="M45" s="82"/>
      <c r="N45" s="78"/>
      <c r="O45" s="78"/>
      <c r="P45" s="78"/>
      <c r="Q45" s="39"/>
      <c r="R45" s="39"/>
      <c r="S45" s="45"/>
      <c r="T45" s="33" t="s">
        <v>6392</v>
      </c>
    </row>
    <row r="46" spans="1:20" ht="59.25" customHeight="1" x14ac:dyDescent="0.25">
      <c r="B46" s="3" t="s">
        <v>1717</v>
      </c>
      <c r="C46" s="1"/>
      <c r="D46" s="1" t="s">
        <v>5900</v>
      </c>
      <c r="E46" s="1" t="s">
        <v>5904</v>
      </c>
      <c r="F46" s="26">
        <v>3</v>
      </c>
      <c r="G46" s="105">
        <v>0.5</v>
      </c>
      <c r="H46" s="27"/>
      <c r="I46" s="150">
        <v>169000</v>
      </c>
      <c r="J46" s="150">
        <v>84500</v>
      </c>
      <c r="K46" s="150">
        <v>50700</v>
      </c>
      <c r="L46" s="82"/>
      <c r="M46" s="82"/>
      <c r="N46" s="150">
        <v>169000</v>
      </c>
      <c r="O46" s="150">
        <v>84500</v>
      </c>
      <c r="P46" s="150">
        <v>50700</v>
      </c>
      <c r="Q46" s="39"/>
      <c r="R46" s="39"/>
      <c r="S46" s="45"/>
      <c r="T46" s="33" t="s">
        <v>6392</v>
      </c>
    </row>
    <row r="47" spans="1:20" ht="78.75" customHeight="1" x14ac:dyDescent="0.25">
      <c r="B47" s="3" t="s">
        <v>1717</v>
      </c>
      <c r="C47" s="1"/>
      <c r="D47" s="1" t="s">
        <v>233</v>
      </c>
      <c r="E47" s="1" t="s">
        <v>5905</v>
      </c>
      <c r="F47" s="26">
        <v>3</v>
      </c>
      <c r="G47" s="105">
        <v>0.55000000000000004</v>
      </c>
      <c r="H47" s="27"/>
      <c r="I47" s="150">
        <v>185900</v>
      </c>
      <c r="J47" s="150">
        <v>92950</v>
      </c>
      <c r="K47" s="150">
        <v>55770</v>
      </c>
      <c r="L47" s="82"/>
      <c r="M47" s="82"/>
      <c r="N47" s="150">
        <v>185900</v>
      </c>
      <c r="O47" s="150">
        <v>92950</v>
      </c>
      <c r="P47" s="150">
        <v>55770</v>
      </c>
      <c r="Q47" s="39"/>
      <c r="R47" s="39"/>
      <c r="S47" s="45"/>
      <c r="T47" s="33" t="s">
        <v>6392</v>
      </c>
    </row>
    <row r="48" spans="1:20" ht="75.75" customHeight="1" x14ac:dyDescent="0.25">
      <c r="B48" s="589" t="s">
        <v>1717</v>
      </c>
      <c r="C48" s="1"/>
      <c r="D48" s="1" t="s">
        <v>5901</v>
      </c>
      <c r="E48" s="1" t="s">
        <v>5902</v>
      </c>
      <c r="F48" s="26">
        <v>3</v>
      </c>
      <c r="G48" s="105">
        <v>0.5</v>
      </c>
      <c r="H48" s="27"/>
      <c r="I48" s="150">
        <v>169000</v>
      </c>
      <c r="J48" s="150">
        <v>84500</v>
      </c>
      <c r="K48" s="150">
        <v>50700</v>
      </c>
      <c r="L48" s="82"/>
      <c r="M48" s="82"/>
      <c r="N48" s="150">
        <v>169000</v>
      </c>
      <c r="O48" s="150">
        <v>84500</v>
      </c>
      <c r="P48" s="150">
        <v>50700</v>
      </c>
      <c r="Q48" s="39"/>
      <c r="R48" s="39"/>
      <c r="S48" s="45"/>
      <c r="T48" s="33" t="s">
        <v>6392</v>
      </c>
    </row>
    <row r="49" spans="2:20" ht="73.5" customHeight="1" x14ac:dyDescent="0.25">
      <c r="B49" s="589" t="s">
        <v>1717</v>
      </c>
      <c r="C49" s="1"/>
      <c r="D49" s="1" t="s">
        <v>233</v>
      </c>
      <c r="E49" s="1" t="s">
        <v>5903</v>
      </c>
      <c r="F49" s="26">
        <v>3</v>
      </c>
      <c r="G49" s="105">
        <v>0.4</v>
      </c>
      <c r="H49" s="27"/>
      <c r="I49" s="150">
        <v>135200</v>
      </c>
      <c r="J49" s="150">
        <v>67600</v>
      </c>
      <c r="K49" s="150">
        <v>40560</v>
      </c>
      <c r="L49" s="82"/>
      <c r="M49" s="82"/>
      <c r="N49" s="150">
        <v>135200</v>
      </c>
      <c r="O49" s="150">
        <v>67600</v>
      </c>
      <c r="P49" s="150">
        <v>40560</v>
      </c>
      <c r="Q49" s="39"/>
      <c r="R49" s="39"/>
      <c r="S49" s="45"/>
      <c r="T49" s="33" t="s">
        <v>6392</v>
      </c>
    </row>
    <row r="51" spans="2:20" ht="21.75" customHeight="1" x14ac:dyDescent="0.25">
      <c r="C51" s="411" t="s">
        <v>6450</v>
      </c>
      <c r="D51"/>
      <c r="E51"/>
      <c r="F51"/>
      <c r="G51"/>
      <c r="H51"/>
      <c r="I51"/>
      <c r="J51"/>
      <c r="K51"/>
      <c r="L51"/>
    </row>
    <row r="52" spans="2:20" x14ac:dyDescent="0.25">
      <c r="C52" s="593" t="s">
        <v>6451</v>
      </c>
      <c r="D52" s="593"/>
      <c r="E52" s="593"/>
      <c r="F52" s="593"/>
      <c r="G52" s="593"/>
      <c r="H52" s="593"/>
      <c r="I52" s="593"/>
      <c r="J52" s="593"/>
      <c r="K52" s="593"/>
      <c r="L52" s="593"/>
    </row>
    <row r="53" spans="2:20" ht="16.5" customHeight="1" x14ac:dyDescent="0.25">
      <c r="C53" s="715" t="s">
        <v>6452</v>
      </c>
      <c r="D53" s="715"/>
      <c r="E53" s="715"/>
      <c r="F53" s="715"/>
      <c r="G53" s="715"/>
      <c r="H53" s="715"/>
      <c r="I53" s="715"/>
      <c r="J53" s="715"/>
      <c r="K53" s="715"/>
      <c r="L53" s="715"/>
      <c r="M53" s="715"/>
    </row>
  </sheetData>
  <autoFilter ref="A20:T49"/>
  <mergeCells count="15">
    <mergeCell ref="B4:S4"/>
    <mergeCell ref="B5:S5"/>
    <mergeCell ref="Q17:R17"/>
    <mergeCell ref="B18:B19"/>
    <mergeCell ref="C18:C19"/>
    <mergeCell ref="D18:E18"/>
    <mergeCell ref="F18:M18"/>
    <mergeCell ref="N18:R18"/>
    <mergeCell ref="C8:C9"/>
    <mergeCell ref="D8:E8"/>
    <mergeCell ref="E7:F7"/>
    <mergeCell ref="C44:E44"/>
    <mergeCell ref="C45:E45"/>
    <mergeCell ref="C53:M53"/>
    <mergeCell ref="C52:L52"/>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394"/>
  <sheetViews>
    <sheetView topLeftCell="A73" zoomScale="85" zoomScaleNormal="85" zoomScaleSheetLayoutView="55" zoomScalePageLayoutView="85" workbookViewId="0">
      <selection activeCell="K91" sqref="K91"/>
    </sheetView>
  </sheetViews>
  <sheetFormatPr defaultRowHeight="15" x14ac:dyDescent="0.25"/>
  <cols>
    <col min="2" max="2" width="39.5703125" customWidth="1"/>
    <col min="3" max="3" width="15.28515625" customWidth="1"/>
    <col min="4" max="5" width="16.28515625" customWidth="1"/>
    <col min="6" max="6" width="16.28515625" bestFit="1" customWidth="1"/>
    <col min="7" max="7" width="17.42578125" bestFit="1" customWidth="1"/>
    <col min="8" max="8" width="29.140625" customWidth="1"/>
    <col min="9" max="9" width="16.28515625" bestFit="1" customWidth="1"/>
    <col min="10" max="10" width="9.7109375" customWidth="1"/>
    <col min="11" max="11" width="17.28515625" customWidth="1"/>
  </cols>
  <sheetData>
    <row r="1" spans="1:29" ht="16.5" x14ac:dyDescent="0.25">
      <c r="A1" s="153" t="s">
        <v>6441</v>
      </c>
      <c r="B1" s="32"/>
      <c r="C1" s="32"/>
      <c r="D1" s="32"/>
      <c r="E1" s="33"/>
      <c r="F1" s="100"/>
      <c r="G1" s="33"/>
      <c r="H1" s="101"/>
      <c r="I1" s="101"/>
      <c r="J1" s="101"/>
      <c r="K1" s="101"/>
      <c r="L1" s="101"/>
      <c r="M1" s="33"/>
      <c r="N1" s="33"/>
      <c r="O1" s="33"/>
      <c r="P1" s="33"/>
      <c r="Q1" s="33"/>
      <c r="R1" s="33"/>
      <c r="S1" s="33"/>
      <c r="T1" s="33"/>
      <c r="U1" s="33"/>
      <c r="V1" s="33"/>
      <c r="W1" s="33"/>
      <c r="X1" s="33"/>
      <c r="Y1" s="33"/>
      <c r="Z1" s="33"/>
      <c r="AA1" s="33"/>
      <c r="AB1" s="33"/>
      <c r="AC1" s="34"/>
    </row>
    <row r="2" spans="1:29" ht="16.5" x14ac:dyDescent="0.25">
      <c r="A2" s="74"/>
      <c r="B2" s="32"/>
      <c r="C2" s="32"/>
      <c r="D2" s="32"/>
      <c r="E2" s="33"/>
      <c r="F2" s="100"/>
      <c r="G2" s="33"/>
      <c r="H2" s="101"/>
      <c r="I2" s="101"/>
      <c r="J2" s="101"/>
      <c r="K2" s="101"/>
      <c r="L2" s="101"/>
      <c r="M2" s="33"/>
      <c r="N2" s="33"/>
      <c r="O2" s="33"/>
      <c r="P2" s="33"/>
      <c r="Q2" s="33"/>
      <c r="R2" s="33"/>
      <c r="S2" s="33"/>
      <c r="T2" s="33"/>
      <c r="U2" s="33"/>
      <c r="V2" s="33"/>
      <c r="W2" s="33"/>
      <c r="X2" s="33"/>
      <c r="Y2" s="33"/>
      <c r="Z2" s="33"/>
      <c r="AA2" s="33"/>
      <c r="AB2" s="33"/>
      <c r="AC2" s="34"/>
    </row>
    <row r="3" spans="1:29" ht="19.5" x14ac:dyDescent="0.25">
      <c r="A3" s="594" t="s">
        <v>6468</v>
      </c>
      <c r="B3" s="594"/>
      <c r="C3" s="594"/>
      <c r="D3" s="594"/>
      <c r="E3" s="594"/>
      <c r="F3" s="594"/>
      <c r="G3" s="594"/>
      <c r="H3" s="594"/>
      <c r="I3" s="594"/>
      <c r="J3" s="320"/>
      <c r="K3" s="320"/>
      <c r="L3" s="320"/>
      <c r="M3" s="320"/>
      <c r="N3" s="320"/>
      <c r="O3" s="320"/>
      <c r="P3" s="320"/>
      <c r="Q3" s="320"/>
      <c r="R3" s="320"/>
      <c r="S3" s="320"/>
      <c r="T3" s="320"/>
      <c r="U3" s="320"/>
      <c r="V3" s="320"/>
      <c r="W3" s="320"/>
      <c r="X3" s="320"/>
      <c r="Y3" s="320"/>
      <c r="Z3" s="320"/>
      <c r="AA3" s="320"/>
      <c r="AB3" s="320"/>
      <c r="AC3" s="320"/>
    </row>
    <row r="4" spans="1:29" ht="19.5" x14ac:dyDescent="0.25">
      <c r="A4" s="595" t="s">
        <v>6445</v>
      </c>
      <c r="B4" s="595"/>
      <c r="C4" s="595"/>
      <c r="D4" s="595"/>
      <c r="E4" s="595"/>
      <c r="F4" s="595"/>
      <c r="G4" s="595"/>
      <c r="H4" s="595"/>
      <c r="I4" s="595"/>
      <c r="J4" s="321"/>
      <c r="K4" s="321"/>
      <c r="L4" s="321"/>
      <c r="M4" s="321"/>
      <c r="N4" s="321"/>
      <c r="O4" s="321"/>
      <c r="P4" s="321"/>
      <c r="Q4" s="321"/>
      <c r="R4" s="321"/>
      <c r="S4" s="321"/>
      <c r="T4" s="321"/>
      <c r="U4" s="321"/>
      <c r="V4" s="321"/>
      <c r="W4" s="321"/>
      <c r="X4" s="321"/>
      <c r="Y4" s="321"/>
      <c r="Z4" s="321"/>
      <c r="AA4" s="321"/>
      <c r="AB4" s="321"/>
      <c r="AC4" s="321"/>
    </row>
    <row r="5" spans="1:29" ht="16.5" x14ac:dyDescent="0.25">
      <c r="A5" s="88"/>
      <c r="B5" s="34"/>
      <c r="C5" s="34"/>
      <c r="D5" s="34"/>
      <c r="E5" s="106"/>
      <c r="F5" s="107"/>
      <c r="G5" s="106"/>
      <c r="H5" s="108"/>
      <c r="I5" s="108"/>
      <c r="J5" s="101"/>
      <c r="K5" s="101"/>
      <c r="L5" s="101"/>
      <c r="M5" s="33"/>
      <c r="N5" s="33"/>
      <c r="O5" s="33"/>
      <c r="P5" s="33"/>
      <c r="Q5" s="33"/>
      <c r="R5" s="33"/>
      <c r="S5" s="33"/>
      <c r="T5" s="33"/>
      <c r="U5" s="33"/>
      <c r="V5" s="33"/>
      <c r="W5" s="33"/>
      <c r="X5" s="33"/>
      <c r="Y5" s="33"/>
      <c r="Z5" s="33"/>
      <c r="AA5" s="33"/>
      <c r="AB5" s="33"/>
      <c r="AC5" s="34"/>
    </row>
    <row r="6" spans="1:29" ht="19.5" x14ac:dyDescent="0.25">
      <c r="A6" s="257" t="s">
        <v>5970</v>
      </c>
      <c r="B6" s="32"/>
      <c r="C6" s="32"/>
      <c r="D6" s="32"/>
      <c r="E6" s="33"/>
      <c r="F6" s="100"/>
      <c r="G6" s="33"/>
      <c r="H6" s="101"/>
      <c r="I6" s="101"/>
      <c r="J6" s="101"/>
      <c r="K6" s="101"/>
      <c r="L6" s="101"/>
      <c r="M6" s="33"/>
      <c r="N6" s="33"/>
      <c r="O6" s="33"/>
      <c r="P6" s="33"/>
      <c r="Q6" s="33"/>
      <c r="R6" s="33"/>
      <c r="S6" s="33"/>
      <c r="T6" s="33"/>
      <c r="U6" s="33"/>
      <c r="V6" s="33"/>
      <c r="W6" s="33"/>
      <c r="X6" s="33"/>
      <c r="Y6" s="33"/>
      <c r="Z6" s="33"/>
      <c r="AA6" s="596" t="s">
        <v>5966</v>
      </c>
      <c r="AB6" s="596"/>
      <c r="AC6" s="34"/>
    </row>
    <row r="7" spans="1:29" ht="16.5" x14ac:dyDescent="0.25">
      <c r="A7" s="257" t="s">
        <v>5971</v>
      </c>
    </row>
    <row r="9" spans="1:29" ht="15.75" x14ac:dyDescent="0.25">
      <c r="A9" s="322" t="s">
        <v>0</v>
      </c>
      <c r="B9" s="322" t="s">
        <v>5972</v>
      </c>
      <c r="C9" s="154" t="s">
        <v>5973</v>
      </c>
      <c r="D9" s="154" t="s">
        <v>5974</v>
      </c>
      <c r="E9" s="154" t="s">
        <v>5975</v>
      </c>
      <c r="F9" s="155" t="s">
        <v>5976</v>
      </c>
      <c r="G9" s="323" t="s">
        <v>5977</v>
      </c>
      <c r="H9" s="324"/>
      <c r="I9" s="324"/>
    </row>
    <row r="10" spans="1:29" ht="15.75" x14ac:dyDescent="0.25">
      <c r="A10" s="378">
        <v>1</v>
      </c>
      <c r="B10" s="379" t="s">
        <v>5978</v>
      </c>
      <c r="C10" s="156">
        <v>2</v>
      </c>
      <c r="D10" s="156">
        <v>2</v>
      </c>
      <c r="E10" s="156">
        <v>2</v>
      </c>
      <c r="F10" s="157">
        <v>2</v>
      </c>
      <c r="G10" s="325"/>
      <c r="H10" s="324"/>
      <c r="I10" s="324"/>
    </row>
    <row r="11" spans="1:29" ht="15.75" x14ac:dyDescent="0.25">
      <c r="A11" s="378">
        <v>2</v>
      </c>
      <c r="B11" s="379" t="s">
        <v>5979</v>
      </c>
      <c r="C11" s="170">
        <v>6543.2569974554708</v>
      </c>
      <c r="D11" s="170">
        <v>6528.423772609819</v>
      </c>
      <c r="E11" s="170">
        <v>5973.0423620025667</v>
      </c>
      <c r="F11" s="158"/>
      <c r="G11" s="326"/>
      <c r="H11" s="324"/>
      <c r="I11" s="324"/>
    </row>
    <row r="12" spans="1:29" ht="15.75" x14ac:dyDescent="0.25">
      <c r="A12" s="378">
        <v>3</v>
      </c>
      <c r="B12" s="379" t="s">
        <v>5980</v>
      </c>
      <c r="C12" s="159">
        <v>9000</v>
      </c>
      <c r="D12" s="159">
        <v>7000</v>
      </c>
      <c r="E12" s="171">
        <v>8150</v>
      </c>
      <c r="F12" s="158"/>
      <c r="G12" s="326"/>
      <c r="H12" s="324"/>
      <c r="I12" s="324"/>
    </row>
    <row r="13" spans="1:29" ht="15.75" x14ac:dyDescent="0.25">
      <c r="A13" s="378">
        <v>4</v>
      </c>
      <c r="B13" s="379" t="s">
        <v>5981</v>
      </c>
      <c r="C13" s="160">
        <v>117778625.95419848</v>
      </c>
      <c r="D13" s="160">
        <v>91397932.81653747</v>
      </c>
      <c r="E13" s="160">
        <v>97360590.500641838</v>
      </c>
      <c r="F13" s="161">
        <v>102179049.75712593</v>
      </c>
      <c r="G13" s="327"/>
      <c r="H13" s="324"/>
      <c r="I13" s="324"/>
    </row>
    <row r="14" spans="1:29" ht="15.75" x14ac:dyDescent="0.25">
      <c r="A14" s="378">
        <v>5</v>
      </c>
      <c r="B14" s="379" t="s">
        <v>5982</v>
      </c>
      <c r="C14" s="160">
        <v>39784000</v>
      </c>
      <c r="D14" s="160">
        <v>41928760</v>
      </c>
      <c r="E14" s="160">
        <v>41164000</v>
      </c>
      <c r="F14" s="161">
        <v>40958920</v>
      </c>
      <c r="G14" s="326"/>
      <c r="H14" s="324"/>
      <c r="I14" s="324"/>
    </row>
    <row r="15" spans="1:29" ht="15.75" x14ac:dyDescent="0.25">
      <c r="A15" s="378">
        <v>6</v>
      </c>
      <c r="B15" s="380" t="s">
        <v>5983</v>
      </c>
      <c r="C15" s="160"/>
      <c r="D15" s="160"/>
      <c r="E15" s="160"/>
      <c r="F15" s="161">
        <v>61220129.757125929</v>
      </c>
      <c r="G15" s="326" t="s">
        <v>5984</v>
      </c>
      <c r="H15" s="324"/>
      <c r="I15" s="324"/>
    </row>
    <row r="16" spans="1:29" ht="15.75" x14ac:dyDescent="0.25">
      <c r="A16" s="378">
        <v>7</v>
      </c>
      <c r="B16" s="379" t="s">
        <v>5985</v>
      </c>
      <c r="C16" s="162">
        <v>4.5199999999999997E-2</v>
      </c>
      <c r="D16" s="162">
        <v>4.5475000000000002E-2</v>
      </c>
      <c r="E16" s="162">
        <v>4.5625000000000006E-2</v>
      </c>
      <c r="F16" s="163">
        <v>4.5433333333333333E-2</v>
      </c>
      <c r="G16" s="326"/>
      <c r="H16" s="324"/>
      <c r="I16" s="324"/>
    </row>
    <row r="17" spans="1:9" ht="15.75" x14ac:dyDescent="0.25">
      <c r="A17" s="378">
        <v>8</v>
      </c>
      <c r="B17" s="380" t="s">
        <v>5986</v>
      </c>
      <c r="C17" s="160"/>
      <c r="D17" s="160"/>
      <c r="E17" s="160"/>
      <c r="F17" s="161">
        <v>1347471674.7716639</v>
      </c>
      <c r="G17" s="326" t="s">
        <v>5987</v>
      </c>
      <c r="H17" s="324"/>
      <c r="I17" s="324"/>
    </row>
    <row r="18" spans="1:9" ht="18.75" x14ac:dyDescent="0.25">
      <c r="A18" s="378">
        <v>9</v>
      </c>
      <c r="B18" s="380" t="s">
        <v>6159</v>
      </c>
      <c r="C18" s="160"/>
      <c r="D18" s="160"/>
      <c r="E18" s="160"/>
      <c r="F18" s="164">
        <v>134747.1674771664</v>
      </c>
      <c r="G18" s="326" t="s">
        <v>5988</v>
      </c>
      <c r="H18" s="324"/>
      <c r="I18" s="324"/>
    </row>
    <row r="19" spans="1:9" ht="15.75" x14ac:dyDescent="0.25">
      <c r="A19" s="725" t="s">
        <v>5989</v>
      </c>
      <c r="B19" s="726"/>
      <c r="C19" s="165"/>
      <c r="D19" s="165"/>
      <c r="E19" s="165"/>
      <c r="F19" s="164">
        <v>134000</v>
      </c>
      <c r="G19" s="224"/>
      <c r="H19" s="324"/>
      <c r="I19" s="324"/>
    </row>
    <row r="20" spans="1:9" ht="15.75" x14ac:dyDescent="0.25">
      <c r="A20" s="727"/>
      <c r="B20" s="728"/>
      <c r="C20" s="728"/>
      <c r="D20" s="728"/>
      <c r="E20" s="729"/>
      <c r="F20" s="166"/>
      <c r="G20" s="324"/>
      <c r="H20" s="324"/>
      <c r="I20" s="324"/>
    </row>
    <row r="21" spans="1:9" ht="15.75" x14ac:dyDescent="0.25">
      <c r="A21" s="730" t="s">
        <v>5990</v>
      </c>
      <c r="B21" s="731"/>
      <c r="C21" s="731"/>
      <c r="D21" s="731"/>
      <c r="E21" s="732"/>
      <c r="F21" s="166"/>
      <c r="G21" s="324"/>
      <c r="H21" s="324"/>
      <c r="I21" s="324"/>
    </row>
    <row r="22" spans="1:9" ht="15.75" x14ac:dyDescent="0.25">
      <c r="A22" s="271" t="s">
        <v>0</v>
      </c>
      <c r="B22" s="271" t="s">
        <v>5991</v>
      </c>
      <c r="C22" s="272" t="s">
        <v>5973</v>
      </c>
      <c r="D22" s="272" t="s">
        <v>5974</v>
      </c>
      <c r="E22" s="272" t="s">
        <v>5975</v>
      </c>
      <c r="F22" s="166"/>
      <c r="G22" s="324"/>
      <c r="H22" s="324"/>
      <c r="I22" s="324"/>
    </row>
    <row r="23" spans="1:9" ht="15.75" x14ac:dyDescent="0.25">
      <c r="A23" s="273">
        <v>1</v>
      </c>
      <c r="B23" s="328" t="s">
        <v>5992</v>
      </c>
      <c r="C23" s="181">
        <v>786</v>
      </c>
      <c r="D23" s="181">
        <v>774</v>
      </c>
      <c r="E23" s="182">
        <v>779</v>
      </c>
      <c r="F23" s="166"/>
      <c r="G23" s="324"/>
      <c r="H23" s="324"/>
      <c r="I23" s="324"/>
    </row>
    <row r="24" spans="1:9" ht="15.75" x14ac:dyDescent="0.25">
      <c r="A24" s="273">
        <v>2</v>
      </c>
      <c r="B24" s="328" t="s">
        <v>5993</v>
      </c>
      <c r="C24" s="183">
        <v>5143</v>
      </c>
      <c r="D24" s="181">
        <v>5053</v>
      </c>
      <c r="E24" s="181">
        <v>4653</v>
      </c>
      <c r="F24" s="166"/>
      <c r="G24" s="324"/>
      <c r="H24" s="324"/>
      <c r="I24" s="324"/>
    </row>
    <row r="25" spans="1:9" ht="15.75" x14ac:dyDescent="0.25">
      <c r="A25" s="273">
        <v>3</v>
      </c>
      <c r="B25" s="328" t="s">
        <v>5979</v>
      </c>
      <c r="C25" s="182">
        <v>6543.2569974554708</v>
      </c>
      <c r="D25" s="182">
        <v>6528.423772609819</v>
      </c>
      <c r="E25" s="182">
        <v>5973.0423620025667</v>
      </c>
      <c r="F25" s="166"/>
      <c r="G25" s="324"/>
      <c r="H25" s="324"/>
      <c r="I25" s="324"/>
    </row>
    <row r="26" spans="1:9" ht="15.75" x14ac:dyDescent="0.25">
      <c r="A26" s="324"/>
      <c r="B26" s="324"/>
      <c r="C26" s="324"/>
      <c r="D26" s="324"/>
      <c r="E26" s="324"/>
      <c r="F26" s="324"/>
      <c r="G26" s="324"/>
      <c r="H26" s="324"/>
      <c r="I26" s="324"/>
    </row>
    <row r="27" spans="1:9" ht="14.45" customHeight="1" x14ac:dyDescent="0.25">
      <c r="A27" s="716" t="s">
        <v>6013</v>
      </c>
      <c r="B27" s="717"/>
      <c r="C27" s="717"/>
      <c r="D27" s="717"/>
      <c r="E27" s="717"/>
      <c r="F27" s="717"/>
      <c r="G27" s="717"/>
      <c r="H27" s="717"/>
      <c r="I27" s="718"/>
    </row>
    <row r="28" spans="1:9" ht="14.45" customHeight="1" x14ac:dyDescent="0.25">
      <c r="A28" s="719"/>
      <c r="B28" s="720"/>
      <c r="C28" s="720"/>
      <c r="D28" s="720"/>
      <c r="E28" s="720"/>
      <c r="F28" s="720"/>
      <c r="G28" s="720"/>
      <c r="H28" s="720"/>
      <c r="I28" s="721"/>
    </row>
    <row r="29" spans="1:9" ht="31.5" x14ac:dyDescent="0.25">
      <c r="A29" s="229" t="s">
        <v>0</v>
      </c>
      <c r="B29" s="229" t="s">
        <v>5995</v>
      </c>
      <c r="C29" s="167" t="s">
        <v>5996</v>
      </c>
      <c r="D29" s="722" t="s">
        <v>5997</v>
      </c>
      <c r="E29" s="723"/>
      <c r="F29" s="724"/>
      <c r="G29" s="722" t="s">
        <v>5998</v>
      </c>
      <c r="H29" s="723"/>
      <c r="I29" s="724"/>
    </row>
    <row r="30" spans="1:9" ht="15.75" x14ac:dyDescent="0.25">
      <c r="A30" s="229"/>
      <c r="B30" s="229"/>
      <c r="C30" s="167"/>
      <c r="D30" s="167" t="s">
        <v>5973</v>
      </c>
      <c r="E30" s="167" t="s">
        <v>5974</v>
      </c>
      <c r="F30" s="167" t="s">
        <v>5975</v>
      </c>
      <c r="G30" s="167" t="s">
        <v>5973</v>
      </c>
      <c r="H30" s="167" t="s">
        <v>5974</v>
      </c>
      <c r="I30" s="167" t="s">
        <v>5975</v>
      </c>
    </row>
    <row r="31" spans="1:9" ht="15.75" x14ac:dyDescent="0.25">
      <c r="A31" s="229"/>
      <c r="B31" s="231"/>
      <c r="C31" s="168"/>
      <c r="D31" s="168"/>
      <c r="E31" s="224"/>
      <c r="F31" s="224"/>
      <c r="G31" s="169">
        <v>19892000</v>
      </c>
      <c r="H31" s="169">
        <v>20964380</v>
      </c>
      <c r="I31" s="169">
        <v>20582000</v>
      </c>
    </row>
    <row r="32" spans="1:9" ht="15.75" x14ac:dyDescent="0.25">
      <c r="A32" s="237">
        <v>1</v>
      </c>
      <c r="B32" s="238" t="s">
        <v>5999</v>
      </c>
      <c r="C32" s="172">
        <v>100</v>
      </c>
      <c r="D32" s="159">
        <v>25000</v>
      </c>
      <c r="E32" s="159">
        <v>25000</v>
      </c>
      <c r="F32" s="171">
        <v>30000</v>
      </c>
      <c r="G32" s="329">
        <v>2500000</v>
      </c>
      <c r="H32" s="329">
        <v>2500000</v>
      </c>
      <c r="I32" s="329">
        <v>3000000</v>
      </c>
    </row>
    <row r="33" spans="1:9" ht="15.75" x14ac:dyDescent="0.25">
      <c r="A33" s="237">
        <v>2</v>
      </c>
      <c r="B33" s="238" t="s">
        <v>6000</v>
      </c>
      <c r="C33" s="173"/>
      <c r="D33" s="159"/>
      <c r="E33" s="159"/>
      <c r="F33" s="171"/>
      <c r="G33" s="329"/>
      <c r="H33" s="329"/>
      <c r="I33" s="329"/>
    </row>
    <row r="34" spans="1:9" ht="15.75" x14ac:dyDescent="0.25">
      <c r="A34" s="237"/>
      <c r="B34" s="238" t="s">
        <v>6001</v>
      </c>
      <c r="C34" s="173">
        <v>90</v>
      </c>
      <c r="D34" s="159">
        <v>18000</v>
      </c>
      <c r="E34" s="159">
        <v>16250</v>
      </c>
      <c r="F34" s="171">
        <v>11800</v>
      </c>
      <c r="G34" s="329">
        <v>1620000</v>
      </c>
      <c r="H34" s="329">
        <v>1462500</v>
      </c>
      <c r="I34" s="329">
        <v>1062000</v>
      </c>
    </row>
    <row r="35" spans="1:9" ht="15.75" x14ac:dyDescent="0.25">
      <c r="A35" s="237"/>
      <c r="B35" s="238" t="s">
        <v>6002</v>
      </c>
      <c r="C35" s="173">
        <v>70</v>
      </c>
      <c r="D35" s="159">
        <v>19800</v>
      </c>
      <c r="E35" s="159">
        <v>21442</v>
      </c>
      <c r="F35" s="171">
        <v>18000</v>
      </c>
      <c r="G35" s="329">
        <v>1386000</v>
      </c>
      <c r="H35" s="329">
        <v>1500940</v>
      </c>
      <c r="I35" s="329">
        <v>1260000</v>
      </c>
    </row>
    <row r="36" spans="1:9" ht="15.75" x14ac:dyDescent="0.25">
      <c r="A36" s="237"/>
      <c r="B36" s="238" t="s">
        <v>6003</v>
      </c>
      <c r="C36" s="173">
        <v>70</v>
      </c>
      <c r="D36" s="159">
        <v>19800</v>
      </c>
      <c r="E36" s="159">
        <v>21442</v>
      </c>
      <c r="F36" s="171">
        <v>18000</v>
      </c>
      <c r="G36" s="329">
        <v>1386000</v>
      </c>
      <c r="H36" s="329">
        <v>1500940</v>
      </c>
      <c r="I36" s="329">
        <v>1260000</v>
      </c>
    </row>
    <row r="37" spans="1:9" ht="15.75" x14ac:dyDescent="0.25">
      <c r="A37" s="237"/>
      <c r="B37" s="238" t="s">
        <v>6004</v>
      </c>
      <c r="C37" s="173">
        <v>2000</v>
      </c>
      <c r="D37" s="159">
        <v>6000</v>
      </c>
      <c r="E37" s="159">
        <v>6500</v>
      </c>
      <c r="F37" s="171">
        <v>6500</v>
      </c>
      <c r="G37" s="329">
        <v>12000000</v>
      </c>
      <c r="H37" s="329">
        <v>13000000</v>
      </c>
      <c r="I37" s="329">
        <v>13000000</v>
      </c>
    </row>
    <row r="38" spans="1:9" ht="15.75" x14ac:dyDescent="0.25">
      <c r="A38" s="237">
        <v>3</v>
      </c>
      <c r="B38" s="238" t="s">
        <v>6005</v>
      </c>
      <c r="C38" s="173"/>
      <c r="D38" s="159"/>
      <c r="E38" s="159"/>
      <c r="F38" s="171"/>
      <c r="G38" s="329"/>
      <c r="H38" s="329"/>
      <c r="I38" s="329"/>
    </row>
    <row r="39" spans="1:9" ht="15.75" x14ac:dyDescent="0.25">
      <c r="A39" s="237">
        <v>4</v>
      </c>
      <c r="B39" s="238" t="s">
        <v>6006</v>
      </c>
      <c r="C39" s="173">
        <v>1000</v>
      </c>
      <c r="D39" s="171">
        <v>1000</v>
      </c>
      <c r="E39" s="171">
        <v>1000</v>
      </c>
      <c r="F39" s="171">
        <v>1000</v>
      </c>
      <c r="G39" s="329">
        <v>1000000</v>
      </c>
      <c r="H39" s="329">
        <v>1000000</v>
      </c>
      <c r="I39" s="329">
        <v>1000000</v>
      </c>
    </row>
    <row r="40" spans="1:9" ht="15.75" x14ac:dyDescent="0.25">
      <c r="A40" s="237">
        <v>5</v>
      </c>
      <c r="B40" s="238" t="s">
        <v>6007</v>
      </c>
      <c r="C40" s="330"/>
      <c r="D40" s="330"/>
      <c r="E40" s="224"/>
      <c r="F40" s="224"/>
      <c r="G40" s="224"/>
      <c r="H40" s="165"/>
      <c r="I40" s="165"/>
    </row>
    <row r="41" spans="1:9" ht="15.75" x14ac:dyDescent="0.25">
      <c r="A41" s="237">
        <v>6</v>
      </c>
      <c r="B41" s="238" t="s">
        <v>6008</v>
      </c>
      <c r="C41" s="331"/>
      <c r="D41" s="331"/>
      <c r="E41" s="224"/>
      <c r="F41" s="224"/>
      <c r="G41" s="224"/>
      <c r="H41" s="165"/>
      <c r="I41" s="165"/>
    </row>
    <row r="42" spans="1:9" ht="16.5" x14ac:dyDescent="0.25">
      <c r="A42" s="332"/>
      <c r="B42" s="333" t="s">
        <v>6009</v>
      </c>
      <c r="C42" s="174"/>
      <c r="D42" s="175"/>
      <c r="E42" s="165"/>
      <c r="F42" s="165"/>
      <c r="G42" s="224"/>
      <c r="H42" s="165"/>
      <c r="I42" s="165"/>
    </row>
    <row r="43" spans="1:9" ht="16.5" x14ac:dyDescent="0.25">
      <c r="A43" s="332"/>
      <c r="B43" s="333" t="s">
        <v>6010</v>
      </c>
      <c r="C43" s="174"/>
      <c r="D43" s="175"/>
      <c r="E43" s="224"/>
      <c r="F43" s="224"/>
      <c r="G43" s="224"/>
      <c r="H43" s="224"/>
      <c r="I43" s="165"/>
    </row>
    <row r="44" spans="1:9" ht="16.5" x14ac:dyDescent="0.25">
      <c r="A44" s="332"/>
      <c r="B44" s="333" t="s">
        <v>6011</v>
      </c>
      <c r="C44" s="174"/>
      <c r="D44" s="175"/>
      <c r="E44" s="165"/>
      <c r="F44" s="165"/>
      <c r="G44" s="224"/>
      <c r="H44" s="224"/>
      <c r="I44" s="224"/>
    </row>
    <row r="46" spans="1:9" ht="16.5" x14ac:dyDescent="0.25">
      <c r="A46" s="257" t="s">
        <v>6015</v>
      </c>
    </row>
    <row r="48" spans="1:9" ht="15.75" x14ac:dyDescent="0.25">
      <c r="A48" s="322" t="s">
        <v>0</v>
      </c>
      <c r="B48" s="322" t="s">
        <v>5972</v>
      </c>
      <c r="C48" s="154" t="s">
        <v>5973</v>
      </c>
      <c r="D48" s="154" t="s">
        <v>5974</v>
      </c>
      <c r="E48" s="154" t="s">
        <v>5975</v>
      </c>
      <c r="F48" s="155" t="s">
        <v>5976</v>
      </c>
      <c r="G48" s="323" t="s">
        <v>5977</v>
      </c>
      <c r="H48" s="324"/>
      <c r="I48" s="324"/>
    </row>
    <row r="49" spans="1:9" ht="15.75" x14ac:dyDescent="0.25">
      <c r="A49" s="378">
        <v>1</v>
      </c>
      <c r="B49" s="379" t="s">
        <v>5978</v>
      </c>
      <c r="C49" s="156">
        <v>2</v>
      </c>
      <c r="D49" s="156">
        <v>2</v>
      </c>
      <c r="E49" s="156">
        <v>2</v>
      </c>
      <c r="F49" s="157">
        <v>2</v>
      </c>
      <c r="G49" s="325"/>
      <c r="H49" s="324"/>
      <c r="I49" s="324"/>
    </row>
    <row r="50" spans="1:9" ht="15.75" x14ac:dyDescent="0.25">
      <c r="A50" s="378">
        <v>2</v>
      </c>
      <c r="B50" s="379" t="s">
        <v>5979</v>
      </c>
      <c r="C50" s="170">
        <v>5763.167626393365</v>
      </c>
      <c r="D50" s="170">
        <v>5906.4327485380118</v>
      </c>
      <c r="E50" s="170">
        <v>5969.0828644780686</v>
      </c>
      <c r="F50" s="158"/>
      <c r="G50" s="326"/>
      <c r="H50" s="324"/>
      <c r="I50" s="324"/>
    </row>
    <row r="51" spans="1:9" ht="15.75" x14ac:dyDescent="0.25">
      <c r="A51" s="378">
        <v>3</v>
      </c>
      <c r="B51" s="379" t="s">
        <v>5980</v>
      </c>
      <c r="C51" s="165">
        <v>9000</v>
      </c>
      <c r="D51" s="224">
        <v>7000</v>
      </c>
      <c r="E51" s="173">
        <v>8150</v>
      </c>
      <c r="F51" s="158"/>
      <c r="G51" s="326"/>
      <c r="H51" s="324"/>
      <c r="I51" s="324"/>
    </row>
    <row r="52" spans="1:9" ht="15.75" x14ac:dyDescent="0.25">
      <c r="A52" s="378">
        <v>4</v>
      </c>
      <c r="B52" s="379" t="s">
        <v>5981</v>
      </c>
      <c r="C52" s="160">
        <v>103737017.27508058</v>
      </c>
      <c r="D52" s="160">
        <v>82690058.479532167</v>
      </c>
      <c r="E52" s="160">
        <v>97296050.690992519</v>
      </c>
      <c r="F52" s="161">
        <v>94574375.481868431</v>
      </c>
      <c r="G52" s="327"/>
      <c r="H52" s="324"/>
      <c r="I52" s="324"/>
    </row>
    <row r="53" spans="1:9" ht="15.75" x14ac:dyDescent="0.25">
      <c r="A53" s="378">
        <v>5</v>
      </c>
      <c r="B53" s="379" t="s">
        <v>5982</v>
      </c>
      <c r="C53" s="160">
        <v>39784000</v>
      </c>
      <c r="D53" s="160">
        <v>41928760</v>
      </c>
      <c r="E53" s="160">
        <v>41164000</v>
      </c>
      <c r="F53" s="161">
        <v>40958920</v>
      </c>
      <c r="G53" s="326"/>
      <c r="H53" s="324"/>
      <c r="I53" s="324"/>
    </row>
    <row r="54" spans="1:9" ht="15.75" x14ac:dyDescent="0.25">
      <c r="A54" s="378">
        <v>6</v>
      </c>
      <c r="B54" s="380" t="s">
        <v>5983</v>
      </c>
      <c r="C54" s="160"/>
      <c r="D54" s="160"/>
      <c r="E54" s="160"/>
      <c r="F54" s="161">
        <v>53615455.481868431</v>
      </c>
      <c r="G54" s="326" t="s">
        <v>5984</v>
      </c>
      <c r="H54" s="324"/>
      <c r="I54" s="324"/>
    </row>
    <row r="55" spans="1:9" ht="15.75" x14ac:dyDescent="0.25">
      <c r="A55" s="378">
        <v>7</v>
      </c>
      <c r="B55" s="379" t="s">
        <v>5985</v>
      </c>
      <c r="C55" s="162">
        <v>4.5199999999999997E-2</v>
      </c>
      <c r="D55" s="162">
        <v>4.5475000000000002E-2</v>
      </c>
      <c r="E55" s="162">
        <v>4.5625000000000006E-2</v>
      </c>
      <c r="F55" s="163">
        <v>4.5433333333333333E-2</v>
      </c>
      <c r="G55" s="326"/>
      <c r="H55" s="324"/>
      <c r="I55" s="324"/>
    </row>
    <row r="56" spans="1:9" ht="15.75" x14ac:dyDescent="0.25">
      <c r="A56" s="378">
        <v>8</v>
      </c>
      <c r="B56" s="380" t="s">
        <v>5986</v>
      </c>
      <c r="C56" s="160"/>
      <c r="D56" s="160"/>
      <c r="E56" s="160"/>
      <c r="F56" s="161">
        <v>1180090729.6082561</v>
      </c>
      <c r="G56" s="326" t="s">
        <v>5987</v>
      </c>
      <c r="H56" s="324"/>
      <c r="I56" s="324"/>
    </row>
    <row r="57" spans="1:9" ht="18.75" x14ac:dyDescent="0.25">
      <c r="A57" s="378">
        <v>9</v>
      </c>
      <c r="B57" s="380" t="s">
        <v>6159</v>
      </c>
      <c r="C57" s="160"/>
      <c r="D57" s="160"/>
      <c r="E57" s="160"/>
      <c r="F57" s="164">
        <v>118009.07296082561</v>
      </c>
      <c r="G57" s="326" t="s">
        <v>5988</v>
      </c>
      <c r="H57" s="324"/>
      <c r="I57" s="324"/>
    </row>
    <row r="58" spans="1:9" ht="15.75" x14ac:dyDescent="0.25">
      <c r="A58" s="725" t="s">
        <v>5989</v>
      </c>
      <c r="B58" s="726"/>
      <c r="C58" s="165"/>
      <c r="D58" s="165"/>
      <c r="E58" s="165"/>
      <c r="F58" s="164">
        <v>118000</v>
      </c>
      <c r="G58" s="224"/>
      <c r="H58" s="324"/>
      <c r="I58" s="324"/>
    </row>
    <row r="59" spans="1:9" ht="15.75" x14ac:dyDescent="0.25">
      <c r="A59" s="727"/>
      <c r="B59" s="728"/>
      <c r="C59" s="728"/>
      <c r="D59" s="728"/>
      <c r="E59" s="729"/>
      <c r="F59" s="166"/>
      <c r="G59" s="324"/>
      <c r="H59" s="324"/>
      <c r="I59" s="324"/>
    </row>
    <row r="60" spans="1:9" ht="15.75" x14ac:dyDescent="0.25">
      <c r="A60" s="733" t="s">
        <v>6016</v>
      </c>
      <c r="B60" s="734"/>
      <c r="C60" s="734"/>
      <c r="D60" s="734"/>
      <c r="E60" s="735"/>
      <c r="F60" s="166"/>
      <c r="G60" s="324"/>
      <c r="H60" s="324"/>
      <c r="I60" s="324"/>
    </row>
    <row r="61" spans="1:9" ht="15.75" x14ac:dyDescent="0.25">
      <c r="A61" s="271" t="s">
        <v>0</v>
      </c>
      <c r="B61" s="271" t="s">
        <v>5991</v>
      </c>
      <c r="C61" s="272" t="s">
        <v>5973</v>
      </c>
      <c r="D61" s="272" t="s">
        <v>5974</v>
      </c>
      <c r="E61" s="272" t="s">
        <v>5975</v>
      </c>
      <c r="F61" s="166"/>
      <c r="G61" s="324"/>
      <c r="H61" s="324"/>
      <c r="I61" s="324"/>
    </row>
    <row r="62" spans="1:9" ht="15.75" x14ac:dyDescent="0.25">
      <c r="A62" s="273">
        <v>1</v>
      </c>
      <c r="B62" s="274" t="s">
        <v>5992</v>
      </c>
      <c r="C62" s="181">
        <v>1892.9</v>
      </c>
      <c r="D62" s="181">
        <v>1915.2</v>
      </c>
      <c r="E62" s="334">
        <v>1830.7</v>
      </c>
      <c r="F62" s="166"/>
      <c r="G62" s="324"/>
      <c r="H62" s="324"/>
      <c r="I62" s="324"/>
    </row>
    <row r="63" spans="1:9" ht="15.75" x14ac:dyDescent="0.25">
      <c r="A63" s="273">
        <v>2</v>
      </c>
      <c r="B63" s="274" t="s">
        <v>5993</v>
      </c>
      <c r="C63" s="183">
        <v>10909.1</v>
      </c>
      <c r="D63" s="181">
        <v>11312</v>
      </c>
      <c r="E63" s="181">
        <v>10927.6</v>
      </c>
      <c r="F63" s="166"/>
      <c r="G63" s="324"/>
      <c r="H63" s="324"/>
      <c r="I63" s="324"/>
    </row>
    <row r="64" spans="1:9" ht="15.75" x14ac:dyDescent="0.25">
      <c r="A64" s="273">
        <v>3</v>
      </c>
      <c r="B64" s="274" t="s">
        <v>5979</v>
      </c>
      <c r="C64" s="334">
        <v>5763.167626393365</v>
      </c>
      <c r="D64" s="334">
        <v>5906.4327485380118</v>
      </c>
      <c r="E64" s="334">
        <v>5969.0828644780686</v>
      </c>
      <c r="F64" s="166"/>
      <c r="G64" s="324"/>
      <c r="H64" s="324"/>
      <c r="I64" s="324"/>
    </row>
    <row r="65" spans="1:9" ht="15.75" x14ac:dyDescent="0.25">
      <c r="A65" s="324"/>
      <c r="B65" s="324"/>
      <c r="C65" s="324"/>
      <c r="D65" s="324"/>
      <c r="E65" s="324"/>
      <c r="F65" s="324"/>
      <c r="G65" s="324"/>
      <c r="H65" s="324"/>
      <c r="I65" s="324"/>
    </row>
    <row r="66" spans="1:9" ht="14.45" customHeight="1" x14ac:dyDescent="0.25">
      <c r="A66" s="716" t="s">
        <v>5994</v>
      </c>
      <c r="B66" s="717"/>
      <c r="C66" s="717"/>
      <c r="D66" s="717"/>
      <c r="E66" s="717"/>
      <c r="F66" s="717"/>
      <c r="G66" s="717"/>
      <c r="H66" s="717"/>
      <c r="I66" s="718"/>
    </row>
    <row r="67" spans="1:9" ht="14.45" customHeight="1" x14ac:dyDescent="0.25">
      <c r="A67" s="719"/>
      <c r="B67" s="720"/>
      <c r="C67" s="720"/>
      <c r="D67" s="720"/>
      <c r="E67" s="720"/>
      <c r="F67" s="720"/>
      <c r="G67" s="720"/>
      <c r="H67" s="720"/>
      <c r="I67" s="721"/>
    </row>
    <row r="68" spans="1:9" ht="31.9" customHeight="1" x14ac:dyDescent="0.25">
      <c r="A68" s="229" t="s">
        <v>0</v>
      </c>
      <c r="B68" s="229" t="s">
        <v>5995</v>
      </c>
      <c r="C68" s="167" t="s">
        <v>5996</v>
      </c>
      <c r="D68" s="722" t="s">
        <v>5997</v>
      </c>
      <c r="E68" s="723"/>
      <c r="F68" s="724"/>
      <c r="G68" s="722" t="s">
        <v>5998</v>
      </c>
      <c r="H68" s="723"/>
      <c r="I68" s="724"/>
    </row>
    <row r="69" spans="1:9" ht="15.75" x14ac:dyDescent="0.25">
      <c r="A69" s="229"/>
      <c r="B69" s="229"/>
      <c r="C69" s="167"/>
      <c r="D69" s="167" t="s">
        <v>5973</v>
      </c>
      <c r="E69" s="167" t="s">
        <v>5974</v>
      </c>
      <c r="F69" s="167" t="s">
        <v>5975</v>
      </c>
      <c r="G69" s="167" t="s">
        <v>5973</v>
      </c>
      <c r="H69" s="167" t="s">
        <v>5974</v>
      </c>
      <c r="I69" s="167" t="s">
        <v>5975</v>
      </c>
    </row>
    <row r="70" spans="1:9" ht="15.75" x14ac:dyDescent="0.25">
      <c r="A70" s="229"/>
      <c r="B70" s="231"/>
      <c r="C70" s="168"/>
      <c r="D70" s="168"/>
      <c r="E70" s="224"/>
      <c r="F70" s="224"/>
      <c r="G70" s="169">
        <v>19892000</v>
      </c>
      <c r="H70" s="169">
        <v>20964380</v>
      </c>
      <c r="I70" s="169">
        <v>20582000</v>
      </c>
    </row>
    <row r="71" spans="1:9" ht="15.75" x14ac:dyDescent="0.25">
      <c r="A71" s="237">
        <v>1</v>
      </c>
      <c r="B71" s="238" t="s">
        <v>5999</v>
      </c>
      <c r="C71" s="172">
        <v>100</v>
      </c>
      <c r="D71" s="159">
        <v>25000</v>
      </c>
      <c r="E71" s="159">
        <v>25000</v>
      </c>
      <c r="F71" s="171">
        <v>30000</v>
      </c>
      <c r="G71" s="329">
        <v>2500000</v>
      </c>
      <c r="H71" s="329">
        <v>2500000</v>
      </c>
      <c r="I71" s="329">
        <v>3000000</v>
      </c>
    </row>
    <row r="72" spans="1:9" ht="15.75" x14ac:dyDescent="0.25">
      <c r="A72" s="237">
        <v>2</v>
      </c>
      <c r="B72" s="238" t="s">
        <v>6000</v>
      </c>
      <c r="C72" s="173"/>
      <c r="D72" s="159"/>
      <c r="E72" s="159"/>
      <c r="F72" s="171"/>
      <c r="G72" s="329"/>
      <c r="H72" s="329"/>
      <c r="I72" s="329"/>
    </row>
    <row r="73" spans="1:9" ht="15.75" x14ac:dyDescent="0.25">
      <c r="A73" s="237"/>
      <c r="B73" s="238" t="s">
        <v>6001</v>
      </c>
      <c r="C73" s="173">
        <v>90</v>
      </c>
      <c r="D73" s="159">
        <v>18000</v>
      </c>
      <c r="E73" s="159">
        <v>16250</v>
      </c>
      <c r="F73" s="171">
        <v>11800</v>
      </c>
      <c r="G73" s="329">
        <v>1620000</v>
      </c>
      <c r="H73" s="329">
        <v>1462500</v>
      </c>
      <c r="I73" s="329">
        <v>1062000</v>
      </c>
    </row>
    <row r="74" spans="1:9" ht="15.75" x14ac:dyDescent="0.25">
      <c r="A74" s="237"/>
      <c r="B74" s="238" t="s">
        <v>6002</v>
      </c>
      <c r="C74" s="173">
        <v>70</v>
      </c>
      <c r="D74" s="159">
        <v>19800</v>
      </c>
      <c r="E74" s="159">
        <v>21442</v>
      </c>
      <c r="F74" s="171">
        <v>18000</v>
      </c>
      <c r="G74" s="329">
        <v>1386000</v>
      </c>
      <c r="H74" s="329">
        <v>1500940</v>
      </c>
      <c r="I74" s="329">
        <v>1260000</v>
      </c>
    </row>
    <row r="75" spans="1:9" ht="15.75" x14ac:dyDescent="0.25">
      <c r="A75" s="237"/>
      <c r="B75" s="238" t="s">
        <v>6003</v>
      </c>
      <c r="C75" s="173">
        <v>70</v>
      </c>
      <c r="D75" s="159">
        <v>19800</v>
      </c>
      <c r="E75" s="159">
        <v>21442</v>
      </c>
      <c r="F75" s="171">
        <v>18000</v>
      </c>
      <c r="G75" s="329">
        <v>1386000</v>
      </c>
      <c r="H75" s="329">
        <v>1500940</v>
      </c>
      <c r="I75" s="329">
        <v>1260000</v>
      </c>
    </row>
    <row r="76" spans="1:9" ht="15.75" x14ac:dyDescent="0.25">
      <c r="A76" s="237"/>
      <c r="B76" s="238" t="s">
        <v>6004</v>
      </c>
      <c r="C76" s="173">
        <v>2000</v>
      </c>
      <c r="D76" s="159">
        <v>6000</v>
      </c>
      <c r="E76" s="159">
        <v>6500</v>
      </c>
      <c r="F76" s="171">
        <v>6500</v>
      </c>
      <c r="G76" s="329">
        <v>12000000</v>
      </c>
      <c r="H76" s="329">
        <v>13000000</v>
      </c>
      <c r="I76" s="329">
        <v>13000000</v>
      </c>
    </row>
    <row r="77" spans="1:9" ht="15.75" x14ac:dyDescent="0.25">
      <c r="A77" s="237">
        <v>3</v>
      </c>
      <c r="B77" s="238" t="s">
        <v>6005</v>
      </c>
      <c r="C77" s="173"/>
      <c r="D77" s="159"/>
      <c r="E77" s="159"/>
      <c r="F77" s="171"/>
      <c r="G77" s="329"/>
      <c r="H77" s="329"/>
      <c r="I77" s="329"/>
    </row>
    <row r="78" spans="1:9" ht="15.75" x14ac:dyDescent="0.25">
      <c r="A78" s="237">
        <v>4</v>
      </c>
      <c r="B78" s="238" t="s">
        <v>6006</v>
      </c>
      <c r="C78" s="173">
        <v>1000</v>
      </c>
      <c r="D78" s="171">
        <v>1000</v>
      </c>
      <c r="E78" s="171">
        <v>1000</v>
      </c>
      <c r="F78" s="171">
        <v>1000</v>
      </c>
      <c r="G78" s="329">
        <v>1000000</v>
      </c>
      <c r="H78" s="329">
        <v>1000000</v>
      </c>
      <c r="I78" s="329">
        <v>1000000</v>
      </c>
    </row>
    <row r="79" spans="1:9" ht="15.75" x14ac:dyDescent="0.25">
      <c r="A79" s="237">
        <v>5</v>
      </c>
      <c r="B79" s="238" t="s">
        <v>6007</v>
      </c>
      <c r="C79" s="330"/>
      <c r="D79" s="330"/>
      <c r="E79" s="224"/>
      <c r="F79" s="224"/>
      <c r="G79" s="224"/>
      <c r="H79" s="165"/>
      <c r="I79" s="165"/>
    </row>
    <row r="80" spans="1:9" ht="15.75" x14ac:dyDescent="0.25">
      <c r="A80" s="237">
        <v>6</v>
      </c>
      <c r="B80" s="238" t="s">
        <v>6008</v>
      </c>
      <c r="C80" s="331"/>
      <c r="D80" s="331"/>
      <c r="E80" s="224"/>
      <c r="F80" s="224"/>
      <c r="G80" s="224"/>
      <c r="H80" s="165"/>
      <c r="I80" s="165"/>
    </row>
    <row r="81" spans="1:9" ht="16.5" x14ac:dyDescent="0.25">
      <c r="A81" s="332"/>
      <c r="B81" s="333" t="s">
        <v>6009</v>
      </c>
      <c r="C81" s="174"/>
      <c r="D81" s="175"/>
      <c r="E81" s="165"/>
      <c r="F81" s="165"/>
      <c r="G81" s="224"/>
      <c r="H81" s="165"/>
      <c r="I81" s="165"/>
    </row>
    <row r="82" spans="1:9" ht="16.5" x14ac:dyDescent="0.25">
      <c r="A82" s="332"/>
      <c r="B82" s="333" t="s">
        <v>6010</v>
      </c>
      <c r="C82" s="174"/>
      <c r="D82" s="175"/>
      <c r="E82" s="224"/>
      <c r="F82" s="224"/>
      <c r="G82" s="224"/>
      <c r="H82" s="224"/>
      <c r="I82" s="165"/>
    </row>
    <row r="83" spans="1:9" ht="16.5" x14ac:dyDescent="0.25">
      <c r="A83" s="332"/>
      <c r="B83" s="333" t="s">
        <v>6011</v>
      </c>
      <c r="C83" s="174"/>
      <c r="D83" s="175"/>
      <c r="E83" s="165"/>
      <c r="F83" s="165"/>
      <c r="G83" s="224"/>
      <c r="H83" s="224"/>
      <c r="I83" s="224"/>
    </row>
    <row r="85" spans="1:9" ht="16.5" x14ac:dyDescent="0.25">
      <c r="A85" s="257" t="s">
        <v>6017</v>
      </c>
    </row>
    <row r="87" spans="1:9" ht="15.75" x14ac:dyDescent="0.25">
      <c r="A87" s="233" t="s">
        <v>0</v>
      </c>
      <c r="B87" s="233" t="s">
        <v>5972</v>
      </c>
      <c r="C87" s="176" t="s">
        <v>5973</v>
      </c>
      <c r="D87" s="176" t="s">
        <v>5974</v>
      </c>
      <c r="E87" s="176" t="s">
        <v>5975</v>
      </c>
      <c r="F87" s="177" t="s">
        <v>5976</v>
      </c>
      <c r="G87" s="229" t="s">
        <v>5977</v>
      </c>
      <c r="H87" s="324"/>
      <c r="I87" s="324"/>
    </row>
    <row r="88" spans="1:9" ht="15.75" x14ac:dyDescent="0.25">
      <c r="A88" s="377">
        <v>1</v>
      </c>
      <c r="B88" s="240" t="s">
        <v>5978</v>
      </c>
      <c r="C88" s="178">
        <v>2</v>
      </c>
      <c r="D88" s="178">
        <v>2</v>
      </c>
      <c r="E88" s="178">
        <v>2</v>
      </c>
      <c r="F88" s="179">
        <v>2</v>
      </c>
      <c r="G88" s="326"/>
      <c r="H88" s="324"/>
      <c r="I88" s="324"/>
    </row>
    <row r="89" spans="1:9" ht="15.75" x14ac:dyDescent="0.25">
      <c r="A89" s="377">
        <v>2</v>
      </c>
      <c r="B89" s="240" t="s">
        <v>5979</v>
      </c>
      <c r="C89" s="335">
        <v>5789.3725992317541</v>
      </c>
      <c r="D89" s="335">
        <v>5749.6029645314984</v>
      </c>
      <c r="E89" s="335">
        <v>5743.6287902539525</v>
      </c>
      <c r="F89" s="180"/>
      <c r="G89" s="326"/>
      <c r="H89" s="324"/>
      <c r="I89" s="324"/>
    </row>
    <row r="90" spans="1:9" ht="15.75" x14ac:dyDescent="0.25">
      <c r="A90" s="377">
        <v>3</v>
      </c>
      <c r="B90" s="240" t="s">
        <v>5980</v>
      </c>
      <c r="C90" s="165">
        <v>9000</v>
      </c>
      <c r="D90" s="224">
        <v>7000</v>
      </c>
      <c r="E90" s="336">
        <v>8150</v>
      </c>
      <c r="F90" s="180"/>
      <c r="G90" s="326"/>
      <c r="H90" s="324"/>
      <c r="I90" s="324"/>
    </row>
    <row r="91" spans="1:9" ht="15.75" x14ac:dyDescent="0.25">
      <c r="A91" s="377">
        <v>4</v>
      </c>
      <c r="B91" s="240" t="s">
        <v>5981</v>
      </c>
      <c r="C91" s="160">
        <v>104208706.78617157</v>
      </c>
      <c r="D91" s="160">
        <v>80494441.503440976</v>
      </c>
      <c r="E91" s="160">
        <v>93621149.281139418</v>
      </c>
      <c r="F91" s="161">
        <v>92774765.856917322</v>
      </c>
      <c r="G91" s="327"/>
      <c r="H91" s="324"/>
      <c r="I91" s="324"/>
    </row>
    <row r="92" spans="1:9" ht="15.75" x14ac:dyDescent="0.25">
      <c r="A92" s="377">
        <v>5</v>
      </c>
      <c r="B92" s="240" t="s">
        <v>5982</v>
      </c>
      <c r="C92" s="160">
        <v>39784000</v>
      </c>
      <c r="D92" s="160">
        <v>41928760</v>
      </c>
      <c r="E92" s="160">
        <v>41164000</v>
      </c>
      <c r="F92" s="161">
        <v>40958920</v>
      </c>
      <c r="G92" s="326"/>
      <c r="H92" s="324"/>
      <c r="I92" s="324"/>
    </row>
    <row r="93" spans="1:9" ht="15.75" x14ac:dyDescent="0.25">
      <c r="A93" s="377">
        <v>6</v>
      </c>
      <c r="B93" s="327" t="s">
        <v>5983</v>
      </c>
      <c r="C93" s="160"/>
      <c r="D93" s="160"/>
      <c r="E93" s="160"/>
      <c r="F93" s="161">
        <v>51815845.856917322</v>
      </c>
      <c r="G93" s="326" t="s">
        <v>5984</v>
      </c>
      <c r="H93" s="324"/>
      <c r="I93" s="324"/>
    </row>
    <row r="94" spans="1:9" ht="15.75" x14ac:dyDescent="0.25">
      <c r="A94" s="377">
        <v>7</v>
      </c>
      <c r="B94" s="240" t="s">
        <v>5985</v>
      </c>
      <c r="C94" s="162">
        <v>4.5199999999999997E-2</v>
      </c>
      <c r="D94" s="162">
        <v>4.5475000000000002E-2</v>
      </c>
      <c r="E94" s="162">
        <v>4.5625000000000006E-2</v>
      </c>
      <c r="F94" s="163">
        <v>4.5433333333333333E-2</v>
      </c>
      <c r="G94" s="326"/>
      <c r="H94" s="324"/>
      <c r="I94" s="324"/>
    </row>
    <row r="95" spans="1:9" ht="15.75" x14ac:dyDescent="0.25">
      <c r="A95" s="377">
        <v>8</v>
      </c>
      <c r="B95" s="327" t="s">
        <v>5986</v>
      </c>
      <c r="C95" s="160"/>
      <c r="D95" s="160"/>
      <c r="E95" s="160"/>
      <c r="F95" s="161">
        <v>1140480833.2410269</v>
      </c>
      <c r="G95" s="326" t="s">
        <v>5987</v>
      </c>
      <c r="H95" s="324"/>
      <c r="I95" s="324"/>
    </row>
    <row r="96" spans="1:9" ht="18.75" x14ac:dyDescent="0.25">
      <c r="A96" s="377">
        <v>9</v>
      </c>
      <c r="B96" s="327" t="s">
        <v>6158</v>
      </c>
      <c r="C96" s="160"/>
      <c r="D96" s="160"/>
      <c r="E96" s="160"/>
      <c r="F96" s="164">
        <v>114048.08332410268</v>
      </c>
      <c r="G96" s="326" t="s">
        <v>5988</v>
      </c>
      <c r="H96" s="324"/>
      <c r="I96" s="324"/>
    </row>
    <row r="97" spans="1:9" ht="15.75" x14ac:dyDescent="0.25">
      <c r="A97" s="725" t="s">
        <v>5989</v>
      </c>
      <c r="B97" s="726"/>
      <c r="C97" s="165"/>
      <c r="D97" s="165"/>
      <c r="E97" s="165"/>
      <c r="F97" s="164">
        <v>114000</v>
      </c>
      <c r="G97" s="224"/>
      <c r="H97" s="324"/>
      <c r="I97" s="324"/>
    </row>
    <row r="98" spans="1:9" ht="15.75" x14ac:dyDescent="0.25">
      <c r="A98" s="727"/>
      <c r="B98" s="728"/>
      <c r="C98" s="728"/>
      <c r="D98" s="728"/>
      <c r="E98" s="729"/>
      <c r="F98" s="166"/>
      <c r="G98" s="324"/>
      <c r="H98" s="324"/>
      <c r="I98" s="324"/>
    </row>
    <row r="99" spans="1:9" ht="15.75" x14ac:dyDescent="0.25">
      <c r="A99" s="730" t="s">
        <v>6018</v>
      </c>
      <c r="B99" s="731"/>
      <c r="C99" s="731"/>
      <c r="D99" s="731"/>
      <c r="E99" s="732"/>
      <c r="F99" s="166"/>
      <c r="G99" s="324"/>
      <c r="H99" s="324"/>
      <c r="I99" s="324"/>
    </row>
    <row r="100" spans="1:9" ht="15.75" x14ac:dyDescent="0.25">
      <c r="A100" s="271" t="s">
        <v>0</v>
      </c>
      <c r="B100" s="271" t="s">
        <v>5991</v>
      </c>
      <c r="C100" s="272" t="s">
        <v>5973</v>
      </c>
      <c r="D100" s="272" t="s">
        <v>5974</v>
      </c>
      <c r="E100" s="272" t="s">
        <v>5975</v>
      </c>
      <c r="F100" s="166"/>
      <c r="G100" s="324"/>
      <c r="H100" s="324"/>
      <c r="I100" s="324"/>
    </row>
    <row r="101" spans="1:9" ht="15.75" x14ac:dyDescent="0.25">
      <c r="A101" s="273">
        <v>1</v>
      </c>
      <c r="B101" s="328" t="s">
        <v>5992</v>
      </c>
      <c r="C101" s="181">
        <v>21868</v>
      </c>
      <c r="D101" s="181">
        <v>20779</v>
      </c>
      <c r="E101" s="182">
        <v>22327</v>
      </c>
      <c r="F101" s="166"/>
      <c r="G101" s="324"/>
      <c r="H101" s="324"/>
      <c r="I101" s="324"/>
    </row>
    <row r="102" spans="1:9" ht="15.75" x14ac:dyDescent="0.25">
      <c r="A102" s="273">
        <v>2</v>
      </c>
      <c r="B102" s="328" t="s">
        <v>5993</v>
      </c>
      <c r="C102" s="183">
        <v>126602</v>
      </c>
      <c r="D102" s="181">
        <v>119471</v>
      </c>
      <c r="E102" s="181">
        <v>128238</v>
      </c>
      <c r="F102" s="166"/>
      <c r="G102" s="324"/>
      <c r="H102" s="324"/>
      <c r="I102" s="324"/>
    </row>
    <row r="103" spans="1:9" ht="15.75" x14ac:dyDescent="0.25">
      <c r="A103" s="273">
        <v>3</v>
      </c>
      <c r="B103" s="328" t="s">
        <v>5979</v>
      </c>
      <c r="C103" s="182">
        <v>5789.3725992317541</v>
      </c>
      <c r="D103" s="182">
        <v>5749.6029645314984</v>
      </c>
      <c r="E103" s="182">
        <v>5743.6287902539525</v>
      </c>
      <c r="F103" s="166"/>
      <c r="G103" s="324"/>
      <c r="H103" s="324"/>
      <c r="I103" s="324"/>
    </row>
    <row r="104" spans="1:9" ht="15.75" x14ac:dyDescent="0.25">
      <c r="A104" s="324"/>
      <c r="B104" s="324"/>
      <c r="C104" s="324"/>
      <c r="D104" s="324"/>
      <c r="E104" s="324"/>
      <c r="F104" s="324"/>
      <c r="G104" s="324"/>
      <c r="H104" s="324"/>
      <c r="I104" s="324"/>
    </row>
    <row r="105" spans="1:9" ht="14.45" customHeight="1" x14ac:dyDescent="0.25">
      <c r="A105" s="716" t="s">
        <v>5994</v>
      </c>
      <c r="B105" s="717"/>
      <c r="C105" s="717"/>
      <c r="D105" s="717"/>
      <c r="E105" s="717"/>
      <c r="F105" s="717"/>
      <c r="G105" s="717"/>
      <c r="H105" s="717"/>
      <c r="I105" s="718"/>
    </row>
    <row r="106" spans="1:9" ht="14.45" customHeight="1" x14ac:dyDescent="0.25">
      <c r="A106" s="719"/>
      <c r="B106" s="720"/>
      <c r="C106" s="720"/>
      <c r="D106" s="720"/>
      <c r="E106" s="720"/>
      <c r="F106" s="720"/>
      <c r="G106" s="720"/>
      <c r="H106" s="720"/>
      <c r="I106" s="721"/>
    </row>
    <row r="107" spans="1:9" ht="31.5" x14ac:dyDescent="0.25">
      <c r="A107" s="229" t="s">
        <v>0</v>
      </c>
      <c r="B107" s="229" t="s">
        <v>5995</v>
      </c>
      <c r="C107" s="167" t="s">
        <v>5996</v>
      </c>
      <c r="D107" s="722" t="s">
        <v>5997</v>
      </c>
      <c r="E107" s="723"/>
      <c r="F107" s="724"/>
      <c r="G107" s="722" t="s">
        <v>5998</v>
      </c>
      <c r="H107" s="723"/>
      <c r="I107" s="724"/>
    </row>
    <row r="108" spans="1:9" ht="15.75" x14ac:dyDescent="0.25">
      <c r="A108" s="229"/>
      <c r="B108" s="229"/>
      <c r="C108" s="167"/>
      <c r="D108" s="167" t="s">
        <v>5973</v>
      </c>
      <c r="E108" s="167" t="s">
        <v>5974</v>
      </c>
      <c r="F108" s="167" t="s">
        <v>5975</v>
      </c>
      <c r="G108" s="167" t="s">
        <v>5973</v>
      </c>
      <c r="H108" s="167" t="s">
        <v>5974</v>
      </c>
      <c r="I108" s="167" t="s">
        <v>5975</v>
      </c>
    </row>
    <row r="109" spans="1:9" ht="15.75" x14ac:dyDescent="0.25">
      <c r="A109" s="229"/>
      <c r="B109" s="231"/>
      <c r="C109" s="168"/>
      <c r="D109" s="168"/>
      <c r="E109" s="224"/>
      <c r="F109" s="224"/>
      <c r="G109" s="169">
        <v>19892000</v>
      </c>
      <c r="H109" s="169">
        <v>20964380</v>
      </c>
      <c r="I109" s="169">
        <v>20582000</v>
      </c>
    </row>
    <row r="110" spans="1:9" ht="15.75" x14ac:dyDescent="0.25">
      <c r="A110" s="338">
        <v>1</v>
      </c>
      <c r="B110" s="339" t="s">
        <v>5999</v>
      </c>
      <c r="C110" s="340">
        <v>100</v>
      </c>
      <c r="D110" s="159">
        <v>25000</v>
      </c>
      <c r="E110" s="159">
        <v>25000</v>
      </c>
      <c r="F110" s="194">
        <v>30000</v>
      </c>
      <c r="G110" s="329">
        <v>2500000</v>
      </c>
      <c r="H110" s="329">
        <v>2500000</v>
      </c>
      <c r="I110" s="329">
        <v>3000000</v>
      </c>
    </row>
    <row r="111" spans="1:9" ht="15.75" x14ac:dyDescent="0.25">
      <c r="A111" s="338">
        <v>2</v>
      </c>
      <c r="B111" s="339" t="s">
        <v>6000</v>
      </c>
      <c r="C111" s="336"/>
      <c r="D111" s="159"/>
      <c r="E111" s="159"/>
      <c r="F111" s="194"/>
      <c r="G111" s="329"/>
      <c r="H111" s="329"/>
      <c r="I111" s="329"/>
    </row>
    <row r="112" spans="1:9" ht="15.75" x14ac:dyDescent="0.25">
      <c r="A112" s="338"/>
      <c r="B112" s="339" t="s">
        <v>6001</v>
      </c>
      <c r="C112" s="336">
        <v>90</v>
      </c>
      <c r="D112" s="159">
        <v>18000</v>
      </c>
      <c r="E112" s="159">
        <v>16250</v>
      </c>
      <c r="F112" s="194">
        <v>11800</v>
      </c>
      <c r="G112" s="329">
        <v>1620000</v>
      </c>
      <c r="H112" s="329">
        <v>1462500</v>
      </c>
      <c r="I112" s="329">
        <v>1062000</v>
      </c>
    </row>
    <row r="113" spans="1:9" ht="15.75" x14ac:dyDescent="0.25">
      <c r="A113" s="338"/>
      <c r="B113" s="339" t="s">
        <v>6002</v>
      </c>
      <c r="C113" s="336">
        <v>70</v>
      </c>
      <c r="D113" s="159">
        <v>19800</v>
      </c>
      <c r="E113" s="159">
        <v>21442</v>
      </c>
      <c r="F113" s="194">
        <v>18000</v>
      </c>
      <c r="G113" s="329">
        <v>1386000</v>
      </c>
      <c r="H113" s="329">
        <v>1500940</v>
      </c>
      <c r="I113" s="329">
        <v>1260000</v>
      </c>
    </row>
    <row r="114" spans="1:9" ht="15.75" x14ac:dyDescent="0.25">
      <c r="A114" s="338"/>
      <c r="B114" s="339" t="s">
        <v>6003</v>
      </c>
      <c r="C114" s="336">
        <v>70</v>
      </c>
      <c r="D114" s="159">
        <v>19800</v>
      </c>
      <c r="E114" s="159">
        <v>21442</v>
      </c>
      <c r="F114" s="194">
        <v>18000</v>
      </c>
      <c r="G114" s="329">
        <v>1386000</v>
      </c>
      <c r="H114" s="329">
        <v>1500940</v>
      </c>
      <c r="I114" s="329">
        <v>1260000</v>
      </c>
    </row>
    <row r="115" spans="1:9" ht="15.75" x14ac:dyDescent="0.25">
      <c r="A115" s="338"/>
      <c r="B115" s="339" t="s">
        <v>6004</v>
      </c>
      <c r="C115" s="336">
        <v>2000</v>
      </c>
      <c r="D115" s="159">
        <v>6000</v>
      </c>
      <c r="E115" s="159">
        <v>6500</v>
      </c>
      <c r="F115" s="194">
        <v>6500</v>
      </c>
      <c r="G115" s="329">
        <v>12000000</v>
      </c>
      <c r="H115" s="329">
        <v>13000000</v>
      </c>
      <c r="I115" s="329">
        <v>13000000</v>
      </c>
    </row>
    <row r="116" spans="1:9" ht="15.75" x14ac:dyDescent="0.25">
      <c r="A116" s="338">
        <v>3</v>
      </c>
      <c r="B116" s="339" t="s">
        <v>6005</v>
      </c>
      <c r="C116" s="336"/>
      <c r="D116" s="159"/>
      <c r="E116" s="159"/>
      <c r="F116" s="194"/>
      <c r="G116" s="329"/>
      <c r="H116" s="329"/>
      <c r="I116" s="329"/>
    </row>
    <row r="117" spans="1:9" ht="15.75" x14ac:dyDescent="0.25">
      <c r="A117" s="338">
        <v>4</v>
      </c>
      <c r="B117" s="339" t="s">
        <v>6006</v>
      </c>
      <c r="C117" s="336">
        <v>1000</v>
      </c>
      <c r="D117" s="194">
        <v>1000</v>
      </c>
      <c r="E117" s="194">
        <v>1000</v>
      </c>
      <c r="F117" s="194">
        <v>1000</v>
      </c>
      <c r="G117" s="329">
        <v>1000000</v>
      </c>
      <c r="H117" s="329">
        <v>1000000</v>
      </c>
      <c r="I117" s="329">
        <v>1000000</v>
      </c>
    </row>
    <row r="118" spans="1:9" ht="15.75" x14ac:dyDescent="0.25">
      <c r="A118" s="338">
        <v>5</v>
      </c>
      <c r="B118" s="339" t="s">
        <v>6007</v>
      </c>
      <c r="C118" s="330"/>
      <c r="D118" s="330"/>
      <c r="E118" s="224"/>
      <c r="F118" s="224"/>
      <c r="G118" s="224"/>
      <c r="H118" s="165"/>
      <c r="I118" s="165"/>
    </row>
    <row r="119" spans="1:9" ht="15.75" x14ac:dyDescent="0.25">
      <c r="A119" s="338">
        <v>6</v>
      </c>
      <c r="B119" s="339" t="s">
        <v>6008</v>
      </c>
      <c r="C119" s="331"/>
      <c r="D119" s="331"/>
      <c r="E119" s="224"/>
      <c r="F119" s="224"/>
      <c r="G119" s="224"/>
      <c r="H119" s="165"/>
      <c r="I119" s="165"/>
    </row>
    <row r="120" spans="1:9" ht="16.5" x14ac:dyDescent="0.25">
      <c r="A120" s="341"/>
      <c r="B120" s="342" t="s">
        <v>6009</v>
      </c>
      <c r="C120" s="343"/>
      <c r="D120" s="344"/>
      <c r="E120" s="165"/>
      <c r="F120" s="165"/>
      <c r="G120" s="224"/>
      <c r="H120" s="165"/>
      <c r="I120" s="165"/>
    </row>
    <row r="121" spans="1:9" ht="16.5" x14ac:dyDescent="0.25">
      <c r="A121" s="341"/>
      <c r="B121" s="342" t="s">
        <v>6010</v>
      </c>
      <c r="C121" s="343"/>
      <c r="D121" s="344"/>
      <c r="E121" s="224"/>
      <c r="F121" s="224"/>
      <c r="G121" s="224"/>
      <c r="H121" s="224"/>
      <c r="I121" s="165"/>
    </row>
    <row r="122" spans="1:9" ht="16.5" x14ac:dyDescent="0.25">
      <c r="A122" s="341"/>
      <c r="B122" s="342" t="s">
        <v>6011</v>
      </c>
      <c r="C122" s="343"/>
      <c r="D122" s="344"/>
      <c r="E122" s="165"/>
      <c r="F122" s="165"/>
      <c r="G122" s="224"/>
      <c r="H122" s="224"/>
      <c r="I122" s="224"/>
    </row>
    <row r="124" spans="1:9" ht="16.5" x14ac:dyDescent="0.25">
      <c r="A124" s="257" t="s">
        <v>6019</v>
      </c>
    </row>
    <row r="126" spans="1:9" ht="15.75" x14ac:dyDescent="0.25">
      <c r="A126" s="233" t="s">
        <v>0</v>
      </c>
      <c r="B126" s="233" t="s">
        <v>5972</v>
      </c>
      <c r="C126" s="176" t="s">
        <v>5973</v>
      </c>
      <c r="D126" s="176" t="s">
        <v>5974</v>
      </c>
      <c r="E126" s="176" t="s">
        <v>5975</v>
      </c>
      <c r="F126" s="177" t="s">
        <v>5976</v>
      </c>
      <c r="G126" s="229" t="s">
        <v>5977</v>
      </c>
      <c r="H126" s="324"/>
      <c r="I126" s="324"/>
    </row>
    <row r="127" spans="1:9" ht="15.75" x14ac:dyDescent="0.25">
      <c r="A127" s="377">
        <v>1</v>
      </c>
      <c r="B127" s="240" t="s">
        <v>5978</v>
      </c>
      <c r="C127" s="178">
        <v>2</v>
      </c>
      <c r="D127" s="178">
        <v>2</v>
      </c>
      <c r="E127" s="178">
        <v>2</v>
      </c>
      <c r="F127" s="179">
        <v>2</v>
      </c>
      <c r="G127" s="326"/>
      <c r="H127" s="324"/>
      <c r="I127" s="324"/>
    </row>
    <row r="128" spans="1:9" ht="15.75" x14ac:dyDescent="0.25">
      <c r="A128" s="377">
        <v>2</v>
      </c>
      <c r="B128" s="240" t="s">
        <v>5979</v>
      </c>
      <c r="C128" s="335">
        <v>5924.6467817896391</v>
      </c>
      <c r="D128" s="335">
        <v>5978.9944903581263</v>
      </c>
      <c r="E128" s="335">
        <v>5886.1080885019956</v>
      </c>
      <c r="F128" s="180"/>
      <c r="G128" s="326"/>
      <c r="H128" s="324"/>
      <c r="I128" s="324"/>
    </row>
    <row r="129" spans="1:9" ht="15.75" x14ac:dyDescent="0.25">
      <c r="A129" s="377">
        <v>3</v>
      </c>
      <c r="B129" s="240" t="s">
        <v>5980</v>
      </c>
      <c r="C129" s="165">
        <v>9000</v>
      </c>
      <c r="D129" s="224">
        <v>7000</v>
      </c>
      <c r="E129" s="336">
        <v>8150</v>
      </c>
      <c r="F129" s="180"/>
      <c r="G129" s="326"/>
      <c r="H129" s="324"/>
      <c r="I129" s="324"/>
    </row>
    <row r="130" spans="1:9" ht="15.75" x14ac:dyDescent="0.25">
      <c r="A130" s="377">
        <v>4</v>
      </c>
      <c r="B130" s="240" t="s">
        <v>5981</v>
      </c>
      <c r="C130" s="160">
        <v>106643642.0722135</v>
      </c>
      <c r="D130" s="160">
        <v>83705922.865013763</v>
      </c>
      <c r="E130" s="160">
        <v>95943561.842582524</v>
      </c>
      <c r="F130" s="161">
        <v>95431042.259936586</v>
      </c>
      <c r="G130" s="327"/>
      <c r="H130" s="324"/>
      <c r="I130" s="324"/>
    </row>
    <row r="131" spans="1:9" ht="15.75" x14ac:dyDescent="0.25">
      <c r="A131" s="377">
        <v>5</v>
      </c>
      <c r="B131" s="240" t="s">
        <v>5982</v>
      </c>
      <c r="C131" s="160">
        <v>39784000</v>
      </c>
      <c r="D131" s="160">
        <v>41928760</v>
      </c>
      <c r="E131" s="160">
        <v>41164000</v>
      </c>
      <c r="F131" s="161">
        <v>40958920</v>
      </c>
      <c r="G131" s="326"/>
      <c r="H131" s="324"/>
      <c r="I131" s="324"/>
    </row>
    <row r="132" spans="1:9" ht="15.75" x14ac:dyDescent="0.25">
      <c r="A132" s="377">
        <v>6</v>
      </c>
      <c r="B132" s="327" t="s">
        <v>5983</v>
      </c>
      <c r="C132" s="160"/>
      <c r="D132" s="160"/>
      <c r="E132" s="160"/>
      <c r="F132" s="161">
        <v>54472122.259936586</v>
      </c>
      <c r="G132" s="326" t="s">
        <v>5984</v>
      </c>
      <c r="H132" s="324"/>
      <c r="I132" s="324"/>
    </row>
    <row r="133" spans="1:9" ht="15.75" x14ac:dyDescent="0.25">
      <c r="A133" s="377">
        <v>7</v>
      </c>
      <c r="B133" s="240" t="s">
        <v>5985</v>
      </c>
      <c r="C133" s="162">
        <v>4.5199999999999997E-2</v>
      </c>
      <c r="D133" s="162">
        <v>4.5475000000000002E-2</v>
      </c>
      <c r="E133" s="162">
        <v>4.5625000000000006E-2</v>
      </c>
      <c r="F133" s="163">
        <v>4.5433333333333333E-2</v>
      </c>
      <c r="G133" s="326"/>
      <c r="H133" s="324"/>
      <c r="I133" s="324"/>
    </row>
    <row r="134" spans="1:9" ht="15.75" x14ac:dyDescent="0.25">
      <c r="A134" s="377">
        <v>8</v>
      </c>
      <c r="B134" s="327" t="s">
        <v>5986</v>
      </c>
      <c r="C134" s="160"/>
      <c r="D134" s="160"/>
      <c r="E134" s="160"/>
      <c r="F134" s="161">
        <v>1198946197.9443123</v>
      </c>
      <c r="G134" s="326" t="s">
        <v>5987</v>
      </c>
      <c r="H134" s="324"/>
      <c r="I134" s="324"/>
    </row>
    <row r="135" spans="1:9" ht="18.75" x14ac:dyDescent="0.25">
      <c r="A135" s="377">
        <v>9</v>
      </c>
      <c r="B135" s="327" t="s">
        <v>6158</v>
      </c>
      <c r="C135" s="160"/>
      <c r="D135" s="160"/>
      <c r="E135" s="160"/>
      <c r="F135" s="164">
        <v>119894.61979443123</v>
      </c>
      <c r="G135" s="326" t="s">
        <v>5988</v>
      </c>
      <c r="H135" s="324"/>
      <c r="I135" s="324"/>
    </row>
    <row r="136" spans="1:9" ht="15.75" x14ac:dyDescent="0.25">
      <c r="A136" s="725" t="s">
        <v>5989</v>
      </c>
      <c r="B136" s="726"/>
      <c r="C136" s="165"/>
      <c r="D136" s="165"/>
      <c r="E136" s="165"/>
      <c r="F136" s="164">
        <v>119000</v>
      </c>
      <c r="G136" s="224"/>
      <c r="H136" s="324"/>
      <c r="I136" s="324"/>
    </row>
    <row r="137" spans="1:9" ht="15.75" x14ac:dyDescent="0.25">
      <c r="A137" s="727"/>
      <c r="B137" s="728"/>
      <c r="C137" s="728"/>
      <c r="D137" s="728"/>
      <c r="E137" s="729"/>
      <c r="F137" s="166"/>
      <c r="G137" s="324"/>
      <c r="H137" s="324"/>
      <c r="I137" s="324"/>
    </row>
    <row r="138" spans="1:9" ht="15.75" x14ac:dyDescent="0.25">
      <c r="A138" s="730" t="s">
        <v>6020</v>
      </c>
      <c r="B138" s="731"/>
      <c r="C138" s="731"/>
      <c r="D138" s="731"/>
      <c r="E138" s="732"/>
      <c r="F138" s="166"/>
      <c r="G138" s="324"/>
      <c r="H138" s="324"/>
      <c r="I138" s="324"/>
    </row>
    <row r="139" spans="1:9" ht="15.75" x14ac:dyDescent="0.25">
      <c r="A139" s="271" t="s">
        <v>0</v>
      </c>
      <c r="B139" s="271" t="s">
        <v>5991</v>
      </c>
      <c r="C139" s="272" t="s">
        <v>5973</v>
      </c>
      <c r="D139" s="272" t="s">
        <v>5974</v>
      </c>
      <c r="E139" s="272" t="s">
        <v>5975</v>
      </c>
      <c r="F139" s="166"/>
      <c r="G139" s="324"/>
      <c r="H139" s="324"/>
      <c r="I139" s="324"/>
    </row>
    <row r="140" spans="1:9" ht="15.75" x14ac:dyDescent="0.25">
      <c r="A140" s="273">
        <v>1</v>
      </c>
      <c r="B140" s="328" t="s">
        <v>5992</v>
      </c>
      <c r="C140" s="181">
        <v>3185</v>
      </c>
      <c r="D140" s="181">
        <v>2904</v>
      </c>
      <c r="E140" s="182">
        <v>2757</v>
      </c>
      <c r="F140" s="166"/>
      <c r="G140" s="324"/>
      <c r="H140" s="324"/>
      <c r="I140" s="324"/>
    </row>
    <row r="141" spans="1:9" ht="15.75" x14ac:dyDescent="0.25">
      <c r="A141" s="273">
        <v>2</v>
      </c>
      <c r="B141" s="328" t="s">
        <v>5993</v>
      </c>
      <c r="C141" s="183">
        <v>18870</v>
      </c>
      <c r="D141" s="181">
        <v>17363</v>
      </c>
      <c r="E141" s="181">
        <v>16228</v>
      </c>
      <c r="F141" s="166"/>
      <c r="G141" s="324"/>
      <c r="H141" s="324"/>
      <c r="I141" s="324"/>
    </row>
    <row r="142" spans="1:9" ht="15.75" x14ac:dyDescent="0.25">
      <c r="A142" s="273">
        <v>3</v>
      </c>
      <c r="B142" s="328" t="s">
        <v>5979</v>
      </c>
      <c r="C142" s="182">
        <v>5924.6467817896391</v>
      </c>
      <c r="D142" s="182">
        <v>5978.9944903581263</v>
      </c>
      <c r="E142" s="182">
        <v>5886.1080885019956</v>
      </c>
      <c r="F142" s="166"/>
      <c r="G142" s="324"/>
      <c r="H142" s="324"/>
      <c r="I142" s="324"/>
    </row>
    <row r="143" spans="1:9" ht="15.75" x14ac:dyDescent="0.25">
      <c r="A143" s="324"/>
      <c r="B143" s="324"/>
      <c r="C143" s="324"/>
      <c r="D143" s="324"/>
      <c r="E143" s="324"/>
      <c r="F143" s="324"/>
      <c r="G143" s="324"/>
      <c r="H143" s="324"/>
      <c r="I143" s="324"/>
    </row>
    <row r="144" spans="1:9" ht="14.45" customHeight="1" x14ac:dyDescent="0.25">
      <c r="A144" s="716" t="s">
        <v>5994</v>
      </c>
      <c r="B144" s="717"/>
      <c r="C144" s="717"/>
      <c r="D144" s="717"/>
      <c r="E144" s="717"/>
      <c r="F144" s="717"/>
      <c r="G144" s="717"/>
      <c r="H144" s="717"/>
      <c r="I144" s="718"/>
    </row>
    <row r="145" spans="1:9" ht="14.45" customHeight="1" x14ac:dyDescent="0.25">
      <c r="A145" s="719"/>
      <c r="B145" s="720"/>
      <c r="C145" s="720"/>
      <c r="D145" s="720"/>
      <c r="E145" s="720"/>
      <c r="F145" s="720"/>
      <c r="G145" s="720"/>
      <c r="H145" s="720"/>
      <c r="I145" s="721"/>
    </row>
    <row r="146" spans="1:9" ht="28.15" customHeight="1" x14ac:dyDescent="0.25">
      <c r="A146" s="229" t="s">
        <v>0</v>
      </c>
      <c r="B146" s="229" t="s">
        <v>5995</v>
      </c>
      <c r="C146" s="167" t="s">
        <v>5996</v>
      </c>
      <c r="D146" s="722" t="s">
        <v>5997</v>
      </c>
      <c r="E146" s="723"/>
      <c r="F146" s="724"/>
      <c r="G146" s="722" t="s">
        <v>5998</v>
      </c>
      <c r="H146" s="723"/>
      <c r="I146" s="724"/>
    </row>
    <row r="147" spans="1:9" ht="15.75" x14ac:dyDescent="0.25">
      <c r="A147" s="229"/>
      <c r="B147" s="229"/>
      <c r="C147" s="167"/>
      <c r="D147" s="167" t="s">
        <v>5973</v>
      </c>
      <c r="E147" s="167" t="s">
        <v>5974</v>
      </c>
      <c r="F147" s="167" t="s">
        <v>5975</v>
      </c>
      <c r="G147" s="167" t="s">
        <v>5973</v>
      </c>
      <c r="H147" s="167" t="s">
        <v>5974</v>
      </c>
      <c r="I147" s="167" t="s">
        <v>5975</v>
      </c>
    </row>
    <row r="148" spans="1:9" ht="15.75" x14ac:dyDescent="0.25">
      <c r="A148" s="229"/>
      <c r="B148" s="231"/>
      <c r="C148" s="168"/>
      <c r="D148" s="168"/>
      <c r="E148" s="224"/>
      <c r="F148" s="224"/>
      <c r="G148" s="169">
        <v>19892000</v>
      </c>
      <c r="H148" s="169">
        <v>20964380</v>
      </c>
      <c r="I148" s="169">
        <v>20582000</v>
      </c>
    </row>
    <row r="149" spans="1:9" ht="15.75" x14ac:dyDescent="0.25">
      <c r="A149" s="338">
        <v>1</v>
      </c>
      <c r="B149" s="339" t="s">
        <v>5999</v>
      </c>
      <c r="C149" s="340">
        <v>100</v>
      </c>
      <c r="D149" s="159">
        <v>25000</v>
      </c>
      <c r="E149" s="159">
        <v>25000</v>
      </c>
      <c r="F149" s="194">
        <v>30000</v>
      </c>
      <c r="G149" s="329">
        <v>2500000</v>
      </c>
      <c r="H149" s="329">
        <v>2500000</v>
      </c>
      <c r="I149" s="329">
        <v>3000000</v>
      </c>
    </row>
    <row r="150" spans="1:9" ht="15.75" x14ac:dyDescent="0.25">
      <c r="A150" s="338">
        <v>2</v>
      </c>
      <c r="B150" s="339" t="s">
        <v>6000</v>
      </c>
      <c r="C150" s="336"/>
      <c r="D150" s="159"/>
      <c r="E150" s="159"/>
      <c r="F150" s="194"/>
      <c r="G150" s="329"/>
      <c r="H150" s="329"/>
      <c r="I150" s="329"/>
    </row>
    <row r="151" spans="1:9" ht="15.75" x14ac:dyDescent="0.25">
      <c r="A151" s="338"/>
      <c r="B151" s="339" t="s">
        <v>6001</v>
      </c>
      <c r="C151" s="336">
        <v>90</v>
      </c>
      <c r="D151" s="159">
        <v>18000</v>
      </c>
      <c r="E151" s="159">
        <v>16250</v>
      </c>
      <c r="F151" s="194">
        <v>11800</v>
      </c>
      <c r="G151" s="329">
        <v>1620000</v>
      </c>
      <c r="H151" s="329">
        <v>1462500</v>
      </c>
      <c r="I151" s="329">
        <v>1062000</v>
      </c>
    </row>
    <row r="152" spans="1:9" ht="15.75" x14ac:dyDescent="0.25">
      <c r="A152" s="338"/>
      <c r="B152" s="339" t="s">
        <v>6002</v>
      </c>
      <c r="C152" s="336">
        <v>70</v>
      </c>
      <c r="D152" s="159">
        <v>19800</v>
      </c>
      <c r="E152" s="159">
        <v>21442</v>
      </c>
      <c r="F152" s="194">
        <v>18000</v>
      </c>
      <c r="G152" s="329">
        <v>1386000</v>
      </c>
      <c r="H152" s="329">
        <v>1500940</v>
      </c>
      <c r="I152" s="329">
        <v>1260000</v>
      </c>
    </row>
    <row r="153" spans="1:9" ht="15.75" x14ac:dyDescent="0.25">
      <c r="A153" s="338"/>
      <c r="B153" s="339" t="s">
        <v>6003</v>
      </c>
      <c r="C153" s="336">
        <v>70</v>
      </c>
      <c r="D153" s="159">
        <v>19800</v>
      </c>
      <c r="E153" s="159">
        <v>21442</v>
      </c>
      <c r="F153" s="194">
        <v>18000</v>
      </c>
      <c r="G153" s="329">
        <v>1386000</v>
      </c>
      <c r="H153" s="329">
        <v>1500940</v>
      </c>
      <c r="I153" s="329">
        <v>1260000</v>
      </c>
    </row>
    <row r="154" spans="1:9" ht="15.75" x14ac:dyDescent="0.25">
      <c r="A154" s="338"/>
      <c r="B154" s="339" t="s">
        <v>6004</v>
      </c>
      <c r="C154" s="336">
        <v>2000</v>
      </c>
      <c r="D154" s="159">
        <v>6000</v>
      </c>
      <c r="E154" s="159">
        <v>6500</v>
      </c>
      <c r="F154" s="194">
        <v>6500</v>
      </c>
      <c r="G154" s="329">
        <v>12000000</v>
      </c>
      <c r="H154" s="329">
        <v>13000000</v>
      </c>
      <c r="I154" s="329">
        <v>13000000</v>
      </c>
    </row>
    <row r="155" spans="1:9" ht="15.75" x14ac:dyDescent="0.25">
      <c r="A155" s="338">
        <v>3</v>
      </c>
      <c r="B155" s="339" t="s">
        <v>6005</v>
      </c>
      <c r="C155" s="336"/>
      <c r="D155" s="159"/>
      <c r="E155" s="159"/>
      <c r="F155" s="194"/>
      <c r="G155" s="329"/>
      <c r="H155" s="329"/>
      <c r="I155" s="329"/>
    </row>
    <row r="156" spans="1:9" ht="15.75" x14ac:dyDescent="0.25">
      <c r="A156" s="338">
        <v>4</v>
      </c>
      <c r="B156" s="339" t="s">
        <v>6006</v>
      </c>
      <c r="C156" s="336">
        <v>1000</v>
      </c>
      <c r="D156" s="194">
        <v>1000</v>
      </c>
      <c r="E156" s="194">
        <v>1000</v>
      </c>
      <c r="F156" s="194">
        <v>1000</v>
      </c>
      <c r="G156" s="329">
        <v>1000000</v>
      </c>
      <c r="H156" s="329">
        <v>1000000</v>
      </c>
      <c r="I156" s="329">
        <v>1000000</v>
      </c>
    </row>
    <row r="157" spans="1:9" ht="15.75" x14ac:dyDescent="0.25">
      <c r="A157" s="338">
        <v>5</v>
      </c>
      <c r="B157" s="339" t="s">
        <v>6007</v>
      </c>
      <c r="C157" s="330"/>
      <c r="D157" s="330"/>
      <c r="E157" s="224"/>
      <c r="F157" s="224"/>
      <c r="G157" s="224"/>
      <c r="H157" s="165"/>
      <c r="I157" s="165"/>
    </row>
    <row r="158" spans="1:9" ht="15.75" x14ac:dyDescent="0.25">
      <c r="A158" s="338">
        <v>6</v>
      </c>
      <c r="B158" s="339" t="s">
        <v>6008</v>
      </c>
      <c r="C158" s="331"/>
      <c r="D158" s="331"/>
      <c r="E158" s="224"/>
      <c r="F158" s="224"/>
      <c r="G158" s="224"/>
      <c r="H158" s="165"/>
      <c r="I158" s="165"/>
    </row>
    <row r="159" spans="1:9" ht="16.5" x14ac:dyDescent="0.25">
      <c r="A159" s="341"/>
      <c r="B159" s="342" t="s">
        <v>6009</v>
      </c>
      <c r="C159" s="343"/>
      <c r="D159" s="344"/>
      <c r="E159" s="165"/>
      <c r="F159" s="165"/>
      <c r="G159" s="224"/>
      <c r="H159" s="165"/>
      <c r="I159" s="165"/>
    </row>
    <row r="160" spans="1:9" ht="16.5" x14ac:dyDescent="0.25">
      <c r="A160" s="341"/>
      <c r="B160" s="342" t="s">
        <v>6010</v>
      </c>
      <c r="C160" s="343"/>
      <c r="D160" s="344"/>
      <c r="E160" s="224"/>
      <c r="F160" s="224"/>
      <c r="G160" s="224"/>
      <c r="H160" s="224"/>
      <c r="I160" s="165"/>
    </row>
    <row r="161" spans="1:9" ht="16.5" x14ac:dyDescent="0.25">
      <c r="A161" s="341"/>
      <c r="B161" s="342" t="s">
        <v>6011</v>
      </c>
      <c r="C161" s="343"/>
      <c r="D161" s="344"/>
      <c r="E161" s="165"/>
      <c r="F161" s="165"/>
      <c r="G161" s="224"/>
      <c r="H161" s="224"/>
      <c r="I161" s="224"/>
    </row>
    <row r="163" spans="1:9" ht="16.5" x14ac:dyDescent="0.25">
      <c r="A163" s="257" t="s">
        <v>6021</v>
      </c>
    </row>
    <row r="165" spans="1:9" ht="15.75" x14ac:dyDescent="0.25">
      <c r="A165" s="233" t="s">
        <v>0</v>
      </c>
      <c r="B165" s="233" t="s">
        <v>5972</v>
      </c>
      <c r="C165" s="176" t="s">
        <v>5973</v>
      </c>
      <c r="D165" s="176" t="s">
        <v>5974</v>
      </c>
      <c r="E165" s="176" t="s">
        <v>5975</v>
      </c>
      <c r="F165" s="177" t="s">
        <v>5976</v>
      </c>
      <c r="G165" s="229" t="s">
        <v>5977</v>
      </c>
      <c r="H165" s="324"/>
      <c r="I165" s="324"/>
    </row>
    <row r="166" spans="1:9" ht="15.75" x14ac:dyDescent="0.25">
      <c r="A166" s="377">
        <v>1</v>
      </c>
      <c r="B166" s="240" t="s">
        <v>5978</v>
      </c>
      <c r="C166" s="178">
        <v>2</v>
      </c>
      <c r="D166" s="178">
        <v>2</v>
      </c>
      <c r="E166" s="178">
        <v>2</v>
      </c>
      <c r="F166" s="179">
        <v>2</v>
      </c>
      <c r="G166" s="326"/>
      <c r="H166" s="324"/>
      <c r="I166" s="324"/>
    </row>
    <row r="167" spans="1:9" ht="15.75" x14ac:dyDescent="0.25">
      <c r="A167" s="377">
        <v>2</v>
      </c>
      <c r="B167" s="240" t="s">
        <v>5979</v>
      </c>
      <c r="C167" s="335">
        <v>6549.0770096134183</v>
      </c>
      <c r="D167" s="335">
        <v>6244.6865443425077</v>
      </c>
      <c r="E167" s="335">
        <v>6293.045992115638</v>
      </c>
      <c r="F167" s="180"/>
      <c r="G167" s="326"/>
      <c r="H167" s="324"/>
      <c r="I167" s="324"/>
    </row>
    <row r="168" spans="1:9" ht="15.75" x14ac:dyDescent="0.25">
      <c r="A168" s="377">
        <v>3</v>
      </c>
      <c r="B168" s="240" t="s">
        <v>5980</v>
      </c>
      <c r="C168" s="165">
        <v>9000</v>
      </c>
      <c r="D168" s="224">
        <v>7000</v>
      </c>
      <c r="E168" s="336">
        <v>8150</v>
      </c>
      <c r="F168" s="180"/>
      <c r="G168" s="326"/>
      <c r="H168" s="324"/>
      <c r="I168" s="324"/>
    </row>
    <row r="169" spans="1:9" ht="15.75" x14ac:dyDescent="0.25">
      <c r="A169" s="377">
        <v>4</v>
      </c>
      <c r="B169" s="240" t="s">
        <v>5981</v>
      </c>
      <c r="C169" s="160">
        <v>117883386.17304154</v>
      </c>
      <c r="D169" s="160">
        <v>87425611.620795101</v>
      </c>
      <c r="E169" s="160">
        <v>102576649.6714849</v>
      </c>
      <c r="F169" s="161">
        <v>102628549.15510719</v>
      </c>
      <c r="G169" s="327"/>
      <c r="H169" s="324"/>
      <c r="I169" s="324"/>
    </row>
    <row r="170" spans="1:9" ht="15.75" x14ac:dyDescent="0.25">
      <c r="A170" s="377">
        <v>5</v>
      </c>
      <c r="B170" s="240" t="s">
        <v>5982</v>
      </c>
      <c r="C170" s="160">
        <v>39784000</v>
      </c>
      <c r="D170" s="160">
        <v>41928760</v>
      </c>
      <c r="E170" s="160">
        <v>41164000</v>
      </c>
      <c r="F170" s="161">
        <v>40958920</v>
      </c>
      <c r="G170" s="326"/>
      <c r="H170" s="324"/>
      <c r="I170" s="324"/>
    </row>
    <row r="171" spans="1:9" ht="15.75" x14ac:dyDescent="0.25">
      <c r="A171" s="377">
        <v>6</v>
      </c>
      <c r="B171" s="327" t="s">
        <v>5983</v>
      </c>
      <c r="C171" s="160"/>
      <c r="D171" s="160"/>
      <c r="E171" s="160"/>
      <c r="F171" s="161">
        <v>61669629.155107185</v>
      </c>
      <c r="G171" s="326" t="s">
        <v>5984</v>
      </c>
      <c r="H171" s="324"/>
      <c r="I171" s="324"/>
    </row>
    <row r="172" spans="1:9" ht="15.75" x14ac:dyDescent="0.25">
      <c r="A172" s="377">
        <v>7</v>
      </c>
      <c r="B172" s="240" t="s">
        <v>5985</v>
      </c>
      <c r="C172" s="162">
        <v>4.5199999999999997E-2</v>
      </c>
      <c r="D172" s="162">
        <v>4.5475000000000002E-2</v>
      </c>
      <c r="E172" s="162">
        <v>4.5625000000000006E-2</v>
      </c>
      <c r="F172" s="163">
        <v>4.5433333333333333E-2</v>
      </c>
      <c r="G172" s="326"/>
      <c r="H172" s="324"/>
      <c r="I172" s="324"/>
    </row>
    <row r="173" spans="1:9" ht="15.75" x14ac:dyDescent="0.25">
      <c r="A173" s="377">
        <v>8</v>
      </c>
      <c r="B173" s="327" t="s">
        <v>5986</v>
      </c>
      <c r="C173" s="160"/>
      <c r="D173" s="160"/>
      <c r="E173" s="160"/>
      <c r="F173" s="161">
        <v>1357365278.5423446</v>
      </c>
      <c r="G173" s="326" t="s">
        <v>5987</v>
      </c>
      <c r="H173" s="324"/>
      <c r="I173" s="324"/>
    </row>
    <row r="174" spans="1:9" ht="18.75" x14ac:dyDescent="0.25">
      <c r="A174" s="377">
        <v>9</v>
      </c>
      <c r="B174" s="327" t="s">
        <v>6158</v>
      </c>
      <c r="C174" s="160"/>
      <c r="D174" s="160"/>
      <c r="E174" s="160"/>
      <c r="F174" s="164">
        <v>135736.52785423445</v>
      </c>
      <c r="G174" s="326" t="s">
        <v>5988</v>
      </c>
      <c r="H174" s="324"/>
      <c r="I174" s="324"/>
    </row>
    <row r="175" spans="1:9" ht="15.75" x14ac:dyDescent="0.25">
      <c r="A175" s="725" t="s">
        <v>5989</v>
      </c>
      <c r="B175" s="726"/>
      <c r="C175" s="165"/>
      <c r="D175" s="165"/>
      <c r="E175" s="165"/>
      <c r="F175" s="164">
        <v>135000</v>
      </c>
      <c r="G175" s="224"/>
      <c r="H175" s="324"/>
      <c r="I175" s="324"/>
    </row>
    <row r="176" spans="1:9" ht="15.75" x14ac:dyDescent="0.25">
      <c r="A176" s="727"/>
      <c r="B176" s="728"/>
      <c r="C176" s="728"/>
      <c r="D176" s="728"/>
      <c r="E176" s="729"/>
      <c r="F176" s="166"/>
      <c r="G176" s="324"/>
      <c r="H176" s="324"/>
      <c r="I176" s="324"/>
    </row>
    <row r="177" spans="1:9" ht="15.75" x14ac:dyDescent="0.25">
      <c r="A177" s="730" t="s">
        <v>6022</v>
      </c>
      <c r="B177" s="731"/>
      <c r="C177" s="731"/>
      <c r="D177" s="731"/>
      <c r="E177" s="732"/>
      <c r="F177" s="166"/>
      <c r="G177" s="324"/>
      <c r="H177" s="324"/>
      <c r="I177" s="324"/>
    </row>
    <row r="178" spans="1:9" ht="15.75" x14ac:dyDescent="0.25">
      <c r="A178" s="271" t="s">
        <v>0</v>
      </c>
      <c r="B178" s="271" t="s">
        <v>5991</v>
      </c>
      <c r="C178" s="272" t="s">
        <v>5973</v>
      </c>
      <c r="D178" s="272" t="s">
        <v>5974</v>
      </c>
      <c r="E178" s="272" t="s">
        <v>5975</v>
      </c>
      <c r="F178" s="166"/>
      <c r="G178" s="324"/>
      <c r="H178" s="324"/>
      <c r="I178" s="324"/>
    </row>
    <row r="179" spans="1:9" ht="15.75" x14ac:dyDescent="0.25">
      <c r="A179" s="273">
        <v>1</v>
      </c>
      <c r="B179" s="328" t="s">
        <v>5992</v>
      </c>
      <c r="C179" s="181">
        <v>7822.4</v>
      </c>
      <c r="D179" s="181">
        <v>7847.9999999999991</v>
      </c>
      <c r="E179" s="182">
        <v>7610</v>
      </c>
      <c r="F179" s="166"/>
      <c r="G179" s="324"/>
      <c r="H179" s="324"/>
      <c r="I179" s="324"/>
    </row>
    <row r="180" spans="1:9" ht="15.75" x14ac:dyDescent="0.25">
      <c r="A180" s="273">
        <v>2</v>
      </c>
      <c r="B180" s="328" t="s">
        <v>5993</v>
      </c>
      <c r="C180" s="183">
        <v>51229.5</v>
      </c>
      <c r="D180" s="181">
        <v>49008.299999999996</v>
      </c>
      <c r="E180" s="181">
        <v>47890.080000000002</v>
      </c>
      <c r="F180" s="166"/>
      <c r="G180" s="324"/>
      <c r="H180" s="324"/>
      <c r="I180" s="324"/>
    </row>
    <row r="181" spans="1:9" ht="15.75" x14ac:dyDescent="0.25">
      <c r="A181" s="273">
        <v>3</v>
      </c>
      <c r="B181" s="328" t="s">
        <v>5979</v>
      </c>
      <c r="C181" s="182">
        <v>6549.0770096134183</v>
      </c>
      <c r="D181" s="182">
        <v>6244.6865443425077</v>
      </c>
      <c r="E181" s="182">
        <v>6293.045992115638</v>
      </c>
      <c r="F181" s="166"/>
      <c r="G181" s="324"/>
      <c r="H181" s="324"/>
      <c r="I181" s="324"/>
    </row>
    <row r="182" spans="1:9" ht="15.75" x14ac:dyDescent="0.25">
      <c r="A182" s="324"/>
      <c r="B182" s="324"/>
      <c r="C182" s="324"/>
      <c r="D182" s="324"/>
      <c r="E182" s="324"/>
      <c r="F182" s="324"/>
      <c r="G182" s="324"/>
      <c r="H182" s="324"/>
      <c r="I182" s="324"/>
    </row>
    <row r="183" spans="1:9" ht="14.45" customHeight="1" x14ac:dyDescent="0.25">
      <c r="A183" s="716" t="s">
        <v>5994</v>
      </c>
      <c r="B183" s="717"/>
      <c r="C183" s="717"/>
      <c r="D183" s="717"/>
      <c r="E183" s="717"/>
      <c r="F183" s="717"/>
      <c r="G183" s="717"/>
      <c r="H183" s="717"/>
      <c r="I183" s="718"/>
    </row>
    <row r="184" spans="1:9" ht="14.45" customHeight="1" x14ac:dyDescent="0.25">
      <c r="A184" s="719"/>
      <c r="B184" s="720"/>
      <c r="C184" s="720"/>
      <c r="D184" s="720"/>
      <c r="E184" s="720"/>
      <c r="F184" s="720"/>
      <c r="G184" s="720"/>
      <c r="H184" s="720"/>
      <c r="I184" s="721"/>
    </row>
    <row r="185" spans="1:9" ht="31.15" customHeight="1" x14ac:dyDescent="0.25">
      <c r="A185" s="229" t="s">
        <v>0</v>
      </c>
      <c r="B185" s="229" t="s">
        <v>5995</v>
      </c>
      <c r="C185" s="167" t="s">
        <v>5996</v>
      </c>
      <c r="D185" s="722" t="s">
        <v>5997</v>
      </c>
      <c r="E185" s="723"/>
      <c r="F185" s="724"/>
      <c r="G185" s="722" t="s">
        <v>5998</v>
      </c>
      <c r="H185" s="723"/>
      <c r="I185" s="724"/>
    </row>
    <row r="186" spans="1:9" ht="15.75" x14ac:dyDescent="0.25">
      <c r="A186" s="229"/>
      <c r="B186" s="229"/>
      <c r="C186" s="167"/>
      <c r="D186" s="167" t="s">
        <v>5973</v>
      </c>
      <c r="E186" s="167" t="s">
        <v>5974</v>
      </c>
      <c r="F186" s="167" t="s">
        <v>5975</v>
      </c>
      <c r="G186" s="167" t="s">
        <v>5973</v>
      </c>
      <c r="H186" s="167" t="s">
        <v>5974</v>
      </c>
      <c r="I186" s="167" t="s">
        <v>5975</v>
      </c>
    </row>
    <row r="187" spans="1:9" ht="15.75" x14ac:dyDescent="0.25">
      <c r="A187" s="229"/>
      <c r="B187" s="231"/>
      <c r="C187" s="168"/>
      <c r="D187" s="168"/>
      <c r="E187" s="224"/>
      <c r="F187" s="224"/>
      <c r="G187" s="169">
        <v>19892000</v>
      </c>
      <c r="H187" s="169">
        <v>20964380</v>
      </c>
      <c r="I187" s="169">
        <v>20582000</v>
      </c>
    </row>
    <row r="188" spans="1:9" ht="15.75" x14ac:dyDescent="0.25">
      <c r="A188" s="338">
        <v>1</v>
      </c>
      <c r="B188" s="339" t="s">
        <v>5999</v>
      </c>
      <c r="C188" s="340">
        <v>100</v>
      </c>
      <c r="D188" s="159">
        <v>25000</v>
      </c>
      <c r="E188" s="159">
        <v>25000</v>
      </c>
      <c r="F188" s="194">
        <v>30000</v>
      </c>
      <c r="G188" s="329">
        <v>2500000</v>
      </c>
      <c r="H188" s="329">
        <v>2500000</v>
      </c>
      <c r="I188" s="329">
        <v>3000000</v>
      </c>
    </row>
    <row r="189" spans="1:9" ht="15.75" x14ac:dyDescent="0.25">
      <c r="A189" s="338">
        <v>2</v>
      </c>
      <c r="B189" s="339" t="s">
        <v>6000</v>
      </c>
      <c r="C189" s="336"/>
      <c r="D189" s="159"/>
      <c r="E189" s="159"/>
      <c r="F189" s="194"/>
      <c r="G189" s="329"/>
      <c r="H189" s="329"/>
      <c r="I189" s="329"/>
    </row>
    <row r="190" spans="1:9" ht="15.75" x14ac:dyDescent="0.25">
      <c r="A190" s="338"/>
      <c r="B190" s="339" t="s">
        <v>6001</v>
      </c>
      <c r="C190" s="336">
        <v>90</v>
      </c>
      <c r="D190" s="159">
        <v>18000</v>
      </c>
      <c r="E190" s="159">
        <v>16250</v>
      </c>
      <c r="F190" s="194">
        <v>11800</v>
      </c>
      <c r="G190" s="329">
        <v>1620000</v>
      </c>
      <c r="H190" s="329">
        <v>1462500</v>
      </c>
      <c r="I190" s="329">
        <v>1062000</v>
      </c>
    </row>
    <row r="191" spans="1:9" ht="15.75" x14ac:dyDescent="0.25">
      <c r="A191" s="338"/>
      <c r="B191" s="339" t="s">
        <v>6002</v>
      </c>
      <c r="C191" s="336">
        <v>70</v>
      </c>
      <c r="D191" s="159">
        <v>19800</v>
      </c>
      <c r="E191" s="159">
        <v>21442</v>
      </c>
      <c r="F191" s="194">
        <v>18000</v>
      </c>
      <c r="G191" s="329">
        <v>1386000</v>
      </c>
      <c r="H191" s="329">
        <v>1500940</v>
      </c>
      <c r="I191" s="329">
        <v>1260000</v>
      </c>
    </row>
    <row r="192" spans="1:9" ht="15.75" x14ac:dyDescent="0.25">
      <c r="A192" s="338"/>
      <c r="B192" s="339" t="s">
        <v>6003</v>
      </c>
      <c r="C192" s="336">
        <v>70</v>
      </c>
      <c r="D192" s="159">
        <v>19800</v>
      </c>
      <c r="E192" s="159">
        <v>21442</v>
      </c>
      <c r="F192" s="194">
        <v>18000</v>
      </c>
      <c r="G192" s="329">
        <v>1386000</v>
      </c>
      <c r="H192" s="329">
        <v>1500940</v>
      </c>
      <c r="I192" s="329">
        <v>1260000</v>
      </c>
    </row>
    <row r="193" spans="1:9" ht="15.75" x14ac:dyDescent="0.25">
      <c r="A193" s="338"/>
      <c r="B193" s="339" t="s">
        <v>6004</v>
      </c>
      <c r="C193" s="336">
        <v>2000</v>
      </c>
      <c r="D193" s="159">
        <v>6000</v>
      </c>
      <c r="E193" s="159">
        <v>6500</v>
      </c>
      <c r="F193" s="194">
        <v>6500</v>
      </c>
      <c r="G193" s="329">
        <v>12000000</v>
      </c>
      <c r="H193" s="329">
        <v>13000000</v>
      </c>
      <c r="I193" s="329">
        <v>13000000</v>
      </c>
    </row>
    <row r="194" spans="1:9" ht="15.75" x14ac:dyDescent="0.25">
      <c r="A194" s="338">
        <v>3</v>
      </c>
      <c r="B194" s="339" t="s">
        <v>6005</v>
      </c>
      <c r="C194" s="336"/>
      <c r="D194" s="159"/>
      <c r="E194" s="159"/>
      <c r="F194" s="194"/>
      <c r="G194" s="329"/>
      <c r="H194" s="329"/>
      <c r="I194" s="329"/>
    </row>
    <row r="195" spans="1:9" ht="15.75" x14ac:dyDescent="0.25">
      <c r="A195" s="338">
        <v>4</v>
      </c>
      <c r="B195" s="339" t="s">
        <v>6006</v>
      </c>
      <c r="C195" s="336">
        <v>1000</v>
      </c>
      <c r="D195" s="194">
        <v>1000</v>
      </c>
      <c r="E195" s="194">
        <v>1000</v>
      </c>
      <c r="F195" s="194">
        <v>1000</v>
      </c>
      <c r="G195" s="329">
        <v>1000000</v>
      </c>
      <c r="H195" s="329">
        <v>1000000</v>
      </c>
      <c r="I195" s="329">
        <v>1000000</v>
      </c>
    </row>
    <row r="196" spans="1:9" ht="15.75" x14ac:dyDescent="0.25">
      <c r="A196" s="338">
        <v>5</v>
      </c>
      <c r="B196" s="339" t="s">
        <v>6007</v>
      </c>
      <c r="C196" s="330"/>
      <c r="D196" s="330"/>
      <c r="E196" s="224"/>
      <c r="F196" s="224"/>
      <c r="G196" s="224"/>
      <c r="H196" s="165"/>
      <c r="I196" s="165"/>
    </row>
    <row r="197" spans="1:9" ht="15.75" x14ac:dyDescent="0.25">
      <c r="A197" s="338">
        <v>6</v>
      </c>
      <c r="B197" s="339" t="s">
        <v>6008</v>
      </c>
      <c r="C197" s="331"/>
      <c r="D197" s="331"/>
      <c r="E197" s="224"/>
      <c r="F197" s="224"/>
      <c r="G197" s="224"/>
      <c r="H197" s="165"/>
      <c r="I197" s="165"/>
    </row>
    <row r="198" spans="1:9" ht="16.5" x14ac:dyDescent="0.25">
      <c r="A198" s="341"/>
      <c r="B198" s="342" t="s">
        <v>6009</v>
      </c>
      <c r="C198" s="343"/>
      <c r="D198" s="344"/>
      <c r="E198" s="165"/>
      <c r="F198" s="165"/>
      <c r="G198" s="224"/>
      <c r="H198" s="165"/>
      <c r="I198" s="165"/>
    </row>
    <row r="199" spans="1:9" ht="16.5" x14ac:dyDescent="0.25">
      <c r="A199" s="341"/>
      <c r="B199" s="342" t="s">
        <v>6010</v>
      </c>
      <c r="C199" s="343"/>
      <c r="D199" s="344"/>
      <c r="E199" s="224"/>
      <c r="F199" s="224"/>
      <c r="G199" s="224"/>
      <c r="H199" s="224"/>
      <c r="I199" s="165"/>
    </row>
    <row r="200" spans="1:9" ht="16.5" x14ac:dyDescent="0.25">
      <c r="A200" s="341"/>
      <c r="B200" s="342" t="s">
        <v>6011</v>
      </c>
      <c r="C200" s="343"/>
      <c r="D200" s="344"/>
      <c r="E200" s="165"/>
      <c r="F200" s="165"/>
      <c r="G200" s="224"/>
      <c r="H200" s="224"/>
      <c r="I200" s="224"/>
    </row>
    <row r="202" spans="1:9" ht="16.5" x14ac:dyDescent="0.25">
      <c r="A202" s="257" t="s">
        <v>6023</v>
      </c>
    </row>
    <row r="203" spans="1:9" ht="15.75" x14ac:dyDescent="0.25">
      <c r="H203" s="324"/>
      <c r="I203" s="324"/>
    </row>
    <row r="204" spans="1:9" ht="15.75" x14ac:dyDescent="0.25">
      <c r="A204" s="233" t="s">
        <v>0</v>
      </c>
      <c r="B204" s="233" t="s">
        <v>5972</v>
      </c>
      <c r="C204" s="176" t="s">
        <v>5973</v>
      </c>
      <c r="D204" s="176" t="s">
        <v>5974</v>
      </c>
      <c r="E204" s="176" t="s">
        <v>5975</v>
      </c>
      <c r="F204" s="177" t="s">
        <v>5976</v>
      </c>
      <c r="G204" s="229" t="s">
        <v>5977</v>
      </c>
      <c r="H204" s="324"/>
      <c r="I204" s="324"/>
    </row>
    <row r="205" spans="1:9" ht="15.75" x14ac:dyDescent="0.25">
      <c r="A205" s="377">
        <v>1</v>
      </c>
      <c r="B205" s="240" t="s">
        <v>5978</v>
      </c>
      <c r="C205" s="178">
        <v>2</v>
      </c>
      <c r="D205" s="178">
        <v>2</v>
      </c>
      <c r="E205" s="178">
        <v>2</v>
      </c>
      <c r="F205" s="179">
        <v>2</v>
      </c>
      <c r="G205" s="326"/>
      <c r="H205" s="324"/>
      <c r="I205" s="324"/>
    </row>
    <row r="206" spans="1:9" ht="15.75" x14ac:dyDescent="0.25">
      <c r="A206" s="377">
        <v>2</v>
      </c>
      <c r="B206" s="240" t="s">
        <v>5979</v>
      </c>
      <c r="C206" s="335">
        <v>6530.6657546739625</v>
      </c>
      <c r="D206" s="335">
        <v>6503.7276341948309</v>
      </c>
      <c r="E206" s="335">
        <v>6294.6755027422305</v>
      </c>
      <c r="F206" s="180"/>
      <c r="G206" s="326"/>
      <c r="H206" s="324"/>
      <c r="I206" s="324"/>
    </row>
    <row r="207" spans="1:9" ht="15.75" x14ac:dyDescent="0.25">
      <c r="A207" s="377">
        <v>3</v>
      </c>
      <c r="B207" s="240" t="s">
        <v>5980</v>
      </c>
      <c r="C207" s="165">
        <v>9000</v>
      </c>
      <c r="D207" s="224">
        <v>7000</v>
      </c>
      <c r="E207" s="336">
        <v>8150</v>
      </c>
      <c r="F207" s="180"/>
      <c r="G207" s="326"/>
      <c r="H207" s="324"/>
      <c r="I207" s="324"/>
    </row>
    <row r="208" spans="1:9" ht="15.75" x14ac:dyDescent="0.25">
      <c r="A208" s="377">
        <v>4</v>
      </c>
      <c r="B208" s="240" t="s">
        <v>5981</v>
      </c>
      <c r="C208" s="160">
        <v>117551983.58413133</v>
      </c>
      <c r="D208" s="160">
        <v>91052186.87872763</v>
      </c>
      <c r="E208" s="160">
        <v>102603210.69469836</v>
      </c>
      <c r="F208" s="161">
        <v>103735793.71918578</v>
      </c>
      <c r="G208" s="327"/>
      <c r="H208" s="324"/>
      <c r="I208" s="324"/>
    </row>
    <row r="209" spans="1:9" ht="15.75" x14ac:dyDescent="0.25">
      <c r="A209" s="377">
        <v>5</v>
      </c>
      <c r="B209" s="240" t="s">
        <v>5982</v>
      </c>
      <c r="C209" s="160">
        <v>39784000</v>
      </c>
      <c r="D209" s="160">
        <v>41928760</v>
      </c>
      <c r="E209" s="160">
        <v>41164000</v>
      </c>
      <c r="F209" s="161">
        <v>40958920</v>
      </c>
      <c r="G209" s="326"/>
      <c r="H209" s="324"/>
      <c r="I209" s="324"/>
    </row>
    <row r="210" spans="1:9" ht="15.75" x14ac:dyDescent="0.25">
      <c r="A210" s="377">
        <v>6</v>
      </c>
      <c r="B210" s="327" t="s">
        <v>5983</v>
      </c>
      <c r="C210" s="160"/>
      <c r="D210" s="160"/>
      <c r="E210" s="160"/>
      <c r="F210" s="161">
        <v>62776873.719185784</v>
      </c>
      <c r="G210" s="326" t="s">
        <v>5984</v>
      </c>
      <c r="H210" s="324"/>
      <c r="I210" s="324"/>
    </row>
    <row r="211" spans="1:9" ht="15.75" x14ac:dyDescent="0.25">
      <c r="A211" s="377">
        <v>7</v>
      </c>
      <c r="B211" s="240" t="s">
        <v>5985</v>
      </c>
      <c r="C211" s="162">
        <v>4.5199999999999997E-2</v>
      </c>
      <c r="D211" s="162">
        <v>4.5475000000000002E-2</v>
      </c>
      <c r="E211" s="162">
        <v>4.5625000000000006E-2</v>
      </c>
      <c r="F211" s="163">
        <v>4.5433333333333333E-2</v>
      </c>
      <c r="G211" s="326"/>
      <c r="H211" s="324"/>
      <c r="I211" s="324"/>
    </row>
    <row r="212" spans="1:9" ht="15.75" x14ac:dyDescent="0.25">
      <c r="A212" s="377">
        <v>8</v>
      </c>
      <c r="B212" s="327" t="s">
        <v>5986</v>
      </c>
      <c r="C212" s="160"/>
      <c r="D212" s="160"/>
      <c r="E212" s="160"/>
      <c r="F212" s="161">
        <v>1381736031.97034</v>
      </c>
      <c r="G212" s="326" t="s">
        <v>5987</v>
      </c>
      <c r="H212" s="324"/>
      <c r="I212" s="324"/>
    </row>
    <row r="213" spans="1:9" ht="18.75" x14ac:dyDescent="0.25">
      <c r="A213" s="377">
        <v>9</v>
      </c>
      <c r="B213" s="327" t="s">
        <v>6158</v>
      </c>
      <c r="C213" s="160"/>
      <c r="D213" s="160"/>
      <c r="E213" s="160"/>
      <c r="F213" s="164">
        <v>138173.60319703401</v>
      </c>
      <c r="G213" s="326" t="s">
        <v>5988</v>
      </c>
      <c r="H213" s="324"/>
      <c r="I213" s="324"/>
    </row>
    <row r="214" spans="1:9" ht="15.75" x14ac:dyDescent="0.25">
      <c r="A214" s="725" t="s">
        <v>5989</v>
      </c>
      <c r="B214" s="726"/>
      <c r="C214" s="165"/>
      <c r="D214" s="165"/>
      <c r="E214" s="165"/>
      <c r="F214" s="164">
        <v>138000</v>
      </c>
      <c r="G214" s="224"/>
      <c r="H214" s="324"/>
      <c r="I214" s="324"/>
    </row>
    <row r="215" spans="1:9" ht="15.75" x14ac:dyDescent="0.25">
      <c r="A215" s="727"/>
      <c r="B215" s="728"/>
      <c r="C215" s="728"/>
      <c r="D215" s="728"/>
      <c r="E215" s="729"/>
      <c r="F215" s="166"/>
      <c r="G215" s="324"/>
      <c r="H215" s="324"/>
      <c r="I215" s="324"/>
    </row>
    <row r="216" spans="1:9" ht="15.75" x14ac:dyDescent="0.25">
      <c r="A216" s="730" t="s">
        <v>6024</v>
      </c>
      <c r="B216" s="731"/>
      <c r="C216" s="731"/>
      <c r="D216" s="731"/>
      <c r="E216" s="732"/>
      <c r="F216" s="166"/>
      <c r="G216" s="324"/>
      <c r="H216" s="324"/>
      <c r="I216" s="324"/>
    </row>
    <row r="217" spans="1:9" ht="15.75" x14ac:dyDescent="0.25">
      <c r="A217" s="271" t="s">
        <v>0</v>
      </c>
      <c r="B217" s="271" t="s">
        <v>5991</v>
      </c>
      <c r="C217" s="272" t="s">
        <v>5973</v>
      </c>
      <c r="D217" s="272" t="s">
        <v>5974</v>
      </c>
      <c r="E217" s="272" t="s">
        <v>5975</v>
      </c>
      <c r="F217" s="166"/>
      <c r="G217" s="324"/>
      <c r="H217" s="324"/>
      <c r="I217" s="324"/>
    </row>
    <row r="218" spans="1:9" ht="15.75" x14ac:dyDescent="0.25">
      <c r="A218" s="273">
        <v>1</v>
      </c>
      <c r="B218" s="328" t="s">
        <v>5992</v>
      </c>
      <c r="C218" s="181">
        <v>8772</v>
      </c>
      <c r="D218" s="181">
        <v>8048</v>
      </c>
      <c r="E218" s="182">
        <v>8752</v>
      </c>
      <c r="F218" s="166"/>
      <c r="G218" s="324"/>
      <c r="H218" s="324"/>
      <c r="I218" s="324"/>
    </row>
    <row r="219" spans="1:9" ht="15.75" x14ac:dyDescent="0.25">
      <c r="A219" s="273">
        <v>2</v>
      </c>
      <c r="B219" s="328" t="s">
        <v>5993</v>
      </c>
      <c r="C219" s="183">
        <v>57287</v>
      </c>
      <c r="D219" s="181">
        <v>52342</v>
      </c>
      <c r="E219" s="181">
        <v>55091</v>
      </c>
      <c r="F219" s="166"/>
      <c r="G219" s="324"/>
      <c r="H219" s="324"/>
      <c r="I219" s="324"/>
    </row>
    <row r="220" spans="1:9" ht="15.75" x14ac:dyDescent="0.25">
      <c r="A220" s="273">
        <v>3</v>
      </c>
      <c r="B220" s="328" t="s">
        <v>5979</v>
      </c>
      <c r="C220" s="182">
        <v>6530.6657546739625</v>
      </c>
      <c r="D220" s="182">
        <v>6503.7276341948309</v>
      </c>
      <c r="E220" s="182">
        <v>6294.6755027422305</v>
      </c>
      <c r="F220" s="166"/>
      <c r="G220" s="324"/>
      <c r="H220" s="324"/>
      <c r="I220" s="324"/>
    </row>
    <row r="221" spans="1:9" ht="15.75" x14ac:dyDescent="0.25">
      <c r="A221" s="324"/>
      <c r="B221" s="324"/>
      <c r="C221" s="324"/>
      <c r="D221" s="324"/>
      <c r="E221" s="324"/>
      <c r="F221" s="324"/>
      <c r="G221" s="324"/>
      <c r="H221" s="324"/>
      <c r="I221" s="324"/>
    </row>
    <row r="222" spans="1:9" ht="14.45" customHeight="1" x14ac:dyDescent="0.25">
      <c r="A222" s="716" t="s">
        <v>5994</v>
      </c>
      <c r="B222" s="717"/>
      <c r="C222" s="717"/>
      <c r="D222" s="717"/>
      <c r="E222" s="717"/>
      <c r="F222" s="717"/>
      <c r="G222" s="717"/>
      <c r="H222" s="717"/>
      <c r="I222" s="718"/>
    </row>
    <row r="223" spans="1:9" ht="14.45" customHeight="1" x14ac:dyDescent="0.25">
      <c r="A223" s="719"/>
      <c r="B223" s="720"/>
      <c r="C223" s="720"/>
      <c r="D223" s="720"/>
      <c r="E223" s="720"/>
      <c r="F223" s="720"/>
      <c r="G223" s="720"/>
      <c r="H223" s="720"/>
      <c r="I223" s="721"/>
    </row>
    <row r="224" spans="1:9" ht="33" customHeight="1" x14ac:dyDescent="0.25">
      <c r="A224" s="229" t="s">
        <v>0</v>
      </c>
      <c r="B224" s="229" t="s">
        <v>5995</v>
      </c>
      <c r="C224" s="167" t="s">
        <v>5996</v>
      </c>
      <c r="D224" s="722" t="s">
        <v>5997</v>
      </c>
      <c r="E224" s="723"/>
      <c r="F224" s="724"/>
      <c r="G224" s="722" t="s">
        <v>5998</v>
      </c>
      <c r="H224" s="723"/>
      <c r="I224" s="724"/>
    </row>
    <row r="225" spans="1:9" ht="15.75" x14ac:dyDescent="0.25">
      <c r="A225" s="229"/>
      <c r="B225" s="229"/>
      <c r="C225" s="167"/>
      <c r="D225" s="167" t="s">
        <v>5973</v>
      </c>
      <c r="E225" s="167" t="s">
        <v>5974</v>
      </c>
      <c r="F225" s="167" t="s">
        <v>5975</v>
      </c>
      <c r="G225" s="167" t="s">
        <v>5973</v>
      </c>
      <c r="H225" s="167" t="s">
        <v>5974</v>
      </c>
      <c r="I225" s="167" t="s">
        <v>5975</v>
      </c>
    </row>
    <row r="226" spans="1:9" ht="15.75" x14ac:dyDescent="0.25">
      <c r="A226" s="229"/>
      <c r="B226" s="231"/>
      <c r="C226" s="168"/>
      <c r="D226" s="168"/>
      <c r="E226" s="224"/>
      <c r="F226" s="224"/>
      <c r="G226" s="169">
        <v>19892000</v>
      </c>
      <c r="H226" s="169">
        <v>20964380</v>
      </c>
      <c r="I226" s="169">
        <v>20582000</v>
      </c>
    </row>
    <row r="227" spans="1:9" ht="15.75" x14ac:dyDescent="0.25">
      <c r="A227" s="338">
        <v>1</v>
      </c>
      <c r="B227" s="339" t="s">
        <v>5999</v>
      </c>
      <c r="C227" s="340">
        <v>100</v>
      </c>
      <c r="D227" s="159">
        <v>25000</v>
      </c>
      <c r="E227" s="159">
        <v>25000</v>
      </c>
      <c r="F227" s="194">
        <v>30000</v>
      </c>
      <c r="G227" s="329">
        <v>2500000</v>
      </c>
      <c r="H227" s="329">
        <v>2500000</v>
      </c>
      <c r="I227" s="329">
        <v>3000000</v>
      </c>
    </row>
    <row r="228" spans="1:9" ht="15.75" x14ac:dyDescent="0.25">
      <c r="A228" s="338">
        <v>2</v>
      </c>
      <c r="B228" s="339" t="s">
        <v>6000</v>
      </c>
      <c r="C228" s="336"/>
      <c r="D228" s="159"/>
      <c r="E228" s="159"/>
      <c r="F228" s="194"/>
      <c r="G228" s="329"/>
      <c r="H228" s="329"/>
      <c r="I228" s="329"/>
    </row>
    <row r="229" spans="1:9" ht="15.75" x14ac:dyDescent="0.25">
      <c r="A229" s="338"/>
      <c r="B229" s="339" t="s">
        <v>6001</v>
      </c>
      <c r="C229" s="336">
        <v>90</v>
      </c>
      <c r="D229" s="159">
        <v>18000</v>
      </c>
      <c r="E229" s="159">
        <v>16250</v>
      </c>
      <c r="F229" s="194">
        <v>11800</v>
      </c>
      <c r="G229" s="329">
        <v>1620000</v>
      </c>
      <c r="H229" s="329">
        <v>1462500</v>
      </c>
      <c r="I229" s="329">
        <v>1062000</v>
      </c>
    </row>
    <row r="230" spans="1:9" ht="15.75" x14ac:dyDescent="0.25">
      <c r="A230" s="338"/>
      <c r="B230" s="339" t="s">
        <v>6002</v>
      </c>
      <c r="C230" s="336">
        <v>70</v>
      </c>
      <c r="D230" s="159">
        <v>19800</v>
      </c>
      <c r="E230" s="159">
        <v>21442</v>
      </c>
      <c r="F230" s="194">
        <v>18000</v>
      </c>
      <c r="G230" s="329">
        <v>1386000</v>
      </c>
      <c r="H230" s="329">
        <v>1500940</v>
      </c>
      <c r="I230" s="329">
        <v>1260000</v>
      </c>
    </row>
    <row r="231" spans="1:9" ht="15.75" x14ac:dyDescent="0.25">
      <c r="A231" s="338"/>
      <c r="B231" s="339" t="s">
        <v>6003</v>
      </c>
      <c r="C231" s="336">
        <v>70</v>
      </c>
      <c r="D231" s="159">
        <v>19800</v>
      </c>
      <c r="E231" s="159">
        <v>21442</v>
      </c>
      <c r="F231" s="194">
        <v>18000</v>
      </c>
      <c r="G231" s="329">
        <v>1386000</v>
      </c>
      <c r="H231" s="329">
        <v>1500940</v>
      </c>
      <c r="I231" s="329">
        <v>1260000</v>
      </c>
    </row>
    <row r="232" spans="1:9" ht="15.75" x14ac:dyDescent="0.25">
      <c r="A232" s="338"/>
      <c r="B232" s="339" t="s">
        <v>6004</v>
      </c>
      <c r="C232" s="336">
        <v>2000</v>
      </c>
      <c r="D232" s="159">
        <v>6000</v>
      </c>
      <c r="E232" s="159">
        <v>6500</v>
      </c>
      <c r="F232" s="194">
        <v>6500</v>
      </c>
      <c r="G232" s="329">
        <v>12000000</v>
      </c>
      <c r="H232" s="329">
        <v>13000000</v>
      </c>
      <c r="I232" s="329">
        <v>13000000</v>
      </c>
    </row>
    <row r="233" spans="1:9" ht="15.75" x14ac:dyDescent="0.25">
      <c r="A233" s="338">
        <v>3</v>
      </c>
      <c r="B233" s="339" t="s">
        <v>6005</v>
      </c>
      <c r="C233" s="336"/>
      <c r="D233" s="159"/>
      <c r="E233" s="159"/>
      <c r="F233" s="194"/>
      <c r="G233" s="329"/>
      <c r="H233" s="329"/>
      <c r="I233" s="329"/>
    </row>
    <row r="234" spans="1:9" ht="15.75" x14ac:dyDescent="0.25">
      <c r="A234" s="338">
        <v>4</v>
      </c>
      <c r="B234" s="339" t="s">
        <v>6006</v>
      </c>
      <c r="C234" s="336">
        <v>1000</v>
      </c>
      <c r="D234" s="194">
        <v>1000</v>
      </c>
      <c r="E234" s="194">
        <v>1000</v>
      </c>
      <c r="F234" s="194">
        <v>1000</v>
      </c>
      <c r="G234" s="329">
        <v>1000000</v>
      </c>
      <c r="H234" s="329">
        <v>1000000</v>
      </c>
      <c r="I234" s="329">
        <v>1000000</v>
      </c>
    </row>
    <row r="235" spans="1:9" ht="15.75" x14ac:dyDescent="0.25">
      <c r="A235" s="338">
        <v>5</v>
      </c>
      <c r="B235" s="339" t="s">
        <v>6007</v>
      </c>
      <c r="C235" s="330"/>
      <c r="D235" s="330"/>
      <c r="E235" s="224"/>
      <c r="F235" s="224"/>
      <c r="G235" s="224"/>
      <c r="H235" s="165"/>
      <c r="I235" s="165"/>
    </row>
    <row r="236" spans="1:9" ht="15.75" x14ac:dyDescent="0.25">
      <c r="A236" s="338">
        <v>6</v>
      </c>
      <c r="B236" s="339" t="s">
        <v>6008</v>
      </c>
      <c r="C236" s="331"/>
      <c r="D236" s="331"/>
      <c r="E236" s="224"/>
      <c r="F236" s="224"/>
      <c r="G236" s="224"/>
      <c r="H236" s="165"/>
      <c r="I236" s="165"/>
    </row>
    <row r="237" spans="1:9" ht="16.5" x14ac:dyDescent="0.25">
      <c r="A237" s="341"/>
      <c r="B237" s="342" t="s">
        <v>6009</v>
      </c>
      <c r="C237" s="343"/>
      <c r="D237" s="344"/>
      <c r="E237" s="165"/>
      <c r="F237" s="165"/>
      <c r="G237" s="224"/>
      <c r="H237" s="165"/>
      <c r="I237" s="165"/>
    </row>
    <row r="238" spans="1:9" ht="16.5" x14ac:dyDescent="0.25">
      <c r="A238" s="341"/>
      <c r="B238" s="342" t="s">
        <v>6010</v>
      </c>
      <c r="C238" s="343"/>
      <c r="D238" s="344"/>
      <c r="E238" s="224"/>
      <c r="F238" s="224"/>
      <c r="G238" s="224"/>
      <c r="H238" s="224"/>
      <c r="I238" s="165"/>
    </row>
    <row r="239" spans="1:9" ht="16.5" x14ac:dyDescent="0.25">
      <c r="A239" s="341"/>
      <c r="B239" s="342" t="s">
        <v>6011</v>
      </c>
      <c r="C239" s="343"/>
      <c r="D239" s="344"/>
      <c r="E239" s="165"/>
      <c r="F239" s="165"/>
      <c r="G239" s="224"/>
      <c r="H239" s="224"/>
      <c r="I239" s="224"/>
    </row>
    <row r="241" spans="1:29" ht="19.5" x14ac:dyDescent="0.25">
      <c r="A241" s="257" t="s">
        <v>6026</v>
      </c>
      <c r="B241" s="32"/>
      <c r="C241" s="32"/>
      <c r="D241" s="32"/>
      <c r="E241" s="33"/>
      <c r="F241" s="100"/>
      <c r="G241" s="33"/>
      <c r="H241" s="101"/>
      <c r="I241" s="101"/>
      <c r="J241" s="101"/>
      <c r="K241" s="101"/>
      <c r="L241" s="101"/>
      <c r="M241" s="33"/>
      <c r="N241" s="33"/>
      <c r="O241" s="33"/>
      <c r="P241" s="33"/>
      <c r="Q241" s="33"/>
      <c r="R241" s="33"/>
      <c r="S241" s="33"/>
      <c r="T241" s="33"/>
      <c r="U241" s="33"/>
      <c r="V241" s="33"/>
      <c r="W241" s="33"/>
      <c r="X241" s="33"/>
      <c r="Y241" s="33"/>
      <c r="Z241" s="33"/>
      <c r="AA241" s="596" t="s">
        <v>5966</v>
      </c>
      <c r="AB241" s="596"/>
      <c r="AC241" s="34"/>
    </row>
    <row r="242" spans="1:29" ht="16.5" x14ac:dyDescent="0.25">
      <c r="A242" s="257" t="s">
        <v>6014</v>
      </c>
    </row>
    <row r="244" spans="1:29" ht="16.5" x14ac:dyDescent="0.25">
      <c r="A244" s="199" t="s">
        <v>0</v>
      </c>
      <c r="B244" s="199" t="s">
        <v>6027</v>
      </c>
      <c r="C244" s="199" t="s">
        <v>6028</v>
      </c>
      <c r="D244" s="199" t="s">
        <v>5973</v>
      </c>
      <c r="E244" s="199" t="s">
        <v>5974</v>
      </c>
      <c r="F244" s="199" t="s">
        <v>5975</v>
      </c>
      <c r="G244" s="199" t="s">
        <v>5976</v>
      </c>
      <c r="H244" s="199" t="s">
        <v>5977</v>
      </c>
      <c r="I244" s="200"/>
    </row>
    <row r="245" spans="1:29" ht="16.5" x14ac:dyDescent="0.25">
      <c r="A245" s="199">
        <v>1</v>
      </c>
      <c r="B245" s="201" t="s">
        <v>6029</v>
      </c>
      <c r="C245" s="199"/>
      <c r="D245" s="202">
        <v>2</v>
      </c>
      <c r="E245" s="202">
        <v>2</v>
      </c>
      <c r="F245" s="202">
        <v>2</v>
      </c>
      <c r="G245" s="202">
        <v>2</v>
      </c>
      <c r="H245" s="199"/>
      <c r="I245" s="200"/>
    </row>
    <row r="246" spans="1:29" ht="16.5" x14ac:dyDescent="0.25">
      <c r="A246" s="199">
        <v>2</v>
      </c>
      <c r="B246" s="201" t="s">
        <v>5992</v>
      </c>
      <c r="C246" s="203"/>
      <c r="D246" s="204">
        <v>1</v>
      </c>
      <c r="E246" s="204">
        <v>1</v>
      </c>
      <c r="F246" s="204">
        <v>1</v>
      </c>
      <c r="G246" s="204">
        <v>1</v>
      </c>
      <c r="H246" s="205"/>
      <c r="I246" s="200"/>
    </row>
    <row r="247" spans="1:29" ht="17.25" x14ac:dyDescent="0.3">
      <c r="A247" s="199">
        <v>3</v>
      </c>
      <c r="B247" s="201" t="s">
        <v>5979</v>
      </c>
      <c r="C247" s="206"/>
      <c r="D247" s="207"/>
      <c r="E247" s="207"/>
      <c r="F247" s="207"/>
      <c r="G247" s="207"/>
      <c r="H247" s="208"/>
      <c r="I247" s="200"/>
    </row>
    <row r="248" spans="1:29" ht="16.5" x14ac:dyDescent="0.25">
      <c r="A248" s="209" t="s">
        <v>1706</v>
      </c>
      <c r="B248" s="201"/>
      <c r="C248" s="210" t="s">
        <v>6030</v>
      </c>
      <c r="D248" s="211">
        <v>1338.3155822071064</v>
      </c>
      <c r="E248" s="211">
        <v>1345.6001439625695</v>
      </c>
      <c r="F248" s="211">
        <v>1385.5140186915889</v>
      </c>
      <c r="G248" s="212"/>
      <c r="H248" s="208"/>
      <c r="I248" s="200"/>
    </row>
    <row r="249" spans="1:29" ht="16.5" x14ac:dyDescent="0.25">
      <c r="A249" s="209" t="s">
        <v>1710</v>
      </c>
      <c r="B249" s="201"/>
      <c r="C249" s="210" t="s">
        <v>6031</v>
      </c>
      <c r="D249" s="211">
        <v>42298.142414860675</v>
      </c>
      <c r="E249" s="211">
        <v>45055.297397769515</v>
      </c>
      <c r="F249" s="211">
        <v>45408.625730994143</v>
      </c>
      <c r="G249" s="212"/>
      <c r="H249" s="208"/>
      <c r="I249" s="200"/>
    </row>
    <row r="250" spans="1:29" ht="16.5" x14ac:dyDescent="0.25">
      <c r="A250" s="209" t="s">
        <v>1714</v>
      </c>
      <c r="B250" s="201"/>
      <c r="C250" s="210" t="s">
        <v>6032</v>
      </c>
      <c r="D250" s="211">
        <v>1720</v>
      </c>
      <c r="E250" s="211">
        <v>1713.5416666666667</v>
      </c>
      <c r="F250" s="211">
        <v>1691.4285714285716</v>
      </c>
      <c r="G250" s="212"/>
      <c r="H250" s="208"/>
      <c r="I250" s="200"/>
    </row>
    <row r="251" spans="1:29" ht="16.5" x14ac:dyDescent="0.25">
      <c r="A251" s="199">
        <v>4</v>
      </c>
      <c r="B251" s="201" t="s">
        <v>5980</v>
      </c>
      <c r="C251" s="210"/>
      <c r="D251" s="207"/>
      <c r="E251" s="207"/>
      <c r="F251" s="207"/>
      <c r="G251" s="207"/>
      <c r="H251" s="208"/>
      <c r="I251" s="200"/>
    </row>
    <row r="252" spans="1:29" ht="16.5" x14ac:dyDescent="0.25">
      <c r="A252" s="209" t="s">
        <v>1794</v>
      </c>
      <c r="B252" s="201"/>
      <c r="C252" s="210" t="s">
        <v>6030</v>
      </c>
      <c r="D252" s="213">
        <v>6250</v>
      </c>
      <c r="E252" s="213">
        <v>8150</v>
      </c>
      <c r="F252" s="213">
        <v>7273</v>
      </c>
      <c r="G252" s="212"/>
      <c r="H252" s="214"/>
      <c r="I252" s="200"/>
    </row>
    <row r="253" spans="1:29" ht="16.5" x14ac:dyDescent="0.25">
      <c r="A253" s="209" t="s">
        <v>1796</v>
      </c>
      <c r="B253" s="201"/>
      <c r="C253" s="210" t="s">
        <v>6031</v>
      </c>
      <c r="D253" s="213">
        <v>1180</v>
      </c>
      <c r="E253" s="213">
        <v>1300</v>
      </c>
      <c r="F253" s="213">
        <v>1315</v>
      </c>
      <c r="G253" s="212"/>
      <c r="H253" s="214"/>
      <c r="I253" s="200"/>
    </row>
    <row r="254" spans="1:29" ht="16.5" x14ac:dyDescent="0.25">
      <c r="A254" s="209" t="s">
        <v>1798</v>
      </c>
      <c r="B254" s="201"/>
      <c r="C254" s="210" t="s">
        <v>6032</v>
      </c>
      <c r="D254" s="213">
        <v>13500</v>
      </c>
      <c r="E254" s="213">
        <v>16500</v>
      </c>
      <c r="F254" s="213">
        <v>16750</v>
      </c>
      <c r="G254" s="212"/>
      <c r="H254" s="214"/>
      <c r="I254" s="200"/>
    </row>
    <row r="255" spans="1:29" ht="16.5" x14ac:dyDescent="0.25">
      <c r="A255" s="199">
        <v>5</v>
      </c>
      <c r="B255" s="201" t="s">
        <v>6033</v>
      </c>
      <c r="C255" s="210"/>
      <c r="D255" s="215">
        <v>89860752.827124417</v>
      </c>
      <c r="E255" s="215">
        <v>108778606.46369025</v>
      </c>
      <c r="F255" s="215">
        <v>108197458.32357374</v>
      </c>
      <c r="G255" s="207">
        <v>102278939.20479614</v>
      </c>
      <c r="H255" s="216" t="s">
        <v>6034</v>
      </c>
      <c r="I255" s="200"/>
    </row>
    <row r="256" spans="1:29" ht="16.5" x14ac:dyDescent="0.25">
      <c r="A256" s="209" t="s">
        <v>1801</v>
      </c>
      <c r="B256" s="201"/>
      <c r="C256" s="210" t="s">
        <v>6030</v>
      </c>
      <c r="D256" s="213">
        <v>16728944.777588831</v>
      </c>
      <c r="E256" s="213">
        <v>21933282.346589882</v>
      </c>
      <c r="F256" s="213">
        <v>20153686.915887851</v>
      </c>
      <c r="G256" s="213"/>
      <c r="H256" s="217" t="s">
        <v>6035</v>
      </c>
      <c r="I256" s="200"/>
    </row>
    <row r="257" spans="1:9" ht="16.5" x14ac:dyDescent="0.25">
      <c r="A257" s="209" t="s">
        <v>1803</v>
      </c>
      <c r="B257" s="201"/>
      <c r="C257" s="210" t="s">
        <v>6031</v>
      </c>
      <c r="D257" s="213">
        <v>49911808.049535595</v>
      </c>
      <c r="E257" s="213">
        <v>58571886.617100365</v>
      </c>
      <c r="F257" s="213">
        <v>59712342.836257301</v>
      </c>
      <c r="G257" s="213"/>
      <c r="H257" s="217"/>
      <c r="I257" s="200"/>
    </row>
    <row r="258" spans="1:9" ht="16.5" x14ac:dyDescent="0.25">
      <c r="A258" s="209" t="s">
        <v>1805</v>
      </c>
      <c r="B258" s="201"/>
      <c r="C258" s="210" t="s">
        <v>6032</v>
      </c>
      <c r="D258" s="213">
        <v>23220000</v>
      </c>
      <c r="E258" s="213">
        <v>28273437.5</v>
      </c>
      <c r="F258" s="213">
        <v>28331428.571428575</v>
      </c>
      <c r="G258" s="213"/>
      <c r="H258" s="217"/>
      <c r="I258" s="200"/>
    </row>
    <row r="259" spans="1:9" ht="17.25" x14ac:dyDescent="0.25">
      <c r="A259" s="199">
        <v>6</v>
      </c>
      <c r="B259" s="736" t="s">
        <v>5982</v>
      </c>
      <c r="C259" s="737"/>
      <c r="D259" s="218">
        <v>77274000</v>
      </c>
      <c r="E259" s="218">
        <v>79609940</v>
      </c>
      <c r="F259" s="218">
        <v>74501800</v>
      </c>
      <c r="G259" s="218">
        <v>77128580</v>
      </c>
      <c r="H259" s="219"/>
      <c r="I259" s="200"/>
    </row>
    <row r="260" spans="1:9" ht="17.25" x14ac:dyDescent="0.25">
      <c r="A260" s="209" t="s">
        <v>1808</v>
      </c>
      <c r="B260" s="201"/>
      <c r="C260" s="201" t="s">
        <v>6030</v>
      </c>
      <c r="D260" s="220">
        <v>16900000</v>
      </c>
      <c r="E260" s="220">
        <v>17513400</v>
      </c>
      <c r="F260" s="220">
        <v>16024000</v>
      </c>
      <c r="G260" s="220"/>
      <c r="H260" s="219"/>
      <c r="I260" s="200"/>
    </row>
    <row r="261" spans="1:9" ht="17.25" x14ac:dyDescent="0.25">
      <c r="A261" s="209" t="s">
        <v>2560</v>
      </c>
      <c r="B261" s="201"/>
      <c r="C261" s="210" t="s">
        <v>6031</v>
      </c>
      <c r="D261" s="220">
        <v>41368000</v>
      </c>
      <c r="E261" s="220">
        <v>41666220</v>
      </c>
      <c r="F261" s="220">
        <v>38920000</v>
      </c>
      <c r="G261" s="220"/>
      <c r="H261" s="219"/>
      <c r="I261" s="200"/>
    </row>
    <row r="262" spans="1:9" ht="17.25" x14ac:dyDescent="0.25">
      <c r="A262" s="209"/>
      <c r="B262" s="201"/>
      <c r="C262" s="210" t="s">
        <v>6032</v>
      </c>
      <c r="D262" s="220">
        <v>19006000</v>
      </c>
      <c r="E262" s="220">
        <v>20430320</v>
      </c>
      <c r="F262" s="220">
        <v>19557800</v>
      </c>
      <c r="G262" s="220"/>
      <c r="H262" s="219"/>
      <c r="I262" s="200"/>
    </row>
    <row r="263" spans="1:9" ht="16.5" x14ac:dyDescent="0.25">
      <c r="A263" s="199">
        <v>7</v>
      </c>
      <c r="B263" s="736" t="s">
        <v>6036</v>
      </c>
      <c r="C263" s="737"/>
      <c r="D263" s="220"/>
      <c r="E263" s="220"/>
      <c r="F263" s="220"/>
      <c r="G263" s="220">
        <v>25150359.204796135</v>
      </c>
      <c r="H263" s="214" t="s">
        <v>6037</v>
      </c>
      <c r="I263" s="200"/>
    </row>
    <row r="264" spans="1:9" ht="16.899999999999999" customHeight="1" x14ac:dyDescent="0.25">
      <c r="A264" s="199">
        <v>8</v>
      </c>
      <c r="B264" s="738" t="s">
        <v>5985</v>
      </c>
      <c r="C264" s="739"/>
      <c r="D264" s="221">
        <v>4.5199999999999997E-2</v>
      </c>
      <c r="E264" s="221">
        <v>4.5475000000000002E-2</v>
      </c>
      <c r="F264" s="221">
        <v>4.5625000000000006E-2</v>
      </c>
      <c r="G264" s="222">
        <v>4.5433333333333333E-2</v>
      </c>
      <c r="H264" s="214"/>
      <c r="I264" s="200"/>
    </row>
    <row r="265" spans="1:9" ht="16.5" x14ac:dyDescent="0.25">
      <c r="A265" s="199">
        <v>9</v>
      </c>
      <c r="B265" s="736" t="s">
        <v>5986</v>
      </c>
      <c r="C265" s="737"/>
      <c r="D265" s="220"/>
      <c r="E265" s="220"/>
      <c r="F265" s="220"/>
      <c r="G265" s="220">
        <v>553566233.4144417</v>
      </c>
      <c r="H265" s="214" t="s">
        <v>5987</v>
      </c>
      <c r="I265" s="200"/>
    </row>
    <row r="266" spans="1:9" ht="16.5" x14ac:dyDescent="0.25">
      <c r="A266" s="199">
        <v>10</v>
      </c>
      <c r="B266" s="736" t="s">
        <v>6012</v>
      </c>
      <c r="C266" s="737"/>
      <c r="D266" s="220"/>
      <c r="E266" s="220"/>
      <c r="F266" s="220"/>
      <c r="G266" s="218">
        <v>55356.623341444174</v>
      </c>
      <c r="H266" s="214" t="s">
        <v>6038</v>
      </c>
      <c r="I266" s="200"/>
    </row>
    <row r="267" spans="1:9" ht="16.5" x14ac:dyDescent="0.25">
      <c r="A267" s="199"/>
      <c r="B267" s="740" t="s">
        <v>5989</v>
      </c>
      <c r="C267" s="741"/>
      <c r="D267" s="165"/>
      <c r="E267" s="165"/>
      <c r="F267" s="165"/>
      <c r="G267" s="223">
        <v>55300</v>
      </c>
      <c r="H267" s="224"/>
      <c r="I267" s="200"/>
    </row>
    <row r="268" spans="1:9" ht="15.75" x14ac:dyDescent="0.25">
      <c r="A268" s="200"/>
      <c r="B268" s="200"/>
      <c r="C268" s="200"/>
      <c r="D268" s="200"/>
      <c r="E268" s="200"/>
      <c r="F268" s="200"/>
      <c r="G268" s="225"/>
      <c r="H268" s="226"/>
      <c r="I268" s="200"/>
    </row>
    <row r="269" spans="1:9" ht="15.75" x14ac:dyDescent="0.25">
      <c r="A269" s="200"/>
      <c r="B269" s="742" t="s">
        <v>6039</v>
      </c>
      <c r="C269" s="743"/>
      <c r="D269" s="743"/>
      <c r="E269" s="743"/>
      <c r="F269" s="744"/>
      <c r="G269" s="200"/>
      <c r="H269" s="184"/>
      <c r="I269" s="228"/>
    </row>
    <row r="270" spans="1:9" ht="16.5" x14ac:dyDescent="0.25">
      <c r="A270" s="200"/>
      <c r="B270" s="227"/>
      <c r="C270" s="229" t="s">
        <v>6040</v>
      </c>
      <c r="D270" s="199" t="s">
        <v>5973</v>
      </c>
      <c r="E270" s="199" t="s">
        <v>5974</v>
      </c>
      <c r="F270" s="199" t="s">
        <v>5975</v>
      </c>
      <c r="G270" s="200"/>
      <c r="H270" s="184"/>
      <c r="I270" s="200"/>
    </row>
    <row r="271" spans="1:9" ht="16.5" x14ac:dyDescent="0.25">
      <c r="A271" s="200"/>
      <c r="B271" s="230" t="s">
        <v>5992</v>
      </c>
      <c r="C271" s="210" t="s">
        <v>6030</v>
      </c>
      <c r="D271" s="76">
        <v>1117.3</v>
      </c>
      <c r="E271" s="76">
        <v>1111.4000000000001</v>
      </c>
      <c r="F271" s="76">
        <v>1112.8</v>
      </c>
      <c r="G271" s="200"/>
      <c r="H271" s="184"/>
      <c r="I271" s="200"/>
    </row>
    <row r="272" spans="1:9" ht="16.5" x14ac:dyDescent="0.25">
      <c r="A272" s="200"/>
      <c r="B272" s="227"/>
      <c r="C272" s="210" t="s">
        <v>6031</v>
      </c>
      <c r="D272" s="76">
        <v>323</v>
      </c>
      <c r="E272" s="76">
        <v>215.2</v>
      </c>
      <c r="F272" s="76">
        <v>136.80000000000001</v>
      </c>
      <c r="G272" s="200"/>
      <c r="H272" s="184"/>
      <c r="I272" s="200"/>
    </row>
    <row r="273" spans="1:9" ht="16.5" x14ac:dyDescent="0.25">
      <c r="A273" s="200"/>
      <c r="B273" s="227"/>
      <c r="C273" s="210" t="s">
        <v>6032</v>
      </c>
      <c r="D273" s="76">
        <v>20</v>
      </c>
      <c r="E273" s="76">
        <v>19.2</v>
      </c>
      <c r="F273" s="76">
        <v>17.5</v>
      </c>
      <c r="G273" s="200"/>
      <c r="H273" s="184"/>
      <c r="I273" s="200"/>
    </row>
    <row r="274" spans="1:9" ht="16.5" x14ac:dyDescent="0.25">
      <c r="A274" s="200"/>
      <c r="B274" s="230" t="s">
        <v>5993</v>
      </c>
      <c r="C274" s="210" t="s">
        <v>6030</v>
      </c>
      <c r="D274" s="76">
        <v>1495.3</v>
      </c>
      <c r="E274" s="76">
        <v>1495.5</v>
      </c>
      <c r="F274" s="76">
        <v>1541.8</v>
      </c>
      <c r="G274" s="200"/>
      <c r="H274" s="184"/>
      <c r="I274" s="200"/>
    </row>
    <row r="275" spans="1:9" ht="16.5" x14ac:dyDescent="0.25">
      <c r="A275" s="200"/>
      <c r="B275" s="227"/>
      <c r="C275" s="210" t="s">
        <v>6031</v>
      </c>
      <c r="D275" s="76">
        <v>13662.3</v>
      </c>
      <c r="E275" s="76">
        <v>9695.9</v>
      </c>
      <c r="F275" s="76">
        <v>6211.9</v>
      </c>
      <c r="G275" s="200"/>
      <c r="H275" s="184"/>
      <c r="I275" s="200"/>
    </row>
    <row r="276" spans="1:9" ht="16.5" x14ac:dyDescent="0.25">
      <c r="A276" s="200"/>
      <c r="B276" s="227"/>
      <c r="C276" s="210" t="s">
        <v>6032</v>
      </c>
      <c r="D276" s="76">
        <v>34.4</v>
      </c>
      <c r="E276" s="76">
        <v>32.9</v>
      </c>
      <c r="F276" s="76">
        <v>29.6</v>
      </c>
      <c r="G276" s="200"/>
      <c r="H276" s="184"/>
      <c r="I276" s="200"/>
    </row>
    <row r="277" spans="1:9" ht="16.5" x14ac:dyDescent="0.25">
      <c r="A277" s="200"/>
      <c r="B277" s="201" t="s">
        <v>5979</v>
      </c>
      <c r="C277" s="231"/>
      <c r="D277" s="232"/>
      <c r="E277" s="232"/>
      <c r="F277" s="232"/>
      <c r="G277" s="200"/>
      <c r="H277" s="184"/>
      <c r="I277" s="200"/>
    </row>
    <row r="278" spans="1:9" ht="16.5" x14ac:dyDescent="0.25">
      <c r="A278" s="200"/>
      <c r="B278" s="203"/>
      <c r="C278" s="210" t="s">
        <v>6030</v>
      </c>
      <c r="D278" s="75">
        <v>1338.3155822071064</v>
      </c>
      <c r="E278" s="75">
        <v>1345.6001439625695</v>
      </c>
      <c r="F278" s="75">
        <v>1385.5140186915889</v>
      </c>
      <c r="G278" s="200"/>
      <c r="H278" s="184"/>
      <c r="I278" s="200"/>
    </row>
    <row r="279" spans="1:9" ht="16.5" x14ac:dyDescent="0.25">
      <c r="A279" s="200"/>
      <c r="B279" s="201"/>
      <c r="C279" s="210" t="s">
        <v>6031</v>
      </c>
      <c r="D279" s="75">
        <v>42298.142414860675</v>
      </c>
      <c r="E279" s="75">
        <v>45055.297397769515</v>
      </c>
      <c r="F279" s="75">
        <v>45408.625730994143</v>
      </c>
      <c r="G279" s="200"/>
      <c r="H279" s="184"/>
      <c r="I279" s="200"/>
    </row>
    <row r="280" spans="1:9" ht="16.5" x14ac:dyDescent="0.25">
      <c r="A280" s="200"/>
      <c r="B280" s="201"/>
      <c r="C280" s="210" t="s">
        <v>6032</v>
      </c>
      <c r="D280" s="75">
        <v>1720</v>
      </c>
      <c r="E280" s="75">
        <v>1713.5416666666667</v>
      </c>
      <c r="F280" s="75">
        <v>1691.4285714285716</v>
      </c>
      <c r="G280" s="200"/>
      <c r="H280" s="184"/>
      <c r="I280" s="200"/>
    </row>
    <row r="281" spans="1:9" ht="15.75" x14ac:dyDescent="0.25">
      <c r="A281" s="200"/>
      <c r="B281" s="184"/>
      <c r="C281" s="184"/>
      <c r="D281" s="184"/>
      <c r="E281" s="200"/>
      <c r="F281" s="200"/>
      <c r="G281" s="200"/>
      <c r="H281" s="184"/>
      <c r="I281" s="200"/>
    </row>
    <row r="282" spans="1:9" ht="15.75" x14ac:dyDescent="0.25">
      <c r="A282" s="200"/>
      <c r="B282" s="184"/>
      <c r="C282" s="184"/>
      <c r="D282" s="184"/>
      <c r="E282" s="200"/>
      <c r="F282" s="200"/>
      <c r="G282" s="200"/>
      <c r="H282" s="184"/>
      <c r="I282" s="200"/>
    </row>
    <row r="283" spans="1:9" ht="14.45" customHeight="1" x14ac:dyDescent="0.25">
      <c r="A283" s="716" t="s">
        <v>5994</v>
      </c>
      <c r="B283" s="717"/>
      <c r="C283" s="717"/>
      <c r="D283" s="717"/>
      <c r="E283" s="717"/>
      <c r="F283" s="717"/>
      <c r="G283" s="717"/>
      <c r="H283" s="717"/>
      <c r="I283" s="718"/>
    </row>
    <row r="284" spans="1:9" ht="14.45" customHeight="1" x14ac:dyDescent="0.25">
      <c r="A284" s="719"/>
      <c r="B284" s="720"/>
      <c r="C284" s="720"/>
      <c r="D284" s="720"/>
      <c r="E284" s="720"/>
      <c r="F284" s="720"/>
      <c r="G284" s="720"/>
      <c r="H284" s="720"/>
      <c r="I284" s="721"/>
    </row>
    <row r="285" spans="1:9" ht="31.15" customHeight="1" x14ac:dyDescent="0.25">
      <c r="A285" s="234" t="s">
        <v>0</v>
      </c>
      <c r="B285" s="234" t="s">
        <v>5995</v>
      </c>
      <c r="C285" s="167" t="s">
        <v>5996</v>
      </c>
      <c r="D285" s="722" t="s">
        <v>5997</v>
      </c>
      <c r="E285" s="723"/>
      <c r="F285" s="724"/>
      <c r="G285" s="722" t="s">
        <v>5998</v>
      </c>
      <c r="H285" s="723"/>
      <c r="I285" s="724"/>
    </row>
    <row r="286" spans="1:9" ht="15.75" x14ac:dyDescent="0.25">
      <c r="A286" s="234"/>
      <c r="B286" s="234"/>
      <c r="C286" s="167"/>
      <c r="D286" s="167" t="s">
        <v>5973</v>
      </c>
      <c r="E286" s="167" t="s">
        <v>5974</v>
      </c>
      <c r="F286" s="167" t="s">
        <v>5975</v>
      </c>
      <c r="G286" s="167" t="s">
        <v>5973</v>
      </c>
      <c r="H286" s="167" t="s">
        <v>5974</v>
      </c>
      <c r="I286" s="167" t="s">
        <v>5975</v>
      </c>
    </row>
    <row r="287" spans="1:9" ht="15.6" hidden="1" customHeight="1" x14ac:dyDescent="0.25">
      <c r="A287" s="235" t="s">
        <v>6041</v>
      </c>
      <c r="B287" s="234"/>
      <c r="C287" s="167"/>
      <c r="D287" s="167"/>
      <c r="E287" s="204"/>
      <c r="F287" s="204"/>
      <c r="G287" s="167"/>
      <c r="H287" s="236"/>
      <c r="I287" s="204"/>
    </row>
    <row r="288" spans="1:9" ht="15.6" hidden="1" customHeight="1" x14ac:dyDescent="0.25">
      <c r="A288" s="234"/>
      <c r="B288" s="235"/>
      <c r="C288" s="185"/>
      <c r="D288" s="185"/>
      <c r="E288" s="204"/>
      <c r="F288" s="204"/>
      <c r="G288" s="186">
        <v>0</v>
      </c>
      <c r="H288" s="186"/>
      <c r="I288" s="204"/>
    </row>
    <row r="289" spans="1:9" ht="15.6" hidden="1" customHeight="1" x14ac:dyDescent="0.25">
      <c r="A289" s="237">
        <v>1</v>
      </c>
      <c r="B289" s="238" t="s">
        <v>6042</v>
      </c>
      <c r="C289" s="187">
        <v>2400</v>
      </c>
      <c r="D289" s="188"/>
      <c r="E289" s="204"/>
      <c r="F289" s="204"/>
      <c r="G289" s="188"/>
      <c r="H289" s="193"/>
      <c r="I289" s="204"/>
    </row>
    <row r="290" spans="1:9" ht="15.6" hidden="1" customHeight="1" x14ac:dyDescent="0.25">
      <c r="A290" s="237">
        <v>2</v>
      </c>
      <c r="B290" s="238" t="s">
        <v>6000</v>
      </c>
      <c r="C290" s="188"/>
      <c r="D290" s="188"/>
      <c r="E290" s="204"/>
      <c r="F290" s="204"/>
      <c r="G290" s="188"/>
      <c r="H290" s="193"/>
      <c r="I290" s="204"/>
    </row>
    <row r="291" spans="1:9" ht="15.6" hidden="1" customHeight="1" x14ac:dyDescent="0.25">
      <c r="A291" s="237"/>
      <c r="B291" s="238" t="s">
        <v>6001</v>
      </c>
      <c r="C291" s="188">
        <v>140</v>
      </c>
      <c r="D291" s="173"/>
      <c r="E291" s="204"/>
      <c r="F291" s="204"/>
      <c r="G291" s="188"/>
      <c r="H291" s="193"/>
      <c r="I291" s="204"/>
    </row>
    <row r="292" spans="1:9" ht="15.6" hidden="1" customHeight="1" x14ac:dyDescent="0.25">
      <c r="A292" s="237"/>
      <c r="B292" s="238" t="s">
        <v>6002</v>
      </c>
      <c r="C292" s="188">
        <v>50</v>
      </c>
      <c r="D292" s="173"/>
      <c r="E292" s="204"/>
      <c r="F292" s="204"/>
      <c r="G292" s="188"/>
      <c r="H292" s="193"/>
      <c r="I292" s="204"/>
    </row>
    <row r="293" spans="1:9" ht="15.6" hidden="1" customHeight="1" x14ac:dyDescent="0.25">
      <c r="A293" s="237"/>
      <c r="B293" s="238" t="s">
        <v>6003</v>
      </c>
      <c r="C293" s="188">
        <v>180</v>
      </c>
      <c r="D293" s="173"/>
      <c r="E293" s="204"/>
      <c r="F293" s="204"/>
      <c r="G293" s="188"/>
      <c r="H293" s="193"/>
      <c r="I293" s="204"/>
    </row>
    <row r="294" spans="1:9" ht="15.6" hidden="1" customHeight="1" x14ac:dyDescent="0.25">
      <c r="A294" s="237"/>
      <c r="B294" s="238" t="s">
        <v>6004</v>
      </c>
      <c r="C294" s="188"/>
      <c r="D294" s="173"/>
      <c r="E294" s="204"/>
      <c r="F294" s="204"/>
      <c r="G294" s="188"/>
      <c r="H294" s="193"/>
      <c r="I294" s="204"/>
    </row>
    <row r="295" spans="1:9" ht="15.6" hidden="1" customHeight="1" x14ac:dyDescent="0.25">
      <c r="A295" s="237">
        <v>3</v>
      </c>
      <c r="B295" s="238" t="s">
        <v>6005</v>
      </c>
      <c r="C295" s="188">
        <v>500</v>
      </c>
      <c r="D295" s="188"/>
      <c r="E295" s="204"/>
      <c r="F295" s="204"/>
      <c r="G295" s="188"/>
      <c r="H295" s="193"/>
      <c r="I295" s="204"/>
    </row>
    <row r="296" spans="1:9" ht="15.6" hidden="1" customHeight="1" x14ac:dyDescent="0.25">
      <c r="A296" s="237">
        <v>4</v>
      </c>
      <c r="B296" s="238" t="s">
        <v>6006</v>
      </c>
      <c r="C296" s="188">
        <v>4</v>
      </c>
      <c r="D296" s="188"/>
      <c r="E296" s="204"/>
      <c r="F296" s="204"/>
      <c r="G296" s="188"/>
      <c r="H296" s="193"/>
      <c r="I296" s="204"/>
    </row>
    <row r="297" spans="1:9" ht="15.6" hidden="1" customHeight="1" x14ac:dyDescent="0.25">
      <c r="A297" s="237">
        <v>5</v>
      </c>
      <c r="B297" s="238" t="s">
        <v>6007</v>
      </c>
      <c r="C297" s="189">
        <v>2400</v>
      </c>
      <c r="D297" s="189"/>
      <c r="E297" s="239"/>
      <c r="F297" s="239"/>
      <c r="G297" s="188"/>
      <c r="H297" s="193"/>
      <c r="I297" s="239"/>
    </row>
    <row r="298" spans="1:9" ht="15.6" hidden="1" customHeight="1" x14ac:dyDescent="0.25">
      <c r="A298" s="237">
        <v>6</v>
      </c>
      <c r="B298" s="238" t="s">
        <v>6043</v>
      </c>
      <c r="C298" s="189">
        <v>2000</v>
      </c>
      <c r="D298" s="189"/>
      <c r="E298" s="239"/>
      <c r="F298" s="239"/>
      <c r="G298" s="188"/>
      <c r="H298" s="193"/>
      <c r="I298" s="239"/>
    </row>
    <row r="299" spans="1:9" ht="15.6" hidden="1" customHeight="1" x14ac:dyDescent="0.25">
      <c r="A299" s="237">
        <v>7</v>
      </c>
      <c r="B299" s="238" t="s">
        <v>6008</v>
      </c>
      <c r="C299" s="239"/>
      <c r="D299" s="239"/>
      <c r="E299" s="239"/>
      <c r="F299" s="239"/>
      <c r="G299" s="188"/>
      <c r="H299" s="240"/>
      <c r="I299" s="239"/>
    </row>
    <row r="300" spans="1:9" ht="16.899999999999999" hidden="1" customHeight="1" x14ac:dyDescent="0.25">
      <c r="A300" s="241"/>
      <c r="B300" s="242" t="s">
        <v>6009</v>
      </c>
      <c r="C300" s="190"/>
      <c r="D300" s="191"/>
      <c r="E300" s="239"/>
      <c r="F300" s="239"/>
      <c r="G300" s="192"/>
      <c r="H300" s="231"/>
      <c r="I300" s="239"/>
    </row>
    <row r="301" spans="1:9" ht="16.899999999999999" hidden="1" customHeight="1" x14ac:dyDescent="0.25">
      <c r="A301" s="231"/>
      <c r="B301" s="242" t="s">
        <v>6010</v>
      </c>
      <c r="C301" s="190"/>
      <c r="D301" s="191"/>
      <c r="E301" s="231"/>
      <c r="F301" s="231"/>
      <c r="G301" s="192"/>
      <c r="H301" s="231"/>
      <c r="I301" s="231"/>
    </row>
    <row r="302" spans="1:9" ht="16.899999999999999" hidden="1" customHeight="1" x14ac:dyDescent="0.25">
      <c r="A302" s="231"/>
      <c r="B302" s="242" t="s">
        <v>6011</v>
      </c>
      <c r="C302" s="190"/>
      <c r="D302" s="191"/>
      <c r="E302" s="231"/>
      <c r="F302" s="231"/>
      <c r="G302" s="192"/>
      <c r="H302" s="231"/>
      <c r="I302" s="231"/>
    </row>
    <row r="303" spans="1:9" ht="15.75" x14ac:dyDescent="0.25">
      <c r="A303" s="234" t="s">
        <v>6157</v>
      </c>
      <c r="B303" s="243"/>
      <c r="C303" s="243"/>
      <c r="D303" s="243"/>
      <c r="E303" s="231"/>
      <c r="F303" s="231"/>
      <c r="G303" s="243"/>
      <c r="H303" s="243"/>
      <c r="I303" s="231"/>
    </row>
    <row r="304" spans="1:9" ht="15.75" x14ac:dyDescent="0.25">
      <c r="A304" s="234"/>
      <c r="B304" s="235"/>
      <c r="C304" s="185"/>
      <c r="D304" s="185"/>
      <c r="E304" s="231"/>
      <c r="F304" s="231"/>
      <c r="G304" s="186">
        <v>16900000</v>
      </c>
      <c r="H304" s="186">
        <v>17513400</v>
      </c>
      <c r="I304" s="186">
        <v>16024000</v>
      </c>
    </row>
    <row r="305" spans="1:9" ht="15.75" x14ac:dyDescent="0.25">
      <c r="A305" s="237">
        <v>1</v>
      </c>
      <c r="B305" s="238" t="s">
        <v>6042</v>
      </c>
      <c r="C305" s="187">
        <v>25</v>
      </c>
      <c r="D305" s="171">
        <v>60000</v>
      </c>
      <c r="E305" s="244">
        <v>60000</v>
      </c>
      <c r="F305" s="244">
        <v>60000</v>
      </c>
      <c r="G305" s="188">
        <v>1500000</v>
      </c>
      <c r="H305" s="193">
        <v>1500000</v>
      </c>
      <c r="I305" s="245">
        <v>1500000</v>
      </c>
    </row>
    <row r="306" spans="1:9" ht="15.75" x14ac:dyDescent="0.25">
      <c r="A306" s="237">
        <v>2</v>
      </c>
      <c r="B306" s="238" t="s">
        <v>6000</v>
      </c>
      <c r="C306" s="188">
        <v>380</v>
      </c>
      <c r="D306" s="171"/>
      <c r="E306" s="244"/>
      <c r="F306" s="244"/>
      <c r="G306" s="188"/>
      <c r="H306" s="193"/>
      <c r="I306" s="245"/>
    </row>
    <row r="307" spans="1:9" ht="15.75" x14ac:dyDescent="0.25">
      <c r="A307" s="237"/>
      <c r="B307" s="238" t="s">
        <v>6001</v>
      </c>
      <c r="C307" s="188">
        <v>180</v>
      </c>
      <c r="D307" s="171">
        <v>18000</v>
      </c>
      <c r="E307" s="244">
        <v>16250</v>
      </c>
      <c r="F307" s="244">
        <v>11800</v>
      </c>
      <c r="G307" s="188">
        <v>3240000</v>
      </c>
      <c r="H307" s="193">
        <v>2925000</v>
      </c>
      <c r="I307" s="245">
        <v>2124000</v>
      </c>
    </row>
    <row r="308" spans="1:9" ht="15.75" x14ac:dyDescent="0.25">
      <c r="A308" s="237"/>
      <c r="B308" s="238" t="s">
        <v>6002</v>
      </c>
      <c r="C308" s="188">
        <v>100</v>
      </c>
      <c r="D308" s="171">
        <v>19800</v>
      </c>
      <c r="E308" s="244">
        <v>21442</v>
      </c>
      <c r="F308" s="244">
        <v>18000</v>
      </c>
      <c r="G308" s="188">
        <v>1980000</v>
      </c>
      <c r="H308" s="193">
        <v>2144200</v>
      </c>
      <c r="I308" s="245">
        <v>1800000</v>
      </c>
    </row>
    <row r="309" spans="1:9" ht="15.75" x14ac:dyDescent="0.25">
      <c r="A309" s="237"/>
      <c r="B309" s="238" t="s">
        <v>6003</v>
      </c>
      <c r="C309" s="188">
        <v>100</v>
      </c>
      <c r="D309" s="171">
        <v>19800</v>
      </c>
      <c r="E309" s="244">
        <v>21442</v>
      </c>
      <c r="F309" s="244">
        <v>18000</v>
      </c>
      <c r="G309" s="188">
        <v>1980000</v>
      </c>
      <c r="H309" s="193">
        <v>2144200</v>
      </c>
      <c r="I309" s="245">
        <v>1800000</v>
      </c>
    </row>
    <row r="310" spans="1:9" ht="15.75" x14ac:dyDescent="0.25">
      <c r="A310" s="237"/>
      <c r="B310" s="238" t="s">
        <v>6004</v>
      </c>
      <c r="C310" s="188">
        <v>1200</v>
      </c>
      <c r="D310" s="171">
        <v>6000</v>
      </c>
      <c r="E310" s="244">
        <v>6500</v>
      </c>
      <c r="F310" s="244">
        <v>6500</v>
      </c>
      <c r="G310" s="188">
        <v>7200000</v>
      </c>
      <c r="H310" s="193">
        <v>7800000</v>
      </c>
      <c r="I310" s="245">
        <v>7800000</v>
      </c>
    </row>
    <row r="311" spans="1:9" ht="15.75" x14ac:dyDescent="0.25">
      <c r="A311" s="237">
        <v>3</v>
      </c>
      <c r="B311" s="238" t="s">
        <v>6005</v>
      </c>
      <c r="C311" s="188"/>
      <c r="D311" s="171"/>
      <c r="E311" s="244"/>
      <c r="F311" s="244"/>
      <c r="G311" s="188"/>
      <c r="H311" s="193"/>
      <c r="I311" s="245"/>
    </row>
    <row r="312" spans="1:9" ht="15.75" x14ac:dyDescent="0.25">
      <c r="A312" s="237">
        <v>4</v>
      </c>
      <c r="B312" s="238" t="s">
        <v>6006</v>
      </c>
      <c r="C312" s="188">
        <v>1000</v>
      </c>
      <c r="D312" s="171">
        <v>1000</v>
      </c>
      <c r="E312" s="171">
        <v>1000</v>
      </c>
      <c r="F312" s="171">
        <v>1000</v>
      </c>
      <c r="G312" s="188">
        <v>1000000</v>
      </c>
      <c r="H312" s="193">
        <v>1000000</v>
      </c>
      <c r="I312" s="245">
        <v>1000000</v>
      </c>
    </row>
    <row r="313" spans="1:9" ht="15.75" x14ac:dyDescent="0.25">
      <c r="A313" s="237">
        <v>5</v>
      </c>
      <c r="B313" s="238" t="s">
        <v>6007</v>
      </c>
      <c r="C313" s="193"/>
      <c r="D313" s="194"/>
      <c r="E313" s="244"/>
      <c r="F313" s="244"/>
      <c r="G313" s="188"/>
      <c r="H313" s="193"/>
      <c r="I313" s="204"/>
    </row>
    <row r="314" spans="1:9" ht="15.75" x14ac:dyDescent="0.25">
      <c r="A314" s="237">
        <v>6</v>
      </c>
      <c r="B314" s="238" t="s">
        <v>6008</v>
      </c>
      <c r="C314" s="239"/>
      <c r="D314" s="246"/>
      <c r="E314" s="244"/>
      <c r="F314" s="244"/>
      <c r="G314" s="188"/>
      <c r="H314" s="240"/>
      <c r="I314" s="204"/>
    </row>
    <row r="315" spans="1:9" ht="16.5" x14ac:dyDescent="0.25">
      <c r="A315" s="247"/>
      <c r="B315" s="242" t="s">
        <v>6009</v>
      </c>
      <c r="C315" s="190"/>
      <c r="D315" s="195"/>
      <c r="E315" s="244"/>
      <c r="F315" s="244"/>
      <c r="G315" s="192"/>
      <c r="H315" s="247"/>
      <c r="I315" s="204"/>
    </row>
    <row r="316" spans="1:9" ht="16.5" x14ac:dyDescent="0.25">
      <c r="A316" s="247"/>
      <c r="B316" s="242" t="s">
        <v>6010</v>
      </c>
      <c r="C316" s="190"/>
      <c r="D316" s="195"/>
      <c r="E316" s="244"/>
      <c r="F316" s="244"/>
      <c r="G316" s="192"/>
      <c r="H316" s="247"/>
      <c r="I316" s="204"/>
    </row>
    <row r="317" spans="1:9" ht="16.5" x14ac:dyDescent="0.25">
      <c r="A317" s="247"/>
      <c r="B317" s="242" t="s">
        <v>6011</v>
      </c>
      <c r="C317" s="190"/>
      <c r="D317" s="195"/>
      <c r="E317" s="244"/>
      <c r="F317" s="244"/>
      <c r="G317" s="192"/>
      <c r="H317" s="247"/>
      <c r="I317" s="204"/>
    </row>
    <row r="318" spans="1:9" ht="15.75" x14ac:dyDescent="0.25">
      <c r="A318" s="248" t="s">
        <v>6046</v>
      </c>
      <c r="B318" s="243"/>
      <c r="C318" s="243"/>
      <c r="D318" s="249"/>
      <c r="E318" s="244"/>
      <c r="F318" s="244"/>
      <c r="G318" s="243"/>
      <c r="H318" s="204"/>
      <c r="I318" s="204"/>
    </row>
    <row r="319" spans="1:9" ht="15.75" x14ac:dyDescent="0.25">
      <c r="A319" s="234"/>
      <c r="B319" s="235"/>
      <c r="C319" s="185"/>
      <c r="D319" s="196"/>
      <c r="E319" s="244"/>
      <c r="F319" s="244"/>
      <c r="G319" s="186">
        <v>41368000</v>
      </c>
      <c r="H319" s="186">
        <v>41666220</v>
      </c>
      <c r="I319" s="186">
        <v>38920000</v>
      </c>
    </row>
    <row r="320" spans="1:9" ht="15.75" x14ac:dyDescent="0.25">
      <c r="A320" s="237">
        <v>1</v>
      </c>
      <c r="B320" s="238" t="s">
        <v>6042</v>
      </c>
      <c r="C320" s="187">
        <v>10000</v>
      </c>
      <c r="D320" s="171">
        <v>2000</v>
      </c>
      <c r="E320" s="171">
        <v>2000</v>
      </c>
      <c r="F320" s="171">
        <v>2000</v>
      </c>
      <c r="G320" s="188">
        <v>20000000</v>
      </c>
      <c r="H320" s="188">
        <v>20000000</v>
      </c>
      <c r="I320" s="188">
        <v>20000000</v>
      </c>
    </row>
    <row r="321" spans="1:9" ht="15.75" x14ac:dyDescent="0.25">
      <c r="A321" s="237">
        <v>2</v>
      </c>
      <c r="B321" s="238" t="s">
        <v>6000</v>
      </c>
      <c r="C321" s="188"/>
      <c r="D321" s="171"/>
      <c r="E321" s="244"/>
      <c r="F321" s="244"/>
      <c r="G321" s="188"/>
      <c r="H321" s="188"/>
      <c r="I321" s="188"/>
    </row>
    <row r="322" spans="1:9" ht="15.75" x14ac:dyDescent="0.25">
      <c r="A322" s="237"/>
      <c r="B322" s="238" t="s">
        <v>6001</v>
      </c>
      <c r="C322" s="188">
        <v>300</v>
      </c>
      <c r="D322" s="173">
        <v>18000</v>
      </c>
      <c r="E322" s="173">
        <v>16250</v>
      </c>
      <c r="F322" s="173">
        <v>11800</v>
      </c>
      <c r="G322" s="188">
        <v>5400000</v>
      </c>
      <c r="H322" s="188">
        <v>4875000</v>
      </c>
      <c r="I322" s="188">
        <v>3540000</v>
      </c>
    </row>
    <row r="323" spans="1:9" ht="15.75" x14ac:dyDescent="0.25">
      <c r="A323" s="237"/>
      <c r="B323" s="238" t="s">
        <v>6002</v>
      </c>
      <c r="C323" s="188">
        <v>150</v>
      </c>
      <c r="D323" s="173">
        <v>19800</v>
      </c>
      <c r="E323" s="173">
        <v>21442</v>
      </c>
      <c r="F323" s="173">
        <v>18000</v>
      </c>
      <c r="G323" s="188">
        <v>2970000</v>
      </c>
      <c r="H323" s="188">
        <v>3216300</v>
      </c>
      <c r="I323" s="188">
        <v>2700000</v>
      </c>
    </row>
    <row r="324" spans="1:9" ht="15.75" x14ac:dyDescent="0.25">
      <c r="A324" s="237"/>
      <c r="B324" s="238" t="s">
        <v>6003</v>
      </c>
      <c r="C324" s="188">
        <v>260</v>
      </c>
      <c r="D324" s="173">
        <v>19800</v>
      </c>
      <c r="E324" s="173">
        <v>21442</v>
      </c>
      <c r="F324" s="173">
        <v>18000</v>
      </c>
      <c r="G324" s="188">
        <v>5148000</v>
      </c>
      <c r="H324" s="188">
        <v>5574920</v>
      </c>
      <c r="I324" s="188">
        <v>4680000</v>
      </c>
    </row>
    <row r="325" spans="1:9" ht="15.75" x14ac:dyDescent="0.25">
      <c r="A325" s="237"/>
      <c r="B325" s="238" t="s">
        <v>6004</v>
      </c>
      <c r="C325" s="197">
        <v>300</v>
      </c>
      <c r="D325" s="173">
        <v>6000</v>
      </c>
      <c r="E325" s="173">
        <v>6500</v>
      </c>
      <c r="F325" s="173">
        <v>6500</v>
      </c>
      <c r="G325" s="188">
        <v>1800000</v>
      </c>
      <c r="H325" s="188">
        <v>1950000</v>
      </c>
      <c r="I325" s="188">
        <v>1950000</v>
      </c>
    </row>
    <row r="326" spans="1:9" ht="15.75" x14ac:dyDescent="0.25">
      <c r="A326" s="237">
        <v>3</v>
      </c>
      <c r="B326" s="238" t="s">
        <v>6005</v>
      </c>
      <c r="C326" s="188">
        <v>500</v>
      </c>
      <c r="D326" s="198">
        <v>8100</v>
      </c>
      <c r="E326" s="173">
        <v>8100</v>
      </c>
      <c r="F326" s="173">
        <v>8100</v>
      </c>
      <c r="G326" s="188">
        <v>4050000</v>
      </c>
      <c r="H326" s="188">
        <v>4050000</v>
      </c>
      <c r="I326" s="188">
        <v>4050000</v>
      </c>
    </row>
    <row r="327" spans="1:9" ht="15.75" x14ac:dyDescent="0.25">
      <c r="A327" s="237">
        <v>4</v>
      </c>
      <c r="B327" s="238" t="s">
        <v>6006</v>
      </c>
      <c r="C327" s="188">
        <v>2000</v>
      </c>
      <c r="D327" s="188">
        <v>1000</v>
      </c>
      <c r="E327" s="173">
        <v>1000</v>
      </c>
      <c r="F327" s="173">
        <v>1000</v>
      </c>
      <c r="G327" s="188">
        <v>2000000</v>
      </c>
      <c r="H327" s="188">
        <v>2000000</v>
      </c>
      <c r="I327" s="188">
        <v>2000000</v>
      </c>
    </row>
    <row r="328" spans="1:9" ht="15.75" x14ac:dyDescent="0.25">
      <c r="A328" s="237">
        <v>5</v>
      </c>
      <c r="B328" s="238" t="s">
        <v>6007</v>
      </c>
      <c r="C328" s="193"/>
      <c r="D328" s="194"/>
      <c r="E328" s="244"/>
      <c r="F328" s="244"/>
      <c r="G328" s="188"/>
      <c r="H328" s="204"/>
      <c r="I328" s="204"/>
    </row>
    <row r="329" spans="1:9" ht="15.75" x14ac:dyDescent="0.25">
      <c r="A329" s="237">
        <v>6</v>
      </c>
      <c r="B329" s="238" t="s">
        <v>6008</v>
      </c>
      <c r="C329" s="239"/>
      <c r="D329" s="246"/>
      <c r="E329" s="244"/>
      <c r="F329" s="244"/>
      <c r="G329" s="188"/>
      <c r="H329" s="204"/>
      <c r="I329" s="204"/>
    </row>
    <row r="330" spans="1:9" ht="16.5" x14ac:dyDescent="0.25">
      <c r="A330" s="247"/>
      <c r="B330" s="242" t="s">
        <v>6009</v>
      </c>
      <c r="C330" s="190"/>
      <c r="D330" s="195"/>
      <c r="E330" s="244"/>
      <c r="F330" s="244"/>
      <c r="G330" s="192"/>
      <c r="H330" s="204"/>
      <c r="I330" s="204"/>
    </row>
    <row r="331" spans="1:9" ht="16.5" x14ac:dyDescent="0.25">
      <c r="A331" s="247"/>
      <c r="B331" s="242" t="s">
        <v>6010</v>
      </c>
      <c r="C331" s="190"/>
      <c r="D331" s="195"/>
      <c r="E331" s="244"/>
      <c r="F331" s="244"/>
      <c r="G331" s="192"/>
      <c r="H331" s="204"/>
      <c r="I331" s="204"/>
    </row>
    <row r="332" spans="1:9" ht="16.5" x14ac:dyDescent="0.25">
      <c r="A332" s="247"/>
      <c r="B332" s="242" t="s">
        <v>6011</v>
      </c>
      <c r="C332" s="190"/>
      <c r="D332" s="195"/>
      <c r="E332" s="244"/>
      <c r="F332" s="244"/>
      <c r="G332" s="192"/>
      <c r="H332" s="204"/>
      <c r="I332" s="204"/>
    </row>
    <row r="333" spans="1:9" ht="15.75" x14ac:dyDescent="0.25">
      <c r="A333" s="248" t="s">
        <v>6047</v>
      </c>
      <c r="B333" s="243"/>
      <c r="C333" s="243"/>
      <c r="D333" s="243"/>
      <c r="E333" s="204"/>
      <c r="F333" s="204"/>
      <c r="G333" s="243"/>
      <c r="H333" s="204"/>
      <c r="I333" s="204"/>
    </row>
    <row r="334" spans="1:9" ht="15.75" x14ac:dyDescent="0.25">
      <c r="A334" s="234"/>
      <c r="B334" s="235"/>
      <c r="C334" s="185"/>
      <c r="D334" s="185"/>
      <c r="E334" s="204"/>
      <c r="F334" s="204"/>
      <c r="G334" s="196">
        <v>19006000</v>
      </c>
      <c r="H334" s="196">
        <v>20430320</v>
      </c>
      <c r="I334" s="196">
        <v>19557800</v>
      </c>
    </row>
    <row r="335" spans="1:9" ht="15.75" x14ac:dyDescent="0.25">
      <c r="A335" s="237">
        <v>1</v>
      </c>
      <c r="B335" s="238" t="s">
        <v>6042</v>
      </c>
      <c r="C335" s="187">
        <v>220</v>
      </c>
      <c r="D335" s="188">
        <v>13500</v>
      </c>
      <c r="E335" s="204">
        <v>16500</v>
      </c>
      <c r="F335" s="204">
        <v>16750</v>
      </c>
      <c r="G335" s="171">
        <v>2970000</v>
      </c>
      <c r="H335" s="194">
        <v>3630000</v>
      </c>
      <c r="I335" s="244">
        <v>3685000</v>
      </c>
    </row>
    <row r="336" spans="1:9" ht="15.75" x14ac:dyDescent="0.25">
      <c r="A336" s="237">
        <v>2</v>
      </c>
      <c r="B336" s="238" t="s">
        <v>6000</v>
      </c>
      <c r="C336" s="188"/>
      <c r="D336" s="188"/>
      <c r="E336" s="204"/>
      <c r="F336" s="204"/>
      <c r="G336" s="171"/>
      <c r="H336" s="194"/>
      <c r="I336" s="244"/>
    </row>
    <row r="337" spans="1:9" ht="15.75" x14ac:dyDescent="0.25">
      <c r="A337" s="237"/>
      <c r="B337" s="238" t="s">
        <v>6001</v>
      </c>
      <c r="C337" s="188">
        <v>46</v>
      </c>
      <c r="D337" s="173">
        <v>18000</v>
      </c>
      <c r="E337" s="204">
        <v>16250</v>
      </c>
      <c r="F337" s="204">
        <v>11800</v>
      </c>
      <c r="G337" s="171">
        <v>828000</v>
      </c>
      <c r="H337" s="194">
        <v>747500</v>
      </c>
      <c r="I337" s="244">
        <v>542800</v>
      </c>
    </row>
    <row r="338" spans="1:9" ht="15.75" x14ac:dyDescent="0.25">
      <c r="A338" s="237"/>
      <c r="B338" s="238" t="s">
        <v>6002</v>
      </c>
      <c r="C338" s="188">
        <v>120</v>
      </c>
      <c r="D338" s="173">
        <v>19800</v>
      </c>
      <c r="E338" s="204">
        <v>21442</v>
      </c>
      <c r="F338" s="204">
        <v>18000</v>
      </c>
      <c r="G338" s="171">
        <v>2376000</v>
      </c>
      <c r="H338" s="194">
        <v>2573040</v>
      </c>
      <c r="I338" s="244">
        <v>2160000</v>
      </c>
    </row>
    <row r="339" spans="1:9" ht="15.75" x14ac:dyDescent="0.25">
      <c r="A339" s="237"/>
      <c r="B339" s="238" t="s">
        <v>6003</v>
      </c>
      <c r="C339" s="188">
        <v>90</v>
      </c>
      <c r="D339" s="173">
        <v>19800</v>
      </c>
      <c r="E339" s="204">
        <v>21442</v>
      </c>
      <c r="F339" s="204">
        <v>18000</v>
      </c>
      <c r="G339" s="171">
        <v>1782000</v>
      </c>
      <c r="H339" s="194">
        <v>1929780</v>
      </c>
      <c r="I339" s="244">
        <v>1620000</v>
      </c>
    </row>
    <row r="340" spans="1:9" ht="15.75" x14ac:dyDescent="0.25">
      <c r="A340" s="237"/>
      <c r="B340" s="238" t="s">
        <v>6004</v>
      </c>
      <c r="C340" s="188">
        <v>1000</v>
      </c>
      <c r="D340" s="173">
        <v>6000</v>
      </c>
      <c r="E340" s="204">
        <v>6500</v>
      </c>
      <c r="F340" s="204">
        <v>6500</v>
      </c>
      <c r="G340" s="171">
        <v>6000000</v>
      </c>
      <c r="H340" s="194">
        <v>6500000</v>
      </c>
      <c r="I340" s="244">
        <v>6500000</v>
      </c>
    </row>
    <row r="341" spans="1:9" ht="15.75" x14ac:dyDescent="0.25">
      <c r="A341" s="237">
        <v>3</v>
      </c>
      <c r="B341" s="238" t="s">
        <v>6005</v>
      </c>
      <c r="C341" s="188">
        <v>500</v>
      </c>
      <c r="D341" s="198">
        <v>8100</v>
      </c>
      <c r="E341" s="198">
        <v>8100</v>
      </c>
      <c r="F341" s="198">
        <v>8100</v>
      </c>
      <c r="G341" s="171">
        <v>4050000</v>
      </c>
      <c r="H341" s="194">
        <v>4050000</v>
      </c>
      <c r="I341" s="244">
        <v>4050000</v>
      </c>
    </row>
    <row r="342" spans="1:9" ht="15.75" x14ac:dyDescent="0.25">
      <c r="A342" s="237">
        <v>4</v>
      </c>
      <c r="B342" s="238" t="s">
        <v>6006</v>
      </c>
      <c r="C342" s="188">
        <v>1000</v>
      </c>
      <c r="D342" s="188">
        <v>1000</v>
      </c>
      <c r="E342" s="188">
        <v>1000</v>
      </c>
      <c r="F342" s="188">
        <v>1000</v>
      </c>
      <c r="G342" s="171">
        <v>1000000</v>
      </c>
      <c r="H342" s="194">
        <v>1000000</v>
      </c>
      <c r="I342" s="244">
        <v>1000000</v>
      </c>
    </row>
    <row r="343" spans="1:9" ht="15.75" x14ac:dyDescent="0.25">
      <c r="A343" s="237">
        <v>5</v>
      </c>
      <c r="B343" s="238" t="s">
        <v>6045</v>
      </c>
      <c r="C343" s="188">
        <v>100</v>
      </c>
      <c r="D343" s="188"/>
      <c r="E343" s="204"/>
      <c r="F343" s="204"/>
      <c r="G343" s="188"/>
      <c r="H343" s="204"/>
      <c r="I343" s="204"/>
    </row>
    <row r="344" spans="1:9" ht="15.75" x14ac:dyDescent="0.25">
      <c r="A344" s="237">
        <v>5</v>
      </c>
      <c r="B344" s="238" t="s">
        <v>6007</v>
      </c>
      <c r="C344" s="193"/>
      <c r="D344" s="193"/>
      <c r="E344" s="204"/>
      <c r="F344" s="204"/>
      <c r="G344" s="188"/>
      <c r="H344" s="204"/>
      <c r="I344" s="204"/>
    </row>
    <row r="345" spans="1:9" ht="15.75" x14ac:dyDescent="0.25">
      <c r="A345" s="237">
        <v>6</v>
      </c>
      <c r="B345" s="238" t="s">
        <v>6008</v>
      </c>
      <c r="C345" s="239"/>
      <c r="D345" s="239"/>
      <c r="E345" s="204"/>
      <c r="F345" s="204"/>
      <c r="G345" s="188"/>
      <c r="H345" s="204"/>
      <c r="I345" s="204"/>
    </row>
    <row r="346" spans="1:9" ht="16.5" x14ac:dyDescent="0.25">
      <c r="A346" s="247"/>
      <c r="B346" s="242" t="s">
        <v>6009</v>
      </c>
      <c r="C346" s="190"/>
      <c r="D346" s="191"/>
      <c r="E346" s="204"/>
      <c r="F346" s="204"/>
      <c r="G346" s="192"/>
      <c r="H346" s="204"/>
      <c r="I346" s="204"/>
    </row>
    <row r="347" spans="1:9" ht="16.5" x14ac:dyDescent="0.25">
      <c r="A347" s="247"/>
      <c r="B347" s="242" t="s">
        <v>6010</v>
      </c>
      <c r="C347" s="190"/>
      <c r="D347" s="191"/>
      <c r="E347" s="204"/>
      <c r="F347" s="204"/>
      <c r="G347" s="192"/>
      <c r="H347" s="204"/>
      <c r="I347" s="204"/>
    </row>
    <row r="349" spans="1:9" ht="16.5" x14ac:dyDescent="0.25">
      <c r="A349" s="257" t="s">
        <v>6048</v>
      </c>
    </row>
    <row r="351" spans="1:9" ht="16.5" x14ac:dyDescent="0.25">
      <c r="A351" s="199" t="s">
        <v>0</v>
      </c>
      <c r="B351" s="199" t="s">
        <v>6027</v>
      </c>
      <c r="C351" s="199" t="s">
        <v>6028</v>
      </c>
      <c r="D351" s="199" t="s">
        <v>5973</v>
      </c>
      <c r="E351" s="199" t="s">
        <v>5974</v>
      </c>
      <c r="F351" s="199" t="s">
        <v>5975</v>
      </c>
      <c r="G351" s="199" t="s">
        <v>5976</v>
      </c>
      <c r="H351" s="199" t="s">
        <v>5977</v>
      </c>
      <c r="I351" s="200"/>
    </row>
    <row r="352" spans="1:9" ht="16.5" x14ac:dyDescent="0.25">
      <c r="A352" s="199">
        <v>1</v>
      </c>
      <c r="B352" s="250" t="s">
        <v>6029</v>
      </c>
      <c r="C352" s="199"/>
      <c r="D352" s="202">
        <v>2</v>
      </c>
      <c r="E352" s="202">
        <v>2</v>
      </c>
      <c r="F352" s="202">
        <v>2</v>
      </c>
      <c r="G352" s="202">
        <v>2</v>
      </c>
      <c r="H352" s="199"/>
      <c r="I352" s="200"/>
    </row>
    <row r="353" spans="1:9" ht="16.5" x14ac:dyDescent="0.25">
      <c r="A353" s="199">
        <v>2</v>
      </c>
      <c r="B353" s="201" t="s">
        <v>5992</v>
      </c>
      <c r="C353" s="203"/>
      <c r="D353" s="204">
        <v>1</v>
      </c>
      <c r="E353" s="204">
        <v>1</v>
      </c>
      <c r="F353" s="204">
        <v>1</v>
      </c>
      <c r="G353" s="204">
        <v>1</v>
      </c>
      <c r="H353" s="205"/>
      <c r="I353" s="200"/>
    </row>
    <row r="354" spans="1:9" ht="17.25" x14ac:dyDescent="0.3">
      <c r="A354" s="199">
        <v>3</v>
      </c>
      <c r="B354" s="201" t="s">
        <v>5979</v>
      </c>
      <c r="C354" s="206"/>
      <c r="D354" s="207"/>
      <c r="E354" s="207"/>
      <c r="F354" s="207"/>
      <c r="G354" s="207"/>
      <c r="H354" s="208"/>
      <c r="I354" s="200"/>
    </row>
    <row r="355" spans="1:9" ht="16.5" x14ac:dyDescent="0.25">
      <c r="A355" s="209" t="s">
        <v>1706</v>
      </c>
      <c r="B355" s="201"/>
      <c r="C355" s="210" t="s">
        <v>6030</v>
      </c>
      <c r="D355" s="211">
        <v>2682.4712643678163</v>
      </c>
      <c r="E355" s="211">
        <v>2524.8344370860927</v>
      </c>
      <c r="F355" s="211">
        <v>2485.8569051580698</v>
      </c>
      <c r="G355" s="212"/>
      <c r="H355" s="208"/>
      <c r="I355" s="200"/>
    </row>
    <row r="356" spans="1:9" ht="16.5" x14ac:dyDescent="0.25">
      <c r="A356" s="209" t="s">
        <v>1710</v>
      </c>
      <c r="B356" s="201"/>
      <c r="C356" s="210" t="s">
        <v>6031</v>
      </c>
      <c r="D356" s="211">
        <v>51841.500765696786</v>
      </c>
      <c r="E356" s="211">
        <v>55087.83783783784</v>
      </c>
      <c r="F356" s="211">
        <v>58941.531042796865</v>
      </c>
      <c r="G356" s="212"/>
      <c r="H356" s="208"/>
      <c r="I356" s="200"/>
    </row>
    <row r="357" spans="1:9" ht="16.5" x14ac:dyDescent="0.25">
      <c r="A357" s="209" t="s">
        <v>1714</v>
      </c>
      <c r="B357" s="201"/>
      <c r="C357" s="210" t="s">
        <v>6049</v>
      </c>
      <c r="D357" s="211">
        <v>19736.44388398487</v>
      </c>
      <c r="E357" s="211">
        <v>17794.052374611627</v>
      </c>
      <c r="F357" s="211">
        <v>17743.972445464984</v>
      </c>
      <c r="G357" s="212"/>
      <c r="H357" s="208"/>
      <c r="I357" s="200"/>
    </row>
    <row r="358" spans="1:9" ht="16.5" x14ac:dyDescent="0.25">
      <c r="A358" s="199">
        <v>4</v>
      </c>
      <c r="B358" s="201" t="s">
        <v>5980</v>
      </c>
      <c r="C358" s="210"/>
      <c r="D358" s="207"/>
      <c r="E358" s="207"/>
      <c r="F358" s="207"/>
      <c r="G358" s="207"/>
      <c r="H358" s="208"/>
      <c r="I358" s="200"/>
    </row>
    <row r="359" spans="1:9" ht="16.5" x14ac:dyDescent="0.25">
      <c r="A359" s="209" t="s">
        <v>1794</v>
      </c>
      <c r="B359" s="201"/>
      <c r="C359" s="210" t="s">
        <v>6030</v>
      </c>
      <c r="D359" s="213">
        <v>6250</v>
      </c>
      <c r="E359" s="213">
        <v>8150</v>
      </c>
      <c r="F359" s="213">
        <v>7273</v>
      </c>
      <c r="G359" s="212"/>
      <c r="H359" s="214"/>
      <c r="I359" s="200"/>
    </row>
    <row r="360" spans="1:9" ht="16.5" x14ac:dyDescent="0.25">
      <c r="A360" s="209" t="s">
        <v>1796</v>
      </c>
      <c r="B360" s="201"/>
      <c r="C360" s="210" t="s">
        <v>6031</v>
      </c>
      <c r="D360" s="213">
        <v>1180</v>
      </c>
      <c r="E360" s="213">
        <v>1300</v>
      </c>
      <c r="F360" s="213">
        <v>1315</v>
      </c>
      <c r="G360" s="212"/>
      <c r="H360" s="214"/>
      <c r="I360" s="200"/>
    </row>
    <row r="361" spans="1:9" ht="16.5" x14ac:dyDescent="0.25">
      <c r="A361" s="209" t="s">
        <v>1798</v>
      </c>
      <c r="B361" s="201"/>
      <c r="C361" s="210" t="s">
        <v>6049</v>
      </c>
      <c r="D361" s="213">
        <v>2775</v>
      </c>
      <c r="E361" s="213">
        <v>2575</v>
      </c>
      <c r="F361" s="213">
        <v>2900</v>
      </c>
      <c r="G361" s="212"/>
      <c r="H361" s="214"/>
      <c r="I361" s="200"/>
    </row>
    <row r="362" spans="1:9" ht="16.5" x14ac:dyDescent="0.25">
      <c r="A362" s="199">
        <v>5</v>
      </c>
      <c r="B362" s="201" t="s">
        <v>6033</v>
      </c>
      <c r="C362" s="210"/>
      <c r="D362" s="215">
        <v>210645464.38970014</v>
      </c>
      <c r="E362" s="215">
        <v>230202864.56750664</v>
      </c>
      <c r="F362" s="215">
        <v>242633021.2768335</v>
      </c>
      <c r="G362" s="207">
        <v>227827116.74468008</v>
      </c>
      <c r="H362" s="216" t="s">
        <v>6034</v>
      </c>
      <c r="I362" s="200"/>
    </row>
    <row r="363" spans="1:9" ht="16.5" x14ac:dyDescent="0.25">
      <c r="A363" s="209" t="s">
        <v>1801</v>
      </c>
      <c r="B363" s="201"/>
      <c r="C363" s="210" t="s">
        <v>6030</v>
      </c>
      <c r="D363" s="213">
        <v>33530890.804597702</v>
      </c>
      <c r="E363" s="213">
        <v>41154801.32450331</v>
      </c>
      <c r="F363" s="213">
        <v>36159274.542429283</v>
      </c>
      <c r="G363" s="213"/>
      <c r="H363" s="217" t="s">
        <v>6035</v>
      </c>
      <c r="I363" s="200"/>
    </row>
    <row r="364" spans="1:9" ht="16.5" x14ac:dyDescent="0.25">
      <c r="A364" s="209" t="s">
        <v>1803</v>
      </c>
      <c r="B364" s="201"/>
      <c r="C364" s="210" t="s">
        <v>6031</v>
      </c>
      <c r="D364" s="213">
        <v>122345941.80704442</v>
      </c>
      <c r="E364" s="213">
        <v>143228378.37837839</v>
      </c>
      <c r="F364" s="213">
        <v>155016226.64255574</v>
      </c>
      <c r="G364" s="213"/>
      <c r="H364" s="217"/>
      <c r="I364" s="200"/>
    </row>
    <row r="365" spans="1:9" ht="16.5" x14ac:dyDescent="0.25">
      <c r="A365" s="209" t="s">
        <v>1805</v>
      </c>
      <c r="B365" s="201"/>
      <c r="C365" s="210" t="s">
        <v>6049</v>
      </c>
      <c r="D365" s="213">
        <v>54768631.778058015</v>
      </c>
      <c r="E365" s="213">
        <v>45819684.86462494</v>
      </c>
      <c r="F365" s="213">
        <v>51457520.091848455</v>
      </c>
      <c r="G365" s="213"/>
      <c r="H365" s="217"/>
      <c r="I365" s="200"/>
    </row>
    <row r="366" spans="1:9" ht="17.25" x14ac:dyDescent="0.25">
      <c r="A366" s="199">
        <v>6</v>
      </c>
      <c r="B366" s="736" t="s">
        <v>5982</v>
      </c>
      <c r="C366" s="737"/>
      <c r="D366" s="218">
        <v>109796000</v>
      </c>
      <c r="E366" s="218">
        <v>110840280</v>
      </c>
      <c r="F366" s="218">
        <v>105190000</v>
      </c>
      <c r="G366" s="218">
        <v>108608760</v>
      </c>
      <c r="H366" s="219"/>
      <c r="I366" s="200"/>
    </row>
    <row r="367" spans="1:9" ht="17.25" x14ac:dyDescent="0.25">
      <c r="A367" s="209" t="s">
        <v>1808</v>
      </c>
      <c r="B367" s="201"/>
      <c r="C367" s="210" t="s">
        <v>6030</v>
      </c>
      <c r="D367" s="220">
        <v>16900000</v>
      </c>
      <c r="E367" s="220">
        <v>17513400</v>
      </c>
      <c r="F367" s="220">
        <v>16024000</v>
      </c>
      <c r="G367" s="220"/>
      <c r="H367" s="219"/>
      <c r="I367" s="200"/>
    </row>
    <row r="368" spans="1:9" ht="17.25" x14ac:dyDescent="0.25">
      <c r="A368" s="209" t="s">
        <v>2560</v>
      </c>
      <c r="B368" s="201"/>
      <c r="C368" s="210" t="s">
        <v>6031</v>
      </c>
      <c r="D368" s="220">
        <v>41368000</v>
      </c>
      <c r="E368" s="220">
        <v>41666220</v>
      </c>
      <c r="F368" s="220">
        <v>38920000</v>
      </c>
      <c r="G368" s="220"/>
      <c r="H368" s="219"/>
      <c r="I368" s="200"/>
    </row>
    <row r="369" spans="1:9" ht="17.25" x14ac:dyDescent="0.25">
      <c r="A369" s="209"/>
      <c r="B369" s="201"/>
      <c r="C369" s="210" t="s">
        <v>6049</v>
      </c>
      <c r="D369" s="220">
        <v>51528000</v>
      </c>
      <c r="E369" s="220">
        <v>51660660</v>
      </c>
      <c r="F369" s="220">
        <v>50246000</v>
      </c>
      <c r="G369" s="220"/>
      <c r="H369" s="219"/>
      <c r="I369" s="200"/>
    </row>
    <row r="370" spans="1:9" ht="16.5" x14ac:dyDescent="0.25">
      <c r="A370" s="199">
        <v>7</v>
      </c>
      <c r="B370" s="736" t="s">
        <v>6036</v>
      </c>
      <c r="C370" s="737"/>
      <c r="D370" s="220"/>
      <c r="E370" s="220"/>
      <c r="F370" s="220"/>
      <c r="G370" s="220">
        <v>119218356.74468008</v>
      </c>
      <c r="H370" s="214" t="s">
        <v>6037</v>
      </c>
      <c r="I370" s="200"/>
    </row>
    <row r="371" spans="1:9" ht="16.899999999999999" customHeight="1" x14ac:dyDescent="0.25">
      <c r="A371" s="199">
        <v>8</v>
      </c>
      <c r="B371" s="738" t="s">
        <v>5985</v>
      </c>
      <c r="C371" s="739"/>
      <c r="D371" s="221">
        <v>4.5199999999999997E-2</v>
      </c>
      <c r="E371" s="221">
        <v>4.5475000000000002E-2</v>
      </c>
      <c r="F371" s="221">
        <v>4.5625000000000006E-2</v>
      </c>
      <c r="G371" s="222">
        <v>4.5433333333333333E-2</v>
      </c>
      <c r="H371" s="214"/>
      <c r="I371" s="200"/>
    </row>
    <row r="372" spans="1:9" ht="16.5" x14ac:dyDescent="0.25">
      <c r="A372" s="199">
        <v>9</v>
      </c>
      <c r="B372" s="736" t="s">
        <v>5986</v>
      </c>
      <c r="C372" s="737"/>
      <c r="D372" s="220"/>
      <c r="E372" s="220"/>
      <c r="F372" s="220"/>
      <c r="G372" s="220">
        <v>2624028394.9672799</v>
      </c>
      <c r="H372" s="214" t="s">
        <v>5987</v>
      </c>
      <c r="I372" s="200"/>
    </row>
    <row r="373" spans="1:9" ht="16.5" x14ac:dyDescent="0.25">
      <c r="A373" s="199">
        <v>10</v>
      </c>
      <c r="B373" s="736" t="s">
        <v>6012</v>
      </c>
      <c r="C373" s="737"/>
      <c r="D373" s="220"/>
      <c r="E373" s="220"/>
      <c r="F373" s="220"/>
      <c r="G373" s="218">
        <v>262402.83949672797</v>
      </c>
      <c r="H373" s="214" t="s">
        <v>6038</v>
      </c>
      <c r="I373" s="200"/>
    </row>
    <row r="374" spans="1:9" ht="16.5" x14ac:dyDescent="0.25">
      <c r="A374" s="199"/>
      <c r="B374" s="740" t="s">
        <v>5989</v>
      </c>
      <c r="C374" s="741"/>
      <c r="D374" s="165"/>
      <c r="E374" s="165"/>
      <c r="F374" s="165"/>
      <c r="G374" s="223">
        <v>262400</v>
      </c>
      <c r="H374" s="224"/>
      <c r="I374" s="200"/>
    </row>
    <row r="375" spans="1:9" ht="15.75" x14ac:dyDescent="0.25">
      <c r="A375" s="200"/>
      <c r="B375" s="200"/>
      <c r="C375" s="200"/>
      <c r="D375" s="200"/>
      <c r="E375" s="200"/>
      <c r="F375" s="200"/>
      <c r="G375" s="225"/>
      <c r="H375" s="226"/>
      <c r="I375" s="200"/>
    </row>
    <row r="376" spans="1:9" ht="15.75" x14ac:dyDescent="0.25">
      <c r="A376" s="200"/>
      <c r="B376" s="742" t="s">
        <v>6050</v>
      </c>
      <c r="C376" s="743"/>
      <c r="D376" s="743"/>
      <c r="E376" s="743"/>
      <c r="F376" s="744"/>
      <c r="G376" s="200"/>
      <c r="H376" s="184"/>
      <c r="I376" s="200"/>
    </row>
    <row r="377" spans="1:9" ht="16.5" x14ac:dyDescent="0.25">
      <c r="A377" s="200"/>
      <c r="B377" s="227"/>
      <c r="C377" s="229" t="s">
        <v>6040</v>
      </c>
      <c r="D377" s="199" t="s">
        <v>5973</v>
      </c>
      <c r="E377" s="199" t="s">
        <v>5974</v>
      </c>
      <c r="F377" s="199" t="s">
        <v>5975</v>
      </c>
      <c r="G377" s="200"/>
      <c r="H377" s="184"/>
      <c r="I377" s="200"/>
    </row>
    <row r="378" spans="1:9" ht="16.5" x14ac:dyDescent="0.25">
      <c r="A378" s="200"/>
      <c r="B378" s="230" t="s">
        <v>5992</v>
      </c>
      <c r="C378" s="210" t="s">
        <v>6030</v>
      </c>
      <c r="D378" s="211">
        <v>696</v>
      </c>
      <c r="E378" s="211">
        <v>604</v>
      </c>
      <c r="F378" s="211">
        <v>601</v>
      </c>
      <c r="G378" s="200"/>
      <c r="H378" s="184"/>
      <c r="I378" s="200"/>
    </row>
    <row r="379" spans="1:9" ht="16.5" x14ac:dyDescent="0.25">
      <c r="A379" s="200"/>
      <c r="B379" s="227"/>
      <c r="C379" s="210" t="s">
        <v>6031</v>
      </c>
      <c r="D379" s="211">
        <v>6530</v>
      </c>
      <c r="E379" s="211">
        <v>5772</v>
      </c>
      <c r="F379" s="211">
        <v>4977</v>
      </c>
      <c r="G379" s="200"/>
      <c r="H379" s="184"/>
      <c r="I379" s="200"/>
    </row>
    <row r="380" spans="1:9" ht="16.5" x14ac:dyDescent="0.25">
      <c r="A380" s="200"/>
      <c r="B380" s="227"/>
      <c r="C380" s="210" t="s">
        <v>6049</v>
      </c>
      <c r="D380" s="211">
        <v>793</v>
      </c>
      <c r="E380" s="211">
        <v>901.2</v>
      </c>
      <c r="F380" s="211">
        <v>871</v>
      </c>
      <c r="G380" s="200"/>
      <c r="H380" s="184"/>
      <c r="I380" s="200"/>
    </row>
    <row r="381" spans="1:9" ht="16.5" x14ac:dyDescent="0.25">
      <c r="A381" s="200"/>
      <c r="B381" s="230" t="s">
        <v>5993</v>
      </c>
      <c r="C381" s="210" t="s">
        <v>6030</v>
      </c>
      <c r="D381" s="211">
        <v>1867</v>
      </c>
      <c r="E381" s="211">
        <v>1525</v>
      </c>
      <c r="F381" s="211">
        <v>1494</v>
      </c>
      <c r="G381" s="200"/>
      <c r="H381" s="184"/>
      <c r="I381" s="200"/>
    </row>
    <row r="382" spans="1:9" ht="16.5" x14ac:dyDescent="0.25">
      <c r="A382" s="200"/>
      <c r="B382" s="227"/>
      <c r="C382" s="210" t="s">
        <v>6031</v>
      </c>
      <c r="D382" s="211">
        <v>338525</v>
      </c>
      <c r="E382" s="211">
        <v>317967</v>
      </c>
      <c r="F382" s="211">
        <v>293352</v>
      </c>
      <c r="G382" s="200"/>
      <c r="H382" s="184"/>
      <c r="I382" s="200"/>
    </row>
    <row r="383" spans="1:9" ht="16.5" x14ac:dyDescent="0.25">
      <c r="A383" s="200"/>
      <c r="B383" s="227"/>
      <c r="C383" s="210" t="s">
        <v>6049</v>
      </c>
      <c r="D383" s="211">
        <v>15651</v>
      </c>
      <c r="E383" s="211">
        <v>16036</v>
      </c>
      <c r="F383" s="211">
        <v>15455</v>
      </c>
      <c r="G383" s="200"/>
      <c r="H383" s="184"/>
      <c r="I383" s="200"/>
    </row>
    <row r="384" spans="1:9" ht="16.5" x14ac:dyDescent="0.25">
      <c r="A384" s="200"/>
      <c r="B384" s="201" t="s">
        <v>5979</v>
      </c>
      <c r="C384" s="231"/>
      <c r="D384" s="199"/>
      <c r="E384" s="199"/>
      <c r="F384" s="199"/>
      <c r="G384" s="200"/>
      <c r="H384" s="184"/>
      <c r="I384" s="200"/>
    </row>
    <row r="385" spans="1:9" ht="16.5" x14ac:dyDescent="0.25">
      <c r="A385" s="200"/>
      <c r="B385" s="203"/>
      <c r="C385" s="210" t="s">
        <v>6030</v>
      </c>
      <c r="D385" s="211">
        <v>2682.4712643678163</v>
      </c>
      <c r="E385" s="211">
        <v>2524.8344370860927</v>
      </c>
      <c r="F385" s="211">
        <v>2485.8569051580698</v>
      </c>
      <c r="G385" s="200"/>
      <c r="H385" s="184"/>
      <c r="I385" s="200"/>
    </row>
    <row r="386" spans="1:9" ht="16.5" x14ac:dyDescent="0.25">
      <c r="A386" s="200"/>
      <c r="B386" s="201"/>
      <c r="C386" s="210" t="s">
        <v>6031</v>
      </c>
      <c r="D386" s="211">
        <v>51841.500765696786</v>
      </c>
      <c r="E386" s="211">
        <v>55087.83783783784</v>
      </c>
      <c r="F386" s="211">
        <v>58941.531042796865</v>
      </c>
      <c r="G386" s="200"/>
      <c r="H386" s="184"/>
      <c r="I386" s="200"/>
    </row>
    <row r="387" spans="1:9" ht="16.5" x14ac:dyDescent="0.25">
      <c r="A387" s="200"/>
      <c r="B387" s="201"/>
      <c r="C387" s="210" t="s">
        <v>6049</v>
      </c>
      <c r="D387" s="211">
        <v>19736.44388398487</v>
      </c>
      <c r="E387" s="211">
        <v>17794.052374611627</v>
      </c>
      <c r="F387" s="211">
        <v>17743.972445464984</v>
      </c>
      <c r="G387" s="200"/>
      <c r="H387" s="184"/>
      <c r="I387" s="200"/>
    </row>
    <row r="388" spans="1:9" ht="15.75" x14ac:dyDescent="0.25">
      <c r="A388" s="200"/>
      <c r="B388" s="184"/>
      <c r="C388" s="184"/>
      <c r="D388" s="184"/>
      <c r="E388" s="200"/>
      <c r="F388" s="200"/>
      <c r="G388" s="200"/>
      <c r="H388" s="184"/>
      <c r="I388" s="200"/>
    </row>
    <row r="389" spans="1:9" ht="15.75" x14ac:dyDescent="0.25">
      <c r="A389" s="200"/>
      <c r="B389" s="184"/>
      <c r="C389" s="184"/>
      <c r="D389" s="184"/>
      <c r="E389" s="200"/>
      <c r="F389" s="200"/>
      <c r="G389" s="200"/>
      <c r="H389" s="184"/>
      <c r="I389" s="200"/>
    </row>
    <row r="390" spans="1:9" ht="14.45" customHeight="1" x14ac:dyDescent="0.25">
      <c r="A390" s="716" t="s">
        <v>5994</v>
      </c>
      <c r="B390" s="717"/>
      <c r="C390" s="717"/>
      <c r="D390" s="717"/>
      <c r="E390" s="717"/>
      <c r="F390" s="717"/>
      <c r="G390" s="717"/>
      <c r="H390" s="717"/>
      <c r="I390" s="718"/>
    </row>
    <row r="391" spans="1:9" ht="14.45" customHeight="1" x14ac:dyDescent="0.25">
      <c r="A391" s="719"/>
      <c r="B391" s="720"/>
      <c r="C391" s="720"/>
      <c r="D391" s="720"/>
      <c r="E391" s="720"/>
      <c r="F391" s="720"/>
      <c r="G391" s="720"/>
      <c r="H391" s="720"/>
      <c r="I391" s="721"/>
    </row>
    <row r="392" spans="1:9" ht="31.15" customHeight="1" x14ac:dyDescent="0.25">
      <c r="A392" s="234" t="s">
        <v>0</v>
      </c>
      <c r="B392" s="234" t="s">
        <v>5995</v>
      </c>
      <c r="C392" s="167" t="s">
        <v>5996</v>
      </c>
      <c r="D392" s="722" t="s">
        <v>5997</v>
      </c>
      <c r="E392" s="723"/>
      <c r="F392" s="724"/>
      <c r="G392" s="722" t="s">
        <v>5998</v>
      </c>
      <c r="H392" s="723"/>
      <c r="I392" s="724"/>
    </row>
    <row r="393" spans="1:9" ht="15.75" x14ac:dyDescent="0.25">
      <c r="A393" s="234"/>
      <c r="B393" s="234"/>
      <c r="C393" s="167"/>
      <c r="D393" s="167" t="s">
        <v>5973</v>
      </c>
      <c r="E393" s="167" t="s">
        <v>5974</v>
      </c>
      <c r="F393" s="167" t="s">
        <v>5975</v>
      </c>
      <c r="G393" s="167" t="s">
        <v>5973</v>
      </c>
      <c r="H393" s="167" t="s">
        <v>5974</v>
      </c>
      <c r="I393" s="167" t="s">
        <v>5975</v>
      </c>
    </row>
    <row r="394" spans="1:9" ht="15.75" x14ac:dyDescent="0.25">
      <c r="A394" s="234" t="s">
        <v>6157</v>
      </c>
      <c r="B394" s="243"/>
      <c r="C394" s="243"/>
      <c r="D394" s="243"/>
      <c r="E394" s="231"/>
      <c r="F394" s="231"/>
      <c r="G394" s="243"/>
      <c r="H394" s="243"/>
      <c r="I394" s="231"/>
    </row>
    <row r="395" spans="1:9" ht="15.75" x14ac:dyDescent="0.25">
      <c r="A395" s="234"/>
      <c r="B395" s="235"/>
      <c r="C395" s="185"/>
      <c r="D395" s="185"/>
      <c r="E395" s="231"/>
      <c r="F395" s="231"/>
      <c r="G395" s="186">
        <v>16900000</v>
      </c>
      <c r="H395" s="186">
        <v>17513400</v>
      </c>
      <c r="I395" s="186">
        <v>16024000</v>
      </c>
    </row>
    <row r="396" spans="1:9" ht="15.75" x14ac:dyDescent="0.25">
      <c r="A396" s="237">
        <v>1</v>
      </c>
      <c r="B396" s="238" t="s">
        <v>6042</v>
      </c>
      <c r="C396" s="187">
        <v>25</v>
      </c>
      <c r="D396" s="171">
        <v>60000</v>
      </c>
      <c r="E396" s="244">
        <v>60000</v>
      </c>
      <c r="F396" s="244">
        <v>60000</v>
      </c>
      <c r="G396" s="188">
        <v>1500000</v>
      </c>
      <c r="H396" s="193">
        <v>1500000</v>
      </c>
      <c r="I396" s="245">
        <v>1500000</v>
      </c>
    </row>
    <row r="397" spans="1:9" ht="15.75" x14ac:dyDescent="0.25">
      <c r="A397" s="237">
        <v>2</v>
      </c>
      <c r="B397" s="238" t="s">
        <v>6000</v>
      </c>
      <c r="C397" s="188">
        <v>380</v>
      </c>
      <c r="D397" s="171"/>
      <c r="E397" s="244"/>
      <c r="F397" s="244"/>
      <c r="G397" s="188"/>
      <c r="H397" s="193"/>
      <c r="I397" s="245"/>
    </row>
    <row r="398" spans="1:9" ht="15.75" x14ac:dyDescent="0.25">
      <c r="A398" s="237"/>
      <c r="B398" s="238" t="s">
        <v>6001</v>
      </c>
      <c r="C398" s="188">
        <v>180</v>
      </c>
      <c r="D398" s="171">
        <v>18000</v>
      </c>
      <c r="E398" s="244">
        <v>16250</v>
      </c>
      <c r="F398" s="244">
        <v>11800</v>
      </c>
      <c r="G398" s="188">
        <v>3240000</v>
      </c>
      <c r="H398" s="193">
        <v>2925000</v>
      </c>
      <c r="I398" s="245">
        <v>2124000</v>
      </c>
    </row>
    <row r="399" spans="1:9" ht="15.75" x14ac:dyDescent="0.25">
      <c r="A399" s="237"/>
      <c r="B399" s="238" t="s">
        <v>6002</v>
      </c>
      <c r="C399" s="188">
        <v>100</v>
      </c>
      <c r="D399" s="171">
        <v>19800</v>
      </c>
      <c r="E399" s="244">
        <v>21442</v>
      </c>
      <c r="F399" s="244">
        <v>18000</v>
      </c>
      <c r="G399" s="188">
        <v>1980000</v>
      </c>
      <c r="H399" s="193">
        <v>2144200</v>
      </c>
      <c r="I399" s="245">
        <v>1800000</v>
      </c>
    </row>
    <row r="400" spans="1:9" ht="15.75" x14ac:dyDescent="0.25">
      <c r="A400" s="237"/>
      <c r="B400" s="238" t="s">
        <v>6003</v>
      </c>
      <c r="C400" s="188">
        <v>100</v>
      </c>
      <c r="D400" s="171">
        <v>19800</v>
      </c>
      <c r="E400" s="244">
        <v>21442</v>
      </c>
      <c r="F400" s="244">
        <v>18000</v>
      </c>
      <c r="G400" s="188">
        <v>1980000</v>
      </c>
      <c r="H400" s="193">
        <v>2144200</v>
      </c>
      <c r="I400" s="245">
        <v>1800000</v>
      </c>
    </row>
    <row r="401" spans="1:9" ht="15.75" x14ac:dyDescent="0.25">
      <c r="A401" s="237"/>
      <c r="B401" s="238" t="s">
        <v>6004</v>
      </c>
      <c r="C401" s="188">
        <v>1200</v>
      </c>
      <c r="D401" s="171">
        <v>6000</v>
      </c>
      <c r="E401" s="244">
        <v>6500</v>
      </c>
      <c r="F401" s="244">
        <v>6500</v>
      </c>
      <c r="G401" s="188">
        <v>7200000</v>
      </c>
      <c r="H401" s="193">
        <v>7800000</v>
      </c>
      <c r="I401" s="245">
        <v>7800000</v>
      </c>
    </row>
    <row r="402" spans="1:9" ht="15.75" x14ac:dyDescent="0.25">
      <c r="A402" s="237">
        <v>3</v>
      </c>
      <c r="B402" s="238" t="s">
        <v>6005</v>
      </c>
      <c r="C402" s="188"/>
      <c r="D402" s="171"/>
      <c r="E402" s="244"/>
      <c r="F402" s="244"/>
      <c r="G402" s="188"/>
      <c r="H402" s="193"/>
      <c r="I402" s="245"/>
    </row>
    <row r="403" spans="1:9" ht="15.75" x14ac:dyDescent="0.25">
      <c r="A403" s="237">
        <v>4</v>
      </c>
      <c r="B403" s="238" t="s">
        <v>6006</v>
      </c>
      <c r="C403" s="188">
        <v>1000</v>
      </c>
      <c r="D403" s="171">
        <v>1000</v>
      </c>
      <c r="E403" s="171">
        <v>1000</v>
      </c>
      <c r="F403" s="171">
        <v>1000</v>
      </c>
      <c r="G403" s="188">
        <v>1000000</v>
      </c>
      <c r="H403" s="193">
        <v>1000000</v>
      </c>
      <c r="I403" s="245">
        <v>1000000</v>
      </c>
    </row>
    <row r="404" spans="1:9" ht="15.75" x14ac:dyDescent="0.25">
      <c r="A404" s="237">
        <v>5</v>
      </c>
      <c r="B404" s="238" t="s">
        <v>6007</v>
      </c>
      <c r="C404" s="193"/>
      <c r="D404" s="194"/>
      <c r="E404" s="244"/>
      <c r="F404" s="244"/>
      <c r="G404" s="188"/>
      <c r="H404" s="193"/>
      <c r="I404" s="204"/>
    </row>
    <row r="405" spans="1:9" ht="15.75" x14ac:dyDescent="0.25">
      <c r="A405" s="237">
        <v>6</v>
      </c>
      <c r="B405" s="238" t="s">
        <v>6008</v>
      </c>
      <c r="C405" s="239"/>
      <c r="D405" s="246"/>
      <c r="E405" s="244"/>
      <c r="F405" s="244"/>
      <c r="G405" s="188"/>
      <c r="H405" s="240"/>
      <c r="I405" s="204"/>
    </row>
    <row r="406" spans="1:9" ht="16.5" x14ac:dyDescent="0.25">
      <c r="A406" s="247"/>
      <c r="B406" s="242" t="s">
        <v>6009</v>
      </c>
      <c r="C406" s="190"/>
      <c r="D406" s="195"/>
      <c r="E406" s="244"/>
      <c r="F406" s="244"/>
      <c r="G406" s="192"/>
      <c r="H406" s="247"/>
      <c r="I406" s="204"/>
    </row>
    <row r="407" spans="1:9" ht="16.5" x14ac:dyDescent="0.25">
      <c r="A407" s="247"/>
      <c r="B407" s="242" t="s">
        <v>6010</v>
      </c>
      <c r="C407" s="190"/>
      <c r="D407" s="195"/>
      <c r="E407" s="244"/>
      <c r="F407" s="244"/>
      <c r="G407" s="192"/>
      <c r="H407" s="247"/>
      <c r="I407" s="204"/>
    </row>
    <row r="408" spans="1:9" ht="16.5" x14ac:dyDescent="0.25">
      <c r="A408" s="247"/>
      <c r="B408" s="242" t="s">
        <v>6011</v>
      </c>
      <c r="C408" s="190"/>
      <c r="D408" s="195"/>
      <c r="E408" s="244"/>
      <c r="F408" s="244"/>
      <c r="G408" s="192"/>
      <c r="H408" s="247"/>
      <c r="I408" s="204"/>
    </row>
    <row r="409" spans="1:9" ht="15.75" x14ac:dyDescent="0.25">
      <c r="A409" s="248" t="s">
        <v>6046</v>
      </c>
      <c r="B409" s="243"/>
      <c r="C409" s="243"/>
      <c r="D409" s="249"/>
      <c r="E409" s="244"/>
      <c r="F409" s="244"/>
      <c r="G409" s="243"/>
      <c r="H409" s="204"/>
      <c r="I409" s="204"/>
    </row>
    <row r="410" spans="1:9" ht="15.75" x14ac:dyDescent="0.25">
      <c r="A410" s="234"/>
      <c r="B410" s="235"/>
      <c r="C410" s="185"/>
      <c r="D410" s="196"/>
      <c r="E410" s="244"/>
      <c r="F410" s="244"/>
      <c r="G410" s="186">
        <v>41368000</v>
      </c>
      <c r="H410" s="186">
        <v>41666220</v>
      </c>
      <c r="I410" s="186">
        <v>38920000</v>
      </c>
    </row>
    <row r="411" spans="1:9" ht="15.75" x14ac:dyDescent="0.25">
      <c r="A411" s="237">
        <v>1</v>
      </c>
      <c r="B411" s="238" t="s">
        <v>6042</v>
      </c>
      <c r="C411" s="187">
        <v>10000</v>
      </c>
      <c r="D411" s="171">
        <v>2000</v>
      </c>
      <c r="E411" s="171">
        <v>2000</v>
      </c>
      <c r="F411" s="171">
        <v>2000</v>
      </c>
      <c r="G411" s="188">
        <v>20000000</v>
      </c>
      <c r="H411" s="188">
        <v>20000000</v>
      </c>
      <c r="I411" s="188">
        <v>20000000</v>
      </c>
    </row>
    <row r="412" spans="1:9" ht="15.75" x14ac:dyDescent="0.25">
      <c r="A412" s="237">
        <v>2</v>
      </c>
      <c r="B412" s="238" t="s">
        <v>6000</v>
      </c>
      <c r="C412" s="188"/>
      <c r="D412" s="171"/>
      <c r="E412" s="244"/>
      <c r="F412" s="244"/>
      <c r="G412" s="188"/>
      <c r="H412" s="188"/>
      <c r="I412" s="188"/>
    </row>
    <row r="413" spans="1:9" ht="15.75" x14ac:dyDescent="0.25">
      <c r="A413" s="237"/>
      <c r="B413" s="238" t="s">
        <v>6001</v>
      </c>
      <c r="C413" s="188">
        <v>300</v>
      </c>
      <c r="D413" s="173">
        <v>18000</v>
      </c>
      <c r="E413" s="173">
        <v>16250</v>
      </c>
      <c r="F413" s="173">
        <v>11800</v>
      </c>
      <c r="G413" s="188">
        <v>5400000</v>
      </c>
      <c r="H413" s="188">
        <v>4875000</v>
      </c>
      <c r="I413" s="188">
        <v>3540000</v>
      </c>
    </row>
    <row r="414" spans="1:9" ht="15.75" x14ac:dyDescent="0.25">
      <c r="A414" s="237"/>
      <c r="B414" s="238" t="s">
        <v>6002</v>
      </c>
      <c r="C414" s="188">
        <v>150</v>
      </c>
      <c r="D414" s="173">
        <v>19800</v>
      </c>
      <c r="E414" s="173">
        <v>21442</v>
      </c>
      <c r="F414" s="173">
        <v>18000</v>
      </c>
      <c r="G414" s="188">
        <v>2970000</v>
      </c>
      <c r="H414" s="188">
        <v>3216300</v>
      </c>
      <c r="I414" s="188">
        <v>2700000</v>
      </c>
    </row>
    <row r="415" spans="1:9" ht="15.75" x14ac:dyDescent="0.25">
      <c r="A415" s="237"/>
      <c r="B415" s="238" t="s">
        <v>6003</v>
      </c>
      <c r="C415" s="188">
        <v>260</v>
      </c>
      <c r="D415" s="173">
        <v>19800</v>
      </c>
      <c r="E415" s="173">
        <v>21442</v>
      </c>
      <c r="F415" s="173">
        <v>18000</v>
      </c>
      <c r="G415" s="188">
        <v>5148000</v>
      </c>
      <c r="H415" s="188">
        <v>5574920</v>
      </c>
      <c r="I415" s="188">
        <v>4680000</v>
      </c>
    </row>
    <row r="416" spans="1:9" ht="15.75" x14ac:dyDescent="0.25">
      <c r="A416" s="237"/>
      <c r="B416" s="238" t="s">
        <v>6004</v>
      </c>
      <c r="C416" s="197">
        <v>300</v>
      </c>
      <c r="D416" s="173">
        <v>6000</v>
      </c>
      <c r="E416" s="173">
        <v>6500</v>
      </c>
      <c r="F416" s="173">
        <v>6500</v>
      </c>
      <c r="G416" s="188">
        <v>1800000</v>
      </c>
      <c r="H416" s="188">
        <v>1950000</v>
      </c>
      <c r="I416" s="188">
        <v>1950000</v>
      </c>
    </row>
    <row r="417" spans="1:9" ht="15.75" x14ac:dyDescent="0.25">
      <c r="A417" s="237">
        <v>3</v>
      </c>
      <c r="B417" s="238" t="s">
        <v>6005</v>
      </c>
      <c r="C417" s="188">
        <v>500</v>
      </c>
      <c r="D417" s="198">
        <v>8100</v>
      </c>
      <c r="E417" s="173">
        <v>8100</v>
      </c>
      <c r="F417" s="173">
        <v>8100</v>
      </c>
      <c r="G417" s="188">
        <v>4050000</v>
      </c>
      <c r="H417" s="188">
        <v>4050000</v>
      </c>
      <c r="I417" s="188">
        <v>4050000</v>
      </c>
    </row>
    <row r="418" spans="1:9" ht="15.75" x14ac:dyDescent="0.25">
      <c r="A418" s="237">
        <v>4</v>
      </c>
      <c r="B418" s="238" t="s">
        <v>6006</v>
      </c>
      <c r="C418" s="188">
        <v>2000</v>
      </c>
      <c r="D418" s="188">
        <v>1000</v>
      </c>
      <c r="E418" s="173">
        <v>1000</v>
      </c>
      <c r="F418" s="173">
        <v>1000</v>
      </c>
      <c r="G418" s="188">
        <v>2000000</v>
      </c>
      <c r="H418" s="188">
        <v>2000000</v>
      </c>
      <c r="I418" s="188">
        <v>2000000</v>
      </c>
    </row>
    <row r="419" spans="1:9" ht="15.75" x14ac:dyDescent="0.25">
      <c r="A419" s="237">
        <v>5</v>
      </c>
      <c r="B419" s="238" t="s">
        <v>6007</v>
      </c>
      <c r="C419" s="193"/>
      <c r="D419" s="194"/>
      <c r="E419" s="244"/>
      <c r="F419" s="244"/>
      <c r="G419" s="188"/>
      <c r="H419" s="204"/>
      <c r="I419" s="204"/>
    </row>
    <row r="420" spans="1:9" ht="15.75" x14ac:dyDescent="0.25">
      <c r="A420" s="237">
        <v>6</v>
      </c>
      <c r="B420" s="238" t="s">
        <v>6008</v>
      </c>
      <c r="C420" s="239"/>
      <c r="D420" s="246"/>
      <c r="E420" s="244"/>
      <c r="F420" s="244"/>
      <c r="G420" s="188"/>
      <c r="H420" s="204"/>
      <c r="I420" s="204"/>
    </row>
    <row r="421" spans="1:9" ht="16.5" x14ac:dyDescent="0.25">
      <c r="A421" s="247"/>
      <c r="B421" s="242" t="s">
        <v>6009</v>
      </c>
      <c r="C421" s="190"/>
      <c r="D421" s="195"/>
      <c r="E421" s="244"/>
      <c r="F421" s="244"/>
      <c r="G421" s="192"/>
      <c r="H421" s="204"/>
      <c r="I421" s="204"/>
    </row>
    <row r="422" spans="1:9" ht="16.5" x14ac:dyDescent="0.25">
      <c r="A422" s="247"/>
      <c r="B422" s="242" t="s">
        <v>6010</v>
      </c>
      <c r="C422" s="190"/>
      <c r="D422" s="195"/>
      <c r="E422" s="244"/>
      <c r="F422" s="244"/>
      <c r="G422" s="192"/>
      <c r="H422" s="204"/>
      <c r="I422" s="204"/>
    </row>
    <row r="423" spans="1:9" ht="16.5" x14ac:dyDescent="0.25">
      <c r="A423" s="247"/>
      <c r="B423" s="242" t="s">
        <v>6011</v>
      </c>
      <c r="C423" s="190"/>
      <c r="D423" s="195"/>
      <c r="E423" s="244"/>
      <c r="F423" s="244"/>
      <c r="G423" s="192"/>
      <c r="H423" s="204"/>
      <c r="I423" s="204"/>
    </row>
    <row r="424" spans="1:9" ht="15.75" x14ac:dyDescent="0.25">
      <c r="A424" s="235" t="s">
        <v>6051</v>
      </c>
      <c r="B424" s="234"/>
      <c r="C424" s="167"/>
      <c r="D424" s="167"/>
      <c r="E424" s="204"/>
      <c r="F424" s="204"/>
      <c r="G424" s="167"/>
      <c r="H424" s="236"/>
      <c r="I424" s="204"/>
    </row>
    <row r="425" spans="1:9" ht="15.75" x14ac:dyDescent="0.25">
      <c r="A425" s="234"/>
      <c r="B425" s="235"/>
      <c r="C425" s="185"/>
      <c r="D425" s="185"/>
      <c r="E425" s="204"/>
      <c r="F425" s="204"/>
      <c r="G425" s="186">
        <v>51528000</v>
      </c>
      <c r="H425" s="186">
        <v>51660660</v>
      </c>
      <c r="I425" s="186">
        <v>50246000</v>
      </c>
    </row>
    <row r="426" spans="1:9" ht="15.75" x14ac:dyDescent="0.25">
      <c r="A426" s="237">
        <v>1</v>
      </c>
      <c r="B426" s="238" t="s">
        <v>6042</v>
      </c>
      <c r="C426" s="187">
        <v>2400</v>
      </c>
      <c r="D426" s="188">
        <v>15000</v>
      </c>
      <c r="E426" s="188">
        <v>15000</v>
      </c>
      <c r="F426" s="188">
        <v>15000</v>
      </c>
      <c r="G426" s="171">
        <v>36000000</v>
      </c>
      <c r="H426" s="194">
        <v>36000000</v>
      </c>
      <c r="I426" s="244">
        <v>36000000</v>
      </c>
    </row>
    <row r="427" spans="1:9" ht="15.75" x14ac:dyDescent="0.25">
      <c r="A427" s="237">
        <v>2</v>
      </c>
      <c r="B427" s="238" t="s">
        <v>6000</v>
      </c>
      <c r="C427" s="188"/>
      <c r="D427" s="188"/>
      <c r="E427" s="204"/>
      <c r="F427" s="204"/>
      <c r="G427" s="171"/>
      <c r="H427" s="194"/>
      <c r="I427" s="244"/>
    </row>
    <row r="428" spans="1:9" ht="15.75" x14ac:dyDescent="0.25">
      <c r="A428" s="237"/>
      <c r="B428" s="238" t="s">
        <v>6001</v>
      </c>
      <c r="C428" s="188">
        <v>140</v>
      </c>
      <c r="D428" s="173">
        <v>18000</v>
      </c>
      <c r="E428" s="173">
        <v>16250</v>
      </c>
      <c r="F428" s="173">
        <v>11800</v>
      </c>
      <c r="G428" s="171">
        <v>2520000</v>
      </c>
      <c r="H428" s="194">
        <v>2275000</v>
      </c>
      <c r="I428" s="244">
        <v>1652000</v>
      </c>
    </row>
    <row r="429" spans="1:9" ht="15.75" x14ac:dyDescent="0.25">
      <c r="A429" s="237"/>
      <c r="B429" s="238" t="s">
        <v>6002</v>
      </c>
      <c r="C429" s="188">
        <v>50</v>
      </c>
      <c r="D429" s="173">
        <v>19800</v>
      </c>
      <c r="E429" s="173">
        <v>21442</v>
      </c>
      <c r="F429" s="173">
        <v>18000</v>
      </c>
      <c r="G429" s="171">
        <v>990000</v>
      </c>
      <c r="H429" s="194">
        <v>1072100</v>
      </c>
      <c r="I429" s="244">
        <v>900000</v>
      </c>
    </row>
    <row r="430" spans="1:9" ht="15.75" x14ac:dyDescent="0.25">
      <c r="A430" s="237"/>
      <c r="B430" s="238" t="s">
        <v>6003</v>
      </c>
      <c r="C430" s="188">
        <v>180</v>
      </c>
      <c r="D430" s="173">
        <v>19800</v>
      </c>
      <c r="E430" s="173">
        <v>21442</v>
      </c>
      <c r="F430" s="173">
        <v>18000</v>
      </c>
      <c r="G430" s="171">
        <v>3564000</v>
      </c>
      <c r="H430" s="194">
        <v>3859560</v>
      </c>
      <c r="I430" s="244">
        <v>3240000</v>
      </c>
    </row>
    <row r="431" spans="1:9" ht="15.75" x14ac:dyDescent="0.25">
      <c r="A431" s="237"/>
      <c r="B431" s="238" t="s">
        <v>6004</v>
      </c>
      <c r="C431" s="188"/>
      <c r="D431" s="173"/>
      <c r="E431" s="173"/>
      <c r="F431" s="173"/>
      <c r="G431" s="171"/>
      <c r="H431" s="194"/>
      <c r="I431" s="244"/>
    </row>
    <row r="432" spans="1:9" ht="15.75" x14ac:dyDescent="0.25">
      <c r="A432" s="237">
        <v>3</v>
      </c>
      <c r="B432" s="238" t="s">
        <v>6005</v>
      </c>
      <c r="C432" s="188">
        <v>500</v>
      </c>
      <c r="D432" s="198">
        <v>8100</v>
      </c>
      <c r="E432" s="173">
        <v>8100</v>
      </c>
      <c r="F432" s="173">
        <v>8100</v>
      </c>
      <c r="G432" s="171">
        <v>4050000</v>
      </c>
      <c r="H432" s="194">
        <v>4050000</v>
      </c>
      <c r="I432" s="244">
        <v>4050000</v>
      </c>
    </row>
    <row r="433" spans="1:9" ht="15.75" x14ac:dyDescent="0.25">
      <c r="A433" s="237">
        <v>4</v>
      </c>
      <c r="B433" s="238" t="s">
        <v>6006</v>
      </c>
      <c r="C433" s="188">
        <v>4</v>
      </c>
      <c r="D433" s="188">
        <v>1000</v>
      </c>
      <c r="E433" s="173">
        <v>1000</v>
      </c>
      <c r="F433" s="173">
        <v>1000</v>
      </c>
      <c r="G433" s="171">
        <v>4000</v>
      </c>
      <c r="H433" s="194">
        <v>4000</v>
      </c>
      <c r="I433" s="244">
        <v>4000</v>
      </c>
    </row>
    <row r="434" spans="1:9" ht="15.75" x14ac:dyDescent="0.25">
      <c r="A434" s="237">
        <v>5</v>
      </c>
      <c r="B434" s="238" t="s">
        <v>6007</v>
      </c>
      <c r="C434" s="189">
        <v>2400</v>
      </c>
      <c r="D434" s="189">
        <v>1000</v>
      </c>
      <c r="E434" s="189">
        <v>1000</v>
      </c>
      <c r="F434" s="189">
        <v>1000</v>
      </c>
      <c r="G434" s="171">
        <v>2400000</v>
      </c>
      <c r="H434" s="194">
        <v>2400000</v>
      </c>
      <c r="I434" s="244">
        <v>2400000</v>
      </c>
    </row>
    <row r="435" spans="1:9" ht="15.75" x14ac:dyDescent="0.25">
      <c r="A435" s="237">
        <v>6</v>
      </c>
      <c r="B435" s="238" t="s">
        <v>6043</v>
      </c>
      <c r="C435" s="189">
        <v>2000</v>
      </c>
      <c r="D435" s="189">
        <v>1000</v>
      </c>
      <c r="E435" s="189">
        <v>1000</v>
      </c>
      <c r="F435" s="189">
        <v>1000</v>
      </c>
      <c r="G435" s="171">
        <v>2000000</v>
      </c>
      <c r="H435" s="194">
        <v>2000000</v>
      </c>
      <c r="I435" s="244">
        <v>2000000</v>
      </c>
    </row>
    <row r="436" spans="1:9" ht="15.75" x14ac:dyDescent="0.25">
      <c r="A436" s="237">
        <v>7</v>
      </c>
      <c r="B436" s="238" t="s">
        <v>6008</v>
      </c>
      <c r="C436" s="239"/>
      <c r="D436" s="239"/>
      <c r="E436" s="239"/>
      <c r="F436" s="239"/>
      <c r="G436" s="188"/>
      <c r="H436" s="240"/>
      <c r="I436" s="239"/>
    </row>
    <row r="437" spans="1:9" ht="16.5" x14ac:dyDescent="0.25">
      <c r="A437" s="241"/>
      <c r="B437" s="242" t="s">
        <v>6009</v>
      </c>
      <c r="C437" s="190"/>
      <c r="D437" s="191"/>
      <c r="E437" s="239"/>
      <c r="F437" s="239"/>
      <c r="G437" s="192"/>
      <c r="H437" s="231"/>
      <c r="I437" s="239"/>
    </row>
    <row r="438" spans="1:9" ht="16.5" x14ac:dyDescent="0.25">
      <c r="A438" s="231"/>
      <c r="B438" s="242" t="s">
        <v>6010</v>
      </c>
      <c r="C438" s="190"/>
      <c r="D438" s="191"/>
      <c r="E438" s="231"/>
      <c r="F438" s="231"/>
      <c r="G438" s="192"/>
      <c r="H438" s="231"/>
      <c r="I438" s="231"/>
    </row>
    <row r="439" spans="1:9" ht="16.5" x14ac:dyDescent="0.25">
      <c r="A439" s="231"/>
      <c r="B439" s="242" t="s">
        <v>6011</v>
      </c>
      <c r="C439" s="190"/>
      <c r="D439" s="191"/>
      <c r="E439" s="231"/>
      <c r="F439" s="231"/>
      <c r="G439" s="192"/>
      <c r="H439" s="231"/>
      <c r="I439" s="231"/>
    </row>
    <row r="441" spans="1:9" ht="16.5" x14ac:dyDescent="0.25">
      <c r="A441" s="257" t="s">
        <v>6052</v>
      </c>
    </row>
    <row r="443" spans="1:9" ht="16.5" x14ac:dyDescent="0.25">
      <c r="A443" s="199" t="s">
        <v>0</v>
      </c>
      <c r="B443" s="199" t="s">
        <v>6027</v>
      </c>
      <c r="C443" s="199" t="s">
        <v>6028</v>
      </c>
      <c r="D443" s="199" t="s">
        <v>5973</v>
      </c>
      <c r="E443" s="199" t="s">
        <v>5974</v>
      </c>
      <c r="F443" s="199" t="s">
        <v>5975</v>
      </c>
      <c r="G443" s="199" t="s">
        <v>5976</v>
      </c>
      <c r="H443" s="199" t="s">
        <v>5977</v>
      </c>
      <c r="I443" s="200"/>
    </row>
    <row r="444" spans="1:9" ht="16.5" x14ac:dyDescent="0.25">
      <c r="A444" s="199">
        <v>1</v>
      </c>
      <c r="B444" s="250" t="s">
        <v>6029</v>
      </c>
      <c r="C444" s="199"/>
      <c r="D444" s="202">
        <v>2</v>
      </c>
      <c r="E444" s="202">
        <v>2</v>
      </c>
      <c r="F444" s="202">
        <v>2</v>
      </c>
      <c r="G444" s="202">
        <v>2</v>
      </c>
      <c r="H444" s="199"/>
      <c r="I444" s="200"/>
    </row>
    <row r="445" spans="1:9" ht="16.5" x14ac:dyDescent="0.25">
      <c r="A445" s="199">
        <v>2</v>
      </c>
      <c r="B445" s="201" t="s">
        <v>5992</v>
      </c>
      <c r="C445" s="203"/>
      <c r="D445" s="204">
        <v>1</v>
      </c>
      <c r="E445" s="204">
        <v>1</v>
      </c>
      <c r="F445" s="204">
        <v>1</v>
      </c>
      <c r="G445" s="204">
        <v>1</v>
      </c>
      <c r="H445" s="205"/>
      <c r="I445" s="200"/>
    </row>
    <row r="446" spans="1:9" ht="17.25" x14ac:dyDescent="0.3">
      <c r="A446" s="199">
        <v>3</v>
      </c>
      <c r="B446" s="201" t="s">
        <v>5979</v>
      </c>
      <c r="C446" s="206"/>
      <c r="D446" s="207"/>
      <c r="E446" s="207"/>
      <c r="F446" s="207"/>
      <c r="G446" s="207"/>
      <c r="H446" s="208"/>
      <c r="I446" s="200"/>
    </row>
    <row r="447" spans="1:9" ht="16.5" x14ac:dyDescent="0.25">
      <c r="A447" s="209" t="s">
        <v>1706</v>
      </c>
      <c r="B447" s="201"/>
      <c r="C447" s="210" t="s">
        <v>6030</v>
      </c>
      <c r="D447" s="211">
        <v>2591.8803418803418</v>
      </c>
      <c r="E447" s="211">
        <v>2470.7112970711296</v>
      </c>
      <c r="F447" s="211">
        <v>2444.9064449064449</v>
      </c>
      <c r="G447" s="212"/>
      <c r="H447" s="208"/>
      <c r="I447" s="200"/>
    </row>
    <row r="448" spans="1:9" ht="16.5" x14ac:dyDescent="0.25">
      <c r="A448" s="209" t="s">
        <v>1710</v>
      </c>
      <c r="B448" s="201"/>
      <c r="C448" s="210" t="s">
        <v>6031</v>
      </c>
      <c r="D448" s="211">
        <v>42379.619260918254</v>
      </c>
      <c r="E448" s="211">
        <v>40149.01960784314</v>
      </c>
      <c r="F448" s="211">
        <v>40088.729016786572</v>
      </c>
      <c r="G448" s="212"/>
      <c r="H448" s="208"/>
      <c r="I448" s="200"/>
    </row>
    <row r="449" spans="1:9" ht="16.5" x14ac:dyDescent="0.25">
      <c r="A449" s="209" t="s">
        <v>1714</v>
      </c>
      <c r="B449" s="201"/>
      <c r="C449" s="210" t="s">
        <v>6049</v>
      </c>
      <c r="D449" s="211">
        <v>17119.386637458927</v>
      </c>
      <c r="E449" s="211">
        <v>16606.232294617563</v>
      </c>
      <c r="F449" s="211">
        <v>16574.031890660593</v>
      </c>
      <c r="G449" s="212"/>
      <c r="H449" s="208"/>
      <c r="I449" s="200"/>
    </row>
    <row r="450" spans="1:9" ht="16.5" x14ac:dyDescent="0.25">
      <c r="A450" s="199">
        <v>4</v>
      </c>
      <c r="B450" s="201" t="s">
        <v>5980</v>
      </c>
      <c r="C450" s="210"/>
      <c r="D450" s="207"/>
      <c r="E450" s="207"/>
      <c r="F450" s="207"/>
      <c r="G450" s="207"/>
      <c r="H450" s="208"/>
      <c r="I450" s="200"/>
    </row>
    <row r="451" spans="1:9" ht="16.5" x14ac:dyDescent="0.25">
      <c r="A451" s="209" t="s">
        <v>1794</v>
      </c>
      <c r="B451" s="201"/>
      <c r="C451" s="210" t="s">
        <v>6030</v>
      </c>
      <c r="D451" s="213">
        <v>6250</v>
      </c>
      <c r="E451" s="213">
        <v>8150</v>
      </c>
      <c r="F451" s="213">
        <v>7273</v>
      </c>
      <c r="G451" s="212"/>
      <c r="H451" s="214"/>
      <c r="I451" s="200"/>
    </row>
    <row r="452" spans="1:9" ht="16.5" x14ac:dyDescent="0.25">
      <c r="A452" s="209" t="s">
        <v>1796</v>
      </c>
      <c r="B452" s="201"/>
      <c r="C452" s="210" t="s">
        <v>6031</v>
      </c>
      <c r="D452" s="213">
        <v>1180</v>
      </c>
      <c r="E452" s="213">
        <v>1300</v>
      </c>
      <c r="F452" s="213">
        <v>1315</v>
      </c>
      <c r="G452" s="212"/>
      <c r="H452" s="214"/>
      <c r="I452" s="200"/>
    </row>
    <row r="453" spans="1:9" ht="16.5" x14ac:dyDescent="0.25">
      <c r="A453" s="209" t="s">
        <v>1798</v>
      </c>
      <c r="B453" s="201"/>
      <c r="C453" s="210" t="s">
        <v>6049</v>
      </c>
      <c r="D453" s="213">
        <v>2775</v>
      </c>
      <c r="E453" s="213">
        <v>2575</v>
      </c>
      <c r="F453" s="213">
        <v>2900</v>
      </c>
      <c r="G453" s="212"/>
      <c r="H453" s="214"/>
      <c r="I453" s="200"/>
    </row>
    <row r="454" spans="1:9" ht="16.5" x14ac:dyDescent="0.25">
      <c r="A454" s="199">
        <v>5</v>
      </c>
      <c r="B454" s="201" t="s">
        <v>6033</v>
      </c>
      <c r="C454" s="210"/>
      <c r="D454" s="215">
        <v>179920703.64821988</v>
      </c>
      <c r="E454" s="215">
        <v>187421093.28129178</v>
      </c>
      <c r="F454" s="215">
        <v>189061658.94467357</v>
      </c>
      <c r="G454" s="207">
        <v>185467818.62472841</v>
      </c>
      <c r="H454" s="216" t="s">
        <v>6034</v>
      </c>
      <c r="I454" s="200"/>
    </row>
    <row r="455" spans="1:9" ht="16.5" x14ac:dyDescent="0.25">
      <c r="A455" s="209" t="s">
        <v>1801</v>
      </c>
      <c r="B455" s="201"/>
      <c r="C455" s="210" t="s">
        <v>6030</v>
      </c>
      <c r="D455" s="213">
        <v>32398504.273504272</v>
      </c>
      <c r="E455" s="213">
        <v>40272594.142259412</v>
      </c>
      <c r="F455" s="213">
        <v>35563609.147609144</v>
      </c>
      <c r="G455" s="213"/>
      <c r="H455" s="217" t="s">
        <v>6035</v>
      </c>
      <c r="I455" s="200"/>
    </row>
    <row r="456" spans="1:9" ht="16.5" x14ac:dyDescent="0.25">
      <c r="A456" s="209" t="s">
        <v>1803</v>
      </c>
      <c r="B456" s="201"/>
      <c r="C456" s="210" t="s">
        <v>6031</v>
      </c>
      <c r="D456" s="213">
        <v>100015901.45576708</v>
      </c>
      <c r="E456" s="213">
        <v>104387450.98039216</v>
      </c>
      <c r="F456" s="213">
        <v>105433357.31414868</v>
      </c>
      <c r="G456" s="213"/>
      <c r="H456" s="217"/>
      <c r="I456" s="200"/>
    </row>
    <row r="457" spans="1:9" ht="16.5" x14ac:dyDescent="0.25">
      <c r="A457" s="209" t="s">
        <v>1805</v>
      </c>
      <c r="B457" s="201"/>
      <c r="C457" s="210" t="s">
        <v>6049</v>
      </c>
      <c r="D457" s="213">
        <v>47506297.918948524</v>
      </c>
      <c r="E457" s="213">
        <v>42761048.158640221</v>
      </c>
      <c r="F457" s="213">
        <v>48064692.482915722</v>
      </c>
      <c r="G457" s="213"/>
      <c r="H457" s="217"/>
      <c r="I457" s="200"/>
    </row>
    <row r="458" spans="1:9" ht="17.25" x14ac:dyDescent="0.25">
      <c r="A458" s="199">
        <v>6</v>
      </c>
      <c r="B458" s="736" t="s">
        <v>5982</v>
      </c>
      <c r="C458" s="737"/>
      <c r="D458" s="218">
        <v>109796000</v>
      </c>
      <c r="E458" s="218">
        <v>110840280</v>
      </c>
      <c r="F458" s="218">
        <v>105190000</v>
      </c>
      <c r="G458" s="218">
        <v>108608760</v>
      </c>
      <c r="H458" s="219"/>
      <c r="I458" s="200"/>
    </row>
    <row r="459" spans="1:9" ht="17.25" x14ac:dyDescent="0.25">
      <c r="A459" s="209" t="s">
        <v>1808</v>
      </c>
      <c r="B459" s="201"/>
      <c r="C459" s="210" t="s">
        <v>6030</v>
      </c>
      <c r="D459" s="220">
        <v>16900000</v>
      </c>
      <c r="E459" s="220">
        <v>17513400</v>
      </c>
      <c r="F459" s="220">
        <v>16024000</v>
      </c>
      <c r="G459" s="220"/>
      <c r="H459" s="219"/>
      <c r="I459" s="200"/>
    </row>
    <row r="460" spans="1:9" ht="17.25" x14ac:dyDescent="0.25">
      <c r="A460" s="209" t="s">
        <v>2560</v>
      </c>
      <c r="B460" s="201"/>
      <c r="C460" s="210" t="s">
        <v>6031</v>
      </c>
      <c r="D460" s="220">
        <v>41368000</v>
      </c>
      <c r="E460" s="220">
        <v>41666220</v>
      </c>
      <c r="F460" s="220">
        <v>38920000</v>
      </c>
      <c r="G460" s="220"/>
      <c r="H460" s="219"/>
      <c r="I460" s="200"/>
    </row>
    <row r="461" spans="1:9" ht="17.25" x14ac:dyDescent="0.25">
      <c r="A461" s="209"/>
      <c r="B461" s="201"/>
      <c r="C461" s="210" t="s">
        <v>6049</v>
      </c>
      <c r="D461" s="220">
        <v>51528000</v>
      </c>
      <c r="E461" s="220">
        <v>51660660</v>
      </c>
      <c r="F461" s="220">
        <v>50246000</v>
      </c>
      <c r="G461" s="220"/>
      <c r="H461" s="219"/>
      <c r="I461" s="200"/>
    </row>
    <row r="462" spans="1:9" ht="16.5" x14ac:dyDescent="0.25">
      <c r="A462" s="199">
        <v>7</v>
      </c>
      <c r="B462" s="736" t="s">
        <v>6036</v>
      </c>
      <c r="C462" s="737"/>
      <c r="D462" s="220"/>
      <c r="E462" s="220"/>
      <c r="F462" s="220"/>
      <c r="G462" s="220">
        <v>76859058.624728411</v>
      </c>
      <c r="H462" s="214" t="s">
        <v>6037</v>
      </c>
      <c r="I462" s="200"/>
    </row>
    <row r="463" spans="1:9" ht="16.899999999999999" customHeight="1" x14ac:dyDescent="0.25">
      <c r="A463" s="199">
        <v>8</v>
      </c>
      <c r="B463" s="738" t="s">
        <v>5985</v>
      </c>
      <c r="C463" s="739"/>
      <c r="D463" s="221">
        <v>4.5199999999999997E-2</v>
      </c>
      <c r="E463" s="221">
        <v>4.5475000000000002E-2</v>
      </c>
      <c r="F463" s="221">
        <v>4.5625000000000006E-2</v>
      </c>
      <c r="G463" s="222">
        <v>4.5433333333333333E-2</v>
      </c>
      <c r="H463" s="214"/>
      <c r="I463" s="200"/>
    </row>
    <row r="464" spans="1:9" ht="16.5" x14ac:dyDescent="0.25">
      <c r="A464" s="199">
        <v>9</v>
      </c>
      <c r="B464" s="736" t="s">
        <v>5986</v>
      </c>
      <c r="C464" s="737"/>
      <c r="D464" s="220"/>
      <c r="E464" s="220"/>
      <c r="F464" s="220"/>
      <c r="G464" s="220">
        <v>1691688744.4914544</v>
      </c>
      <c r="H464" s="214" t="s">
        <v>5987</v>
      </c>
      <c r="I464" s="200"/>
    </row>
    <row r="465" spans="1:9" ht="16.5" x14ac:dyDescent="0.25">
      <c r="A465" s="199">
        <v>10</v>
      </c>
      <c r="B465" s="736" t="s">
        <v>6012</v>
      </c>
      <c r="C465" s="737"/>
      <c r="D465" s="220"/>
      <c r="E465" s="220"/>
      <c r="F465" s="220"/>
      <c r="G465" s="218">
        <v>169168.87444914543</v>
      </c>
      <c r="H465" s="214" t="s">
        <v>6038</v>
      </c>
      <c r="I465" s="200"/>
    </row>
    <row r="466" spans="1:9" ht="16.5" x14ac:dyDescent="0.25">
      <c r="A466" s="199"/>
      <c r="B466" s="740" t="s">
        <v>5989</v>
      </c>
      <c r="C466" s="741"/>
      <c r="D466" s="165"/>
      <c r="E466" s="165"/>
      <c r="F466" s="165"/>
      <c r="G466" s="223">
        <v>169100</v>
      </c>
      <c r="H466" s="224"/>
      <c r="I466" s="200"/>
    </row>
    <row r="467" spans="1:9" ht="16.5" x14ac:dyDescent="0.25">
      <c r="A467" s="251"/>
      <c r="B467" s="725" t="s">
        <v>5989</v>
      </c>
      <c r="C467" s="726"/>
      <c r="D467" s="165"/>
      <c r="E467" s="165"/>
      <c r="F467" s="165"/>
      <c r="G467" s="164">
        <v>169000</v>
      </c>
      <c r="H467" s="224"/>
      <c r="I467" s="200"/>
    </row>
    <row r="468" spans="1:9" ht="15.75" x14ac:dyDescent="0.25">
      <c r="A468" s="200"/>
      <c r="B468" s="200"/>
      <c r="C468" s="200"/>
      <c r="D468" s="200"/>
      <c r="E468" s="200"/>
      <c r="F468" s="200"/>
      <c r="G468" s="225"/>
      <c r="H468" s="226"/>
      <c r="I468" s="200"/>
    </row>
    <row r="469" spans="1:9" ht="15.75" x14ac:dyDescent="0.25">
      <c r="A469" s="200"/>
      <c r="B469" s="742" t="s">
        <v>6050</v>
      </c>
      <c r="C469" s="743"/>
      <c r="D469" s="743"/>
      <c r="E469" s="743"/>
      <c r="F469" s="744"/>
      <c r="G469" s="200"/>
      <c r="H469" s="184"/>
      <c r="I469" s="200"/>
    </row>
    <row r="470" spans="1:9" ht="16.5" x14ac:dyDescent="0.25">
      <c r="A470" s="200"/>
      <c r="B470" s="227"/>
      <c r="C470" s="229" t="s">
        <v>6040</v>
      </c>
      <c r="D470" s="199" t="s">
        <v>5973</v>
      </c>
      <c r="E470" s="199" t="s">
        <v>5974</v>
      </c>
      <c r="F470" s="199" t="s">
        <v>5975</v>
      </c>
      <c r="G470" s="200"/>
      <c r="H470" s="184"/>
      <c r="I470" s="200"/>
    </row>
    <row r="471" spans="1:9" ht="16.5" x14ac:dyDescent="0.25">
      <c r="A471" s="200"/>
      <c r="B471" s="230" t="s">
        <v>5992</v>
      </c>
      <c r="C471" s="210" t="s">
        <v>6030</v>
      </c>
      <c r="D471" s="211">
        <v>468</v>
      </c>
      <c r="E471" s="211">
        <v>478</v>
      </c>
      <c r="F471" s="211">
        <v>481</v>
      </c>
      <c r="G471" s="200"/>
      <c r="H471" s="184"/>
      <c r="I471" s="200"/>
    </row>
    <row r="472" spans="1:9" ht="16.5" x14ac:dyDescent="0.25">
      <c r="A472" s="200"/>
      <c r="B472" s="227"/>
      <c r="C472" s="210" t="s">
        <v>6031</v>
      </c>
      <c r="D472" s="211">
        <v>893</v>
      </c>
      <c r="E472" s="211">
        <v>765</v>
      </c>
      <c r="F472" s="211">
        <v>417</v>
      </c>
      <c r="G472" s="200"/>
      <c r="H472" s="184"/>
      <c r="I472" s="200"/>
    </row>
    <row r="473" spans="1:9" ht="16.5" x14ac:dyDescent="0.25">
      <c r="A473" s="200"/>
      <c r="B473" s="227"/>
      <c r="C473" s="210" t="s">
        <v>6049</v>
      </c>
      <c r="D473" s="211">
        <v>913</v>
      </c>
      <c r="E473" s="211">
        <v>706</v>
      </c>
      <c r="F473" s="211">
        <v>439</v>
      </c>
      <c r="G473" s="200"/>
      <c r="H473" s="184"/>
      <c r="I473" s="200"/>
    </row>
    <row r="474" spans="1:9" ht="16.5" x14ac:dyDescent="0.25">
      <c r="A474" s="200"/>
      <c r="B474" s="230" t="s">
        <v>5993</v>
      </c>
      <c r="C474" s="210" t="s">
        <v>6030</v>
      </c>
      <c r="D474" s="211">
        <v>1213</v>
      </c>
      <c r="E474" s="211">
        <v>1181</v>
      </c>
      <c r="F474" s="211">
        <v>1176</v>
      </c>
      <c r="G474" s="200"/>
      <c r="H474" s="184"/>
      <c r="I474" s="200"/>
    </row>
    <row r="475" spans="1:9" ht="16.5" x14ac:dyDescent="0.25">
      <c r="A475" s="200"/>
      <c r="B475" s="227"/>
      <c r="C475" s="210" t="s">
        <v>6031</v>
      </c>
      <c r="D475" s="211">
        <v>37845</v>
      </c>
      <c r="E475" s="211">
        <v>30714</v>
      </c>
      <c r="F475" s="211">
        <v>16717</v>
      </c>
      <c r="G475" s="200"/>
      <c r="H475" s="184"/>
      <c r="I475" s="200"/>
    </row>
    <row r="476" spans="1:9" ht="16.5" x14ac:dyDescent="0.25">
      <c r="A476" s="200"/>
      <c r="B476" s="227"/>
      <c r="C476" s="210" t="s">
        <v>6049</v>
      </c>
      <c r="D476" s="211">
        <v>15630</v>
      </c>
      <c r="E476" s="211">
        <v>11724</v>
      </c>
      <c r="F476" s="211">
        <v>7276</v>
      </c>
      <c r="G476" s="200"/>
      <c r="H476" s="184"/>
      <c r="I476" s="200"/>
    </row>
    <row r="477" spans="1:9" ht="16.5" x14ac:dyDescent="0.25">
      <c r="A477" s="200"/>
      <c r="B477" s="201" t="s">
        <v>5979</v>
      </c>
      <c r="C477" s="231"/>
      <c r="D477" s="199"/>
      <c r="E477" s="199"/>
      <c r="F477" s="199"/>
      <c r="G477" s="200"/>
      <c r="H477" s="184"/>
      <c r="I477" s="200"/>
    </row>
    <row r="478" spans="1:9" ht="16.5" x14ac:dyDescent="0.25">
      <c r="A478" s="200"/>
      <c r="B478" s="203"/>
      <c r="C478" s="210" t="s">
        <v>6030</v>
      </c>
      <c r="D478" s="211">
        <v>2591.8803418803418</v>
      </c>
      <c r="E478" s="211">
        <v>2470.7112970711296</v>
      </c>
      <c r="F478" s="211">
        <v>2444.9064449064449</v>
      </c>
      <c r="G478" s="200"/>
      <c r="H478" s="184"/>
      <c r="I478" s="200"/>
    </row>
    <row r="479" spans="1:9" ht="16.5" x14ac:dyDescent="0.25">
      <c r="A479" s="200"/>
      <c r="B479" s="201"/>
      <c r="C479" s="210" t="s">
        <v>6031</v>
      </c>
      <c r="D479" s="211">
        <v>42379.619260918254</v>
      </c>
      <c r="E479" s="211">
        <v>40149.01960784314</v>
      </c>
      <c r="F479" s="211">
        <v>40088.729016786572</v>
      </c>
      <c r="G479" s="200"/>
      <c r="H479" s="184"/>
      <c r="I479" s="200"/>
    </row>
    <row r="480" spans="1:9" ht="16.5" x14ac:dyDescent="0.25">
      <c r="A480" s="200"/>
      <c r="B480" s="201"/>
      <c r="C480" s="210" t="s">
        <v>6049</v>
      </c>
      <c r="D480" s="211">
        <v>17119.386637458927</v>
      </c>
      <c r="E480" s="211">
        <v>16606.232294617563</v>
      </c>
      <c r="F480" s="211">
        <v>16574.031890660593</v>
      </c>
      <c r="G480" s="200"/>
      <c r="H480" s="184"/>
      <c r="I480" s="200"/>
    </row>
    <row r="481" spans="1:9" ht="15.75" x14ac:dyDescent="0.25">
      <c r="A481" s="200"/>
      <c r="B481" s="184"/>
      <c r="C481" s="184"/>
      <c r="D481" s="184"/>
      <c r="E481" s="200"/>
      <c r="F481" s="200"/>
      <c r="G481" s="200"/>
      <c r="H481" s="184"/>
      <c r="I481" s="200"/>
    </row>
    <row r="482" spans="1:9" ht="15.75" x14ac:dyDescent="0.25">
      <c r="A482" s="200"/>
      <c r="B482" s="184"/>
      <c r="C482" s="184"/>
      <c r="D482" s="184"/>
      <c r="E482" s="200"/>
      <c r="F482" s="200"/>
      <c r="G482" s="200"/>
      <c r="H482" s="184"/>
      <c r="I482" s="200"/>
    </row>
    <row r="483" spans="1:9" ht="14.45" customHeight="1" x14ac:dyDescent="0.25">
      <c r="A483" s="716" t="s">
        <v>5994</v>
      </c>
      <c r="B483" s="717"/>
      <c r="C483" s="717"/>
      <c r="D483" s="717"/>
      <c r="E483" s="717"/>
      <c r="F483" s="717"/>
      <c r="G483" s="717"/>
      <c r="H483" s="717"/>
      <c r="I483" s="718"/>
    </row>
    <row r="484" spans="1:9" ht="14.45" customHeight="1" x14ac:dyDescent="0.25">
      <c r="A484" s="719"/>
      <c r="B484" s="720"/>
      <c r="C484" s="720"/>
      <c r="D484" s="720"/>
      <c r="E484" s="720"/>
      <c r="F484" s="720"/>
      <c r="G484" s="720"/>
      <c r="H484" s="720"/>
      <c r="I484" s="721"/>
    </row>
    <row r="485" spans="1:9" ht="31.15" customHeight="1" x14ac:dyDescent="0.25">
      <c r="A485" s="234" t="s">
        <v>0</v>
      </c>
      <c r="B485" s="234" t="s">
        <v>5995</v>
      </c>
      <c r="C485" s="167" t="s">
        <v>5996</v>
      </c>
      <c r="D485" s="722" t="s">
        <v>5997</v>
      </c>
      <c r="E485" s="723"/>
      <c r="F485" s="724"/>
      <c r="G485" s="722" t="s">
        <v>5998</v>
      </c>
      <c r="H485" s="723"/>
      <c r="I485" s="724"/>
    </row>
    <row r="486" spans="1:9" ht="15.75" x14ac:dyDescent="0.25">
      <c r="A486" s="234"/>
      <c r="B486" s="234"/>
      <c r="C486" s="167"/>
      <c r="D486" s="167" t="s">
        <v>5973</v>
      </c>
      <c r="E486" s="167" t="s">
        <v>5974</v>
      </c>
      <c r="F486" s="167" t="s">
        <v>5975</v>
      </c>
      <c r="G486" s="167" t="s">
        <v>5973</v>
      </c>
      <c r="H486" s="167" t="s">
        <v>5974</v>
      </c>
      <c r="I486" s="167" t="s">
        <v>5975</v>
      </c>
    </row>
    <row r="487" spans="1:9" ht="15.75" x14ac:dyDescent="0.25">
      <c r="A487" s="234" t="s">
        <v>6157</v>
      </c>
      <c r="B487" s="243"/>
      <c r="C487" s="243"/>
      <c r="D487" s="243"/>
      <c r="E487" s="231"/>
      <c r="F487" s="231"/>
      <c r="G487" s="243"/>
      <c r="H487" s="243"/>
      <c r="I487" s="231"/>
    </row>
    <row r="488" spans="1:9" ht="15.75" x14ac:dyDescent="0.25">
      <c r="A488" s="234"/>
      <c r="B488" s="235"/>
      <c r="C488" s="185"/>
      <c r="D488" s="185"/>
      <c r="E488" s="231"/>
      <c r="F488" s="231"/>
      <c r="G488" s="186">
        <v>16900000</v>
      </c>
      <c r="H488" s="186">
        <v>17513400</v>
      </c>
      <c r="I488" s="186">
        <v>16024000</v>
      </c>
    </row>
    <row r="489" spans="1:9" ht="15.75" x14ac:dyDescent="0.25">
      <c r="A489" s="237">
        <v>1</v>
      </c>
      <c r="B489" s="238" t="s">
        <v>6042</v>
      </c>
      <c r="C489" s="187">
        <v>25</v>
      </c>
      <c r="D489" s="171">
        <v>60000</v>
      </c>
      <c r="E489" s="244">
        <v>60000</v>
      </c>
      <c r="F489" s="244">
        <v>60000</v>
      </c>
      <c r="G489" s="188">
        <v>1500000</v>
      </c>
      <c r="H489" s="193">
        <v>1500000</v>
      </c>
      <c r="I489" s="245">
        <v>1500000</v>
      </c>
    </row>
    <row r="490" spans="1:9" ht="15.75" x14ac:dyDescent="0.25">
      <c r="A490" s="237">
        <v>2</v>
      </c>
      <c r="B490" s="238" t="s">
        <v>6000</v>
      </c>
      <c r="C490" s="188">
        <v>380</v>
      </c>
      <c r="D490" s="171"/>
      <c r="E490" s="244"/>
      <c r="F490" s="244"/>
      <c r="G490" s="188"/>
      <c r="H490" s="193"/>
      <c r="I490" s="245"/>
    </row>
    <row r="491" spans="1:9" ht="15.75" x14ac:dyDescent="0.25">
      <c r="A491" s="237"/>
      <c r="B491" s="238" t="s">
        <v>6001</v>
      </c>
      <c r="C491" s="188">
        <v>180</v>
      </c>
      <c r="D491" s="171">
        <v>18000</v>
      </c>
      <c r="E491" s="244">
        <v>16250</v>
      </c>
      <c r="F491" s="244">
        <v>11800</v>
      </c>
      <c r="G491" s="188">
        <v>3240000</v>
      </c>
      <c r="H491" s="193">
        <v>2925000</v>
      </c>
      <c r="I491" s="245">
        <v>2124000</v>
      </c>
    </row>
    <row r="492" spans="1:9" ht="15.75" x14ac:dyDescent="0.25">
      <c r="A492" s="237"/>
      <c r="B492" s="238" t="s">
        <v>6002</v>
      </c>
      <c r="C492" s="188">
        <v>100</v>
      </c>
      <c r="D492" s="171">
        <v>19800</v>
      </c>
      <c r="E492" s="244">
        <v>21442</v>
      </c>
      <c r="F492" s="244">
        <v>18000</v>
      </c>
      <c r="G492" s="188">
        <v>1980000</v>
      </c>
      <c r="H492" s="193">
        <v>2144200</v>
      </c>
      <c r="I492" s="245">
        <v>1800000</v>
      </c>
    </row>
    <row r="493" spans="1:9" ht="15.75" x14ac:dyDescent="0.25">
      <c r="A493" s="237"/>
      <c r="B493" s="238" t="s">
        <v>6003</v>
      </c>
      <c r="C493" s="188">
        <v>100</v>
      </c>
      <c r="D493" s="171">
        <v>19800</v>
      </c>
      <c r="E493" s="244">
        <v>21442</v>
      </c>
      <c r="F493" s="244">
        <v>18000</v>
      </c>
      <c r="G493" s="188">
        <v>1980000</v>
      </c>
      <c r="H493" s="193">
        <v>2144200</v>
      </c>
      <c r="I493" s="245">
        <v>1800000</v>
      </c>
    </row>
    <row r="494" spans="1:9" ht="15.75" x14ac:dyDescent="0.25">
      <c r="A494" s="237"/>
      <c r="B494" s="238" t="s">
        <v>6004</v>
      </c>
      <c r="C494" s="188">
        <v>1200</v>
      </c>
      <c r="D494" s="171">
        <v>6000</v>
      </c>
      <c r="E494" s="244">
        <v>6500</v>
      </c>
      <c r="F494" s="244">
        <v>6500</v>
      </c>
      <c r="G494" s="188">
        <v>7200000</v>
      </c>
      <c r="H494" s="193">
        <v>7800000</v>
      </c>
      <c r="I494" s="245">
        <v>7800000</v>
      </c>
    </row>
    <row r="495" spans="1:9" ht="15.75" x14ac:dyDescent="0.25">
      <c r="A495" s="237">
        <v>3</v>
      </c>
      <c r="B495" s="238" t="s">
        <v>6005</v>
      </c>
      <c r="C495" s="188"/>
      <c r="D495" s="171"/>
      <c r="E495" s="244"/>
      <c r="F495" s="244"/>
      <c r="G495" s="188"/>
      <c r="H495" s="193"/>
      <c r="I495" s="245"/>
    </row>
    <row r="496" spans="1:9" ht="15.75" x14ac:dyDescent="0.25">
      <c r="A496" s="237">
        <v>4</v>
      </c>
      <c r="B496" s="238" t="s">
        <v>6006</v>
      </c>
      <c r="C496" s="188">
        <v>1000</v>
      </c>
      <c r="D496" s="171">
        <v>1000</v>
      </c>
      <c r="E496" s="171">
        <v>1000</v>
      </c>
      <c r="F496" s="171">
        <v>1000</v>
      </c>
      <c r="G496" s="188">
        <v>1000000</v>
      </c>
      <c r="H496" s="193">
        <v>1000000</v>
      </c>
      <c r="I496" s="245">
        <v>1000000</v>
      </c>
    </row>
    <row r="497" spans="1:9" ht="15.75" x14ac:dyDescent="0.25">
      <c r="A497" s="237">
        <v>5</v>
      </c>
      <c r="B497" s="238" t="s">
        <v>6007</v>
      </c>
      <c r="C497" s="193"/>
      <c r="D497" s="194"/>
      <c r="E497" s="244"/>
      <c r="F497" s="244"/>
      <c r="G497" s="188"/>
      <c r="H497" s="193"/>
      <c r="I497" s="204"/>
    </row>
    <row r="498" spans="1:9" ht="15.75" x14ac:dyDescent="0.25">
      <c r="A498" s="237">
        <v>6</v>
      </c>
      <c r="B498" s="238" t="s">
        <v>6008</v>
      </c>
      <c r="C498" s="239"/>
      <c r="D498" s="246"/>
      <c r="E498" s="244"/>
      <c r="F498" s="244"/>
      <c r="G498" s="188"/>
      <c r="H498" s="240"/>
      <c r="I498" s="204"/>
    </row>
    <row r="499" spans="1:9" ht="16.5" x14ac:dyDescent="0.25">
      <c r="A499" s="247"/>
      <c r="B499" s="242" t="s">
        <v>6009</v>
      </c>
      <c r="C499" s="190"/>
      <c r="D499" s="195"/>
      <c r="E499" s="244"/>
      <c r="F499" s="244"/>
      <c r="G499" s="192"/>
      <c r="H499" s="247"/>
      <c r="I499" s="204"/>
    </row>
    <row r="500" spans="1:9" ht="16.5" x14ac:dyDescent="0.25">
      <c r="A500" s="247"/>
      <c r="B500" s="242" t="s">
        <v>6010</v>
      </c>
      <c r="C500" s="190"/>
      <c r="D500" s="195"/>
      <c r="E500" s="244"/>
      <c r="F500" s="244"/>
      <c r="G500" s="192"/>
      <c r="H500" s="247"/>
      <c r="I500" s="204"/>
    </row>
    <row r="501" spans="1:9" ht="16.5" x14ac:dyDescent="0.25">
      <c r="A501" s="247"/>
      <c r="B501" s="242" t="s">
        <v>6011</v>
      </c>
      <c r="C501" s="190"/>
      <c r="D501" s="195"/>
      <c r="E501" s="244"/>
      <c r="F501" s="244"/>
      <c r="G501" s="192"/>
      <c r="H501" s="247"/>
      <c r="I501" s="204"/>
    </row>
    <row r="502" spans="1:9" ht="15.75" x14ac:dyDescent="0.25">
      <c r="A502" s="248" t="s">
        <v>6046</v>
      </c>
      <c r="B502" s="243"/>
      <c r="C502" s="243"/>
      <c r="D502" s="249"/>
      <c r="E502" s="244"/>
      <c r="F502" s="244"/>
      <c r="G502" s="243"/>
      <c r="H502" s="204"/>
      <c r="I502" s="204"/>
    </row>
    <row r="503" spans="1:9" ht="15.75" x14ac:dyDescent="0.25">
      <c r="A503" s="234"/>
      <c r="B503" s="235"/>
      <c r="C503" s="185"/>
      <c r="D503" s="196"/>
      <c r="E503" s="244"/>
      <c r="F503" s="244"/>
      <c r="G503" s="186">
        <v>41368000</v>
      </c>
      <c r="H503" s="186">
        <v>41666220</v>
      </c>
      <c r="I503" s="186">
        <v>38920000</v>
      </c>
    </row>
    <row r="504" spans="1:9" ht="15.75" x14ac:dyDescent="0.25">
      <c r="A504" s="237">
        <v>1</v>
      </c>
      <c r="B504" s="238" t="s">
        <v>6042</v>
      </c>
      <c r="C504" s="187">
        <v>10000</v>
      </c>
      <c r="D504" s="171">
        <v>2000</v>
      </c>
      <c r="E504" s="171">
        <v>2000</v>
      </c>
      <c r="F504" s="171">
        <v>2000</v>
      </c>
      <c r="G504" s="188">
        <v>20000000</v>
      </c>
      <c r="H504" s="188">
        <v>20000000</v>
      </c>
      <c r="I504" s="188">
        <v>20000000</v>
      </c>
    </row>
    <row r="505" spans="1:9" ht="15.75" x14ac:dyDescent="0.25">
      <c r="A505" s="237">
        <v>2</v>
      </c>
      <c r="B505" s="238" t="s">
        <v>6000</v>
      </c>
      <c r="C505" s="188"/>
      <c r="D505" s="171"/>
      <c r="E505" s="244"/>
      <c r="F505" s="244"/>
      <c r="G505" s="188"/>
      <c r="H505" s="188"/>
      <c r="I505" s="188"/>
    </row>
    <row r="506" spans="1:9" ht="15.75" x14ac:dyDescent="0.25">
      <c r="A506" s="237"/>
      <c r="B506" s="238" t="s">
        <v>6001</v>
      </c>
      <c r="C506" s="188">
        <v>300</v>
      </c>
      <c r="D506" s="173">
        <v>18000</v>
      </c>
      <c r="E506" s="173">
        <v>16250</v>
      </c>
      <c r="F506" s="173">
        <v>11800</v>
      </c>
      <c r="G506" s="188">
        <v>5400000</v>
      </c>
      <c r="H506" s="188">
        <v>4875000</v>
      </c>
      <c r="I506" s="188">
        <v>3540000</v>
      </c>
    </row>
    <row r="507" spans="1:9" ht="15.75" x14ac:dyDescent="0.25">
      <c r="A507" s="237"/>
      <c r="B507" s="238" t="s">
        <v>6002</v>
      </c>
      <c r="C507" s="188">
        <v>150</v>
      </c>
      <c r="D507" s="173">
        <v>19800</v>
      </c>
      <c r="E507" s="173">
        <v>21442</v>
      </c>
      <c r="F507" s="173">
        <v>18000</v>
      </c>
      <c r="G507" s="188">
        <v>2970000</v>
      </c>
      <c r="H507" s="188">
        <v>3216300</v>
      </c>
      <c r="I507" s="188">
        <v>2700000</v>
      </c>
    </row>
    <row r="508" spans="1:9" ht="15.75" x14ac:dyDescent="0.25">
      <c r="A508" s="237"/>
      <c r="B508" s="238" t="s">
        <v>6003</v>
      </c>
      <c r="C508" s="188">
        <v>260</v>
      </c>
      <c r="D508" s="173">
        <v>19800</v>
      </c>
      <c r="E508" s="173">
        <v>21442</v>
      </c>
      <c r="F508" s="173">
        <v>18000</v>
      </c>
      <c r="G508" s="188">
        <v>5148000</v>
      </c>
      <c r="H508" s="188">
        <v>5574920</v>
      </c>
      <c r="I508" s="188">
        <v>4680000</v>
      </c>
    </row>
    <row r="509" spans="1:9" ht="15.75" x14ac:dyDescent="0.25">
      <c r="A509" s="237"/>
      <c r="B509" s="238" t="s">
        <v>6004</v>
      </c>
      <c r="C509" s="197">
        <v>300</v>
      </c>
      <c r="D509" s="173">
        <v>6000</v>
      </c>
      <c r="E509" s="173">
        <v>6500</v>
      </c>
      <c r="F509" s="173">
        <v>6500</v>
      </c>
      <c r="G509" s="188">
        <v>1800000</v>
      </c>
      <c r="H509" s="188">
        <v>1950000</v>
      </c>
      <c r="I509" s="188">
        <v>1950000</v>
      </c>
    </row>
    <row r="510" spans="1:9" ht="15.75" x14ac:dyDescent="0.25">
      <c r="A510" s="237">
        <v>3</v>
      </c>
      <c r="B510" s="238" t="s">
        <v>6005</v>
      </c>
      <c r="C510" s="188">
        <v>500</v>
      </c>
      <c r="D510" s="198">
        <v>8100</v>
      </c>
      <c r="E510" s="173">
        <v>8100</v>
      </c>
      <c r="F510" s="173">
        <v>8100</v>
      </c>
      <c r="G510" s="188">
        <v>4050000</v>
      </c>
      <c r="H510" s="188">
        <v>4050000</v>
      </c>
      <c r="I510" s="188">
        <v>4050000</v>
      </c>
    </row>
    <row r="511" spans="1:9" ht="15.75" x14ac:dyDescent="0.25">
      <c r="A511" s="237">
        <v>4</v>
      </c>
      <c r="B511" s="238" t="s">
        <v>6006</v>
      </c>
      <c r="C511" s="188">
        <v>2000</v>
      </c>
      <c r="D511" s="188">
        <v>1000</v>
      </c>
      <c r="E511" s="173">
        <v>1000</v>
      </c>
      <c r="F511" s="173">
        <v>1000</v>
      </c>
      <c r="G511" s="188">
        <v>2000000</v>
      </c>
      <c r="H511" s="188">
        <v>2000000</v>
      </c>
      <c r="I511" s="188">
        <v>2000000</v>
      </c>
    </row>
    <row r="512" spans="1:9" ht="15.75" x14ac:dyDescent="0.25">
      <c r="A512" s="237">
        <v>5</v>
      </c>
      <c r="B512" s="238" t="s">
        <v>6007</v>
      </c>
      <c r="C512" s="193"/>
      <c r="D512" s="194"/>
      <c r="E512" s="244"/>
      <c r="F512" s="244"/>
      <c r="G512" s="188"/>
      <c r="H512" s="204"/>
      <c r="I512" s="204"/>
    </row>
    <row r="513" spans="1:9" ht="15.75" x14ac:dyDescent="0.25">
      <c r="A513" s="237">
        <v>6</v>
      </c>
      <c r="B513" s="238" t="s">
        <v>6008</v>
      </c>
      <c r="C513" s="239"/>
      <c r="D513" s="246"/>
      <c r="E513" s="244"/>
      <c r="F513" s="244"/>
      <c r="G513" s="188"/>
      <c r="H513" s="204"/>
      <c r="I513" s="204"/>
    </row>
    <row r="514" spans="1:9" ht="16.5" x14ac:dyDescent="0.25">
      <c r="A514" s="247"/>
      <c r="B514" s="242" t="s">
        <v>6009</v>
      </c>
      <c r="C514" s="190"/>
      <c r="D514" s="195"/>
      <c r="E514" s="244"/>
      <c r="F514" s="244"/>
      <c r="G514" s="192"/>
      <c r="H514" s="204"/>
      <c r="I514" s="204"/>
    </row>
    <row r="515" spans="1:9" ht="16.5" x14ac:dyDescent="0.25">
      <c r="A515" s="247"/>
      <c r="B515" s="242" t="s">
        <v>6010</v>
      </c>
      <c r="C515" s="190"/>
      <c r="D515" s="195"/>
      <c r="E515" s="244"/>
      <c r="F515" s="244"/>
      <c r="G515" s="192"/>
      <c r="H515" s="204"/>
      <c r="I515" s="204"/>
    </row>
    <row r="516" spans="1:9" ht="16.5" x14ac:dyDescent="0.25">
      <c r="A516" s="247"/>
      <c r="B516" s="242" t="s">
        <v>6011</v>
      </c>
      <c r="C516" s="190"/>
      <c r="D516" s="195"/>
      <c r="E516" s="244"/>
      <c r="F516" s="244"/>
      <c r="G516" s="192"/>
      <c r="H516" s="204"/>
      <c r="I516" s="204"/>
    </row>
    <row r="517" spans="1:9" ht="15.75" x14ac:dyDescent="0.25">
      <c r="A517" s="235" t="s">
        <v>6051</v>
      </c>
      <c r="B517" s="234"/>
      <c r="C517" s="167"/>
      <c r="D517" s="167"/>
      <c r="E517" s="204"/>
      <c r="F517" s="204"/>
      <c r="G517" s="167"/>
      <c r="H517" s="236"/>
      <c r="I517" s="204"/>
    </row>
    <row r="518" spans="1:9" ht="15.75" x14ac:dyDescent="0.25">
      <c r="A518" s="234"/>
      <c r="B518" s="235"/>
      <c r="C518" s="185"/>
      <c r="D518" s="185"/>
      <c r="E518" s="204"/>
      <c r="F518" s="204"/>
      <c r="G518" s="186">
        <v>51528000</v>
      </c>
      <c r="H518" s="186">
        <v>51660660</v>
      </c>
      <c r="I518" s="186">
        <v>50246000</v>
      </c>
    </row>
    <row r="519" spans="1:9" ht="15.75" x14ac:dyDescent="0.25">
      <c r="A519" s="237">
        <v>1</v>
      </c>
      <c r="B519" s="238" t="s">
        <v>6042</v>
      </c>
      <c r="C519" s="187">
        <v>2400</v>
      </c>
      <c r="D519" s="188">
        <v>15000</v>
      </c>
      <c r="E519" s="188">
        <v>15000</v>
      </c>
      <c r="F519" s="188">
        <v>15000</v>
      </c>
      <c r="G519" s="171">
        <v>36000000</v>
      </c>
      <c r="H519" s="194">
        <v>36000000</v>
      </c>
      <c r="I519" s="244">
        <v>36000000</v>
      </c>
    </row>
    <row r="520" spans="1:9" ht="15.75" x14ac:dyDescent="0.25">
      <c r="A520" s="237">
        <v>2</v>
      </c>
      <c r="B520" s="238" t="s">
        <v>6000</v>
      </c>
      <c r="C520" s="188"/>
      <c r="D520" s="188"/>
      <c r="E520" s="204"/>
      <c r="F520" s="204"/>
      <c r="G520" s="171"/>
      <c r="H520" s="194"/>
      <c r="I520" s="244"/>
    </row>
    <row r="521" spans="1:9" ht="15.75" x14ac:dyDescent="0.25">
      <c r="A521" s="237"/>
      <c r="B521" s="238" t="s">
        <v>6001</v>
      </c>
      <c r="C521" s="188">
        <v>140</v>
      </c>
      <c r="D521" s="173">
        <v>18000</v>
      </c>
      <c r="E521" s="173">
        <v>16250</v>
      </c>
      <c r="F521" s="173">
        <v>11800</v>
      </c>
      <c r="G521" s="171">
        <v>2520000</v>
      </c>
      <c r="H521" s="194">
        <v>2275000</v>
      </c>
      <c r="I521" s="244">
        <v>1652000</v>
      </c>
    </row>
    <row r="522" spans="1:9" ht="15.75" x14ac:dyDescent="0.25">
      <c r="A522" s="237"/>
      <c r="B522" s="238" t="s">
        <v>6002</v>
      </c>
      <c r="C522" s="188">
        <v>50</v>
      </c>
      <c r="D522" s="173">
        <v>19800</v>
      </c>
      <c r="E522" s="173">
        <v>21442</v>
      </c>
      <c r="F522" s="173">
        <v>18000</v>
      </c>
      <c r="G522" s="171">
        <v>990000</v>
      </c>
      <c r="H522" s="194">
        <v>1072100</v>
      </c>
      <c r="I522" s="244">
        <v>900000</v>
      </c>
    </row>
    <row r="523" spans="1:9" ht="15.75" x14ac:dyDescent="0.25">
      <c r="A523" s="237"/>
      <c r="B523" s="238" t="s">
        <v>6003</v>
      </c>
      <c r="C523" s="188">
        <v>180</v>
      </c>
      <c r="D523" s="173">
        <v>19800</v>
      </c>
      <c r="E523" s="173">
        <v>21442</v>
      </c>
      <c r="F523" s="173">
        <v>18000</v>
      </c>
      <c r="G523" s="171">
        <v>3564000</v>
      </c>
      <c r="H523" s="194">
        <v>3859560</v>
      </c>
      <c r="I523" s="244">
        <v>3240000</v>
      </c>
    </row>
    <row r="524" spans="1:9" ht="15.75" x14ac:dyDescent="0.25">
      <c r="A524" s="237"/>
      <c r="B524" s="238" t="s">
        <v>6004</v>
      </c>
      <c r="C524" s="188"/>
      <c r="D524" s="173"/>
      <c r="E524" s="173"/>
      <c r="F524" s="173"/>
      <c r="G524" s="171"/>
      <c r="H524" s="194"/>
      <c r="I524" s="244"/>
    </row>
    <row r="525" spans="1:9" ht="15.75" x14ac:dyDescent="0.25">
      <c r="A525" s="237">
        <v>3</v>
      </c>
      <c r="B525" s="238" t="s">
        <v>6005</v>
      </c>
      <c r="C525" s="188">
        <v>500</v>
      </c>
      <c r="D525" s="198">
        <v>8100</v>
      </c>
      <c r="E525" s="173">
        <v>8100</v>
      </c>
      <c r="F525" s="173">
        <v>8100</v>
      </c>
      <c r="G525" s="171">
        <v>4050000</v>
      </c>
      <c r="H525" s="194">
        <v>4050000</v>
      </c>
      <c r="I525" s="244">
        <v>4050000</v>
      </c>
    </row>
    <row r="526" spans="1:9" ht="15.75" x14ac:dyDescent="0.25">
      <c r="A526" s="237">
        <v>4</v>
      </c>
      <c r="B526" s="238" t="s">
        <v>6006</v>
      </c>
      <c r="C526" s="188">
        <v>4</v>
      </c>
      <c r="D526" s="188">
        <v>1000</v>
      </c>
      <c r="E526" s="173">
        <v>1000</v>
      </c>
      <c r="F526" s="173">
        <v>1000</v>
      </c>
      <c r="G526" s="171">
        <v>4000</v>
      </c>
      <c r="H526" s="194">
        <v>4000</v>
      </c>
      <c r="I526" s="244">
        <v>4000</v>
      </c>
    </row>
    <row r="527" spans="1:9" ht="15.75" x14ac:dyDescent="0.25">
      <c r="A527" s="237">
        <v>5</v>
      </c>
      <c r="B527" s="238" t="s">
        <v>6007</v>
      </c>
      <c r="C527" s="189">
        <v>2400</v>
      </c>
      <c r="D527" s="189">
        <v>1000</v>
      </c>
      <c r="E527" s="189">
        <v>1000</v>
      </c>
      <c r="F527" s="189">
        <v>1000</v>
      </c>
      <c r="G527" s="171">
        <v>2400000</v>
      </c>
      <c r="H527" s="194">
        <v>2400000</v>
      </c>
      <c r="I527" s="244">
        <v>2400000</v>
      </c>
    </row>
    <row r="528" spans="1:9" ht="15.75" x14ac:dyDescent="0.25">
      <c r="A528" s="237">
        <v>6</v>
      </c>
      <c r="B528" s="238" t="s">
        <v>6043</v>
      </c>
      <c r="C528" s="189">
        <v>2000</v>
      </c>
      <c r="D528" s="189">
        <v>1000</v>
      </c>
      <c r="E528" s="189">
        <v>1000</v>
      </c>
      <c r="F528" s="189">
        <v>1000</v>
      </c>
      <c r="G528" s="171">
        <v>2000000</v>
      </c>
      <c r="H528" s="194">
        <v>2000000</v>
      </c>
      <c r="I528" s="244">
        <v>2000000</v>
      </c>
    </row>
    <row r="529" spans="1:9" ht="15.75" x14ac:dyDescent="0.25">
      <c r="A529" s="237">
        <v>7</v>
      </c>
      <c r="B529" s="238" t="s">
        <v>6008</v>
      </c>
      <c r="C529" s="239"/>
      <c r="D529" s="239"/>
      <c r="E529" s="239"/>
      <c r="F529" s="239"/>
      <c r="G529" s="188"/>
      <c r="H529" s="240"/>
      <c r="I529" s="239"/>
    </row>
    <row r="530" spans="1:9" ht="16.5" x14ac:dyDescent="0.25">
      <c r="A530" s="241"/>
      <c r="B530" s="242" t="s">
        <v>6009</v>
      </c>
      <c r="C530" s="190"/>
      <c r="D530" s="191"/>
      <c r="E530" s="239"/>
      <c r="F530" s="239"/>
      <c r="G530" s="192"/>
      <c r="H530" s="231"/>
      <c r="I530" s="239"/>
    </row>
    <row r="531" spans="1:9" ht="16.5" x14ac:dyDescent="0.25">
      <c r="A531" s="231"/>
      <c r="B531" s="242" t="s">
        <v>6010</v>
      </c>
      <c r="C531" s="190"/>
      <c r="D531" s="191"/>
      <c r="E531" s="231"/>
      <c r="F531" s="231"/>
      <c r="G531" s="192"/>
      <c r="H531" s="231"/>
      <c r="I531" s="231"/>
    </row>
    <row r="532" spans="1:9" ht="16.5" x14ac:dyDescent="0.25">
      <c r="A532" s="231"/>
      <c r="B532" s="242" t="s">
        <v>6011</v>
      </c>
      <c r="C532" s="190"/>
      <c r="D532" s="191"/>
      <c r="E532" s="231"/>
      <c r="F532" s="231"/>
      <c r="G532" s="192"/>
      <c r="H532" s="231"/>
      <c r="I532" s="231"/>
    </row>
    <row r="534" spans="1:9" ht="16.5" x14ac:dyDescent="0.25">
      <c r="A534" s="257" t="s">
        <v>6053</v>
      </c>
    </row>
    <row r="536" spans="1:9" ht="16.5" x14ac:dyDescent="0.25">
      <c r="A536" s="199" t="s">
        <v>0</v>
      </c>
      <c r="B536" s="199" t="s">
        <v>6027</v>
      </c>
      <c r="C536" s="199" t="s">
        <v>6028</v>
      </c>
      <c r="D536" s="199" t="s">
        <v>5973</v>
      </c>
      <c r="E536" s="199" t="s">
        <v>5974</v>
      </c>
      <c r="F536" s="199" t="s">
        <v>5975</v>
      </c>
      <c r="G536" s="199" t="s">
        <v>5976</v>
      </c>
      <c r="H536" s="199" t="s">
        <v>5977</v>
      </c>
      <c r="I536" s="200"/>
    </row>
    <row r="537" spans="1:9" ht="16.5" x14ac:dyDescent="0.25">
      <c r="A537" s="199">
        <v>1</v>
      </c>
      <c r="B537" s="250" t="s">
        <v>6029</v>
      </c>
      <c r="C537" s="199"/>
      <c r="D537" s="202">
        <v>2</v>
      </c>
      <c r="E537" s="202">
        <v>2</v>
      </c>
      <c r="F537" s="202">
        <v>2</v>
      </c>
      <c r="G537" s="202">
        <v>2</v>
      </c>
      <c r="H537" s="199"/>
      <c r="I537" s="200"/>
    </row>
    <row r="538" spans="1:9" ht="16.5" x14ac:dyDescent="0.25">
      <c r="A538" s="199">
        <v>2</v>
      </c>
      <c r="B538" s="201" t="s">
        <v>5992</v>
      </c>
      <c r="C538" s="203"/>
      <c r="D538" s="204">
        <v>1</v>
      </c>
      <c r="E538" s="204">
        <v>1</v>
      </c>
      <c r="F538" s="204">
        <v>1</v>
      </c>
      <c r="G538" s="204">
        <v>1</v>
      </c>
      <c r="H538" s="205"/>
      <c r="I538" s="200"/>
    </row>
    <row r="539" spans="1:9" ht="17.25" x14ac:dyDescent="0.3">
      <c r="A539" s="199">
        <v>3</v>
      </c>
      <c r="B539" s="201" t="s">
        <v>5979</v>
      </c>
      <c r="C539" s="206"/>
      <c r="D539" s="207"/>
      <c r="E539" s="207"/>
      <c r="F539" s="207"/>
      <c r="G539" s="207"/>
      <c r="H539" s="208"/>
      <c r="I539" s="200"/>
    </row>
    <row r="540" spans="1:9" ht="16.5" x14ac:dyDescent="0.25">
      <c r="A540" s="209" t="s">
        <v>1706</v>
      </c>
      <c r="B540" s="201"/>
      <c r="C540" s="210" t="s">
        <v>6030</v>
      </c>
      <c r="D540" s="211">
        <v>3460.5734767025092</v>
      </c>
      <c r="E540" s="211">
        <v>3446.7583497053047</v>
      </c>
      <c r="F540" s="211">
        <v>3378.1637717121589</v>
      </c>
      <c r="G540" s="212"/>
      <c r="H540" s="208"/>
      <c r="I540" s="200"/>
    </row>
    <row r="541" spans="1:9" ht="16.5" x14ac:dyDescent="0.25">
      <c r="A541" s="209" t="s">
        <v>1710</v>
      </c>
      <c r="B541" s="201"/>
      <c r="C541" s="210" t="s">
        <v>6031</v>
      </c>
      <c r="D541" s="211">
        <v>48643.007360672978</v>
      </c>
      <c r="E541" s="211">
        <v>49052.927400468383</v>
      </c>
      <c r="F541" s="211">
        <v>49899.731182795695</v>
      </c>
      <c r="G541" s="212"/>
      <c r="H541" s="208"/>
      <c r="I541" s="200"/>
    </row>
    <row r="542" spans="1:9" ht="16.5" x14ac:dyDescent="0.25">
      <c r="A542" s="209" t="s">
        <v>1714</v>
      </c>
      <c r="B542" s="201"/>
      <c r="C542" s="210" t="s">
        <v>6049</v>
      </c>
      <c r="D542" s="211">
        <v>17752.380952380954</v>
      </c>
      <c r="E542" s="211">
        <v>17511.111111111113</v>
      </c>
      <c r="F542" s="211">
        <v>17309.090909090908</v>
      </c>
      <c r="G542" s="212"/>
      <c r="H542" s="208"/>
      <c r="I542" s="200"/>
    </row>
    <row r="543" spans="1:9" ht="16.5" x14ac:dyDescent="0.25">
      <c r="A543" s="199">
        <v>4</v>
      </c>
      <c r="B543" s="201" t="s">
        <v>5980</v>
      </c>
      <c r="C543" s="210"/>
      <c r="D543" s="207"/>
      <c r="E543" s="207"/>
      <c r="F543" s="207"/>
      <c r="G543" s="207"/>
      <c r="H543" s="208"/>
      <c r="I543" s="200"/>
    </row>
    <row r="544" spans="1:9" ht="16.5" x14ac:dyDescent="0.25">
      <c r="A544" s="209" t="s">
        <v>1794</v>
      </c>
      <c r="B544" s="201"/>
      <c r="C544" s="210" t="s">
        <v>6030</v>
      </c>
      <c r="D544" s="213">
        <v>6250</v>
      </c>
      <c r="E544" s="213">
        <v>8150</v>
      </c>
      <c r="F544" s="213">
        <v>7273</v>
      </c>
      <c r="G544" s="212"/>
      <c r="H544" s="214"/>
      <c r="I544" s="200"/>
    </row>
    <row r="545" spans="1:9" ht="16.5" x14ac:dyDescent="0.25">
      <c r="A545" s="209" t="s">
        <v>1796</v>
      </c>
      <c r="B545" s="201"/>
      <c r="C545" s="210" t="s">
        <v>6031</v>
      </c>
      <c r="D545" s="213">
        <v>1180</v>
      </c>
      <c r="E545" s="213">
        <v>1300</v>
      </c>
      <c r="F545" s="213">
        <v>1315</v>
      </c>
      <c r="G545" s="212"/>
      <c r="H545" s="214"/>
      <c r="I545" s="200"/>
    </row>
    <row r="546" spans="1:9" ht="16.5" x14ac:dyDescent="0.25">
      <c r="A546" s="209" t="s">
        <v>1798</v>
      </c>
      <c r="B546" s="201"/>
      <c r="C546" s="210" t="s">
        <v>6049</v>
      </c>
      <c r="D546" s="213">
        <v>2775</v>
      </c>
      <c r="E546" s="213">
        <v>2575</v>
      </c>
      <c r="F546" s="213">
        <v>2900</v>
      </c>
      <c r="G546" s="212"/>
      <c r="H546" s="214"/>
      <c r="I546" s="200"/>
    </row>
    <row r="547" spans="1:9" ht="16.5" x14ac:dyDescent="0.25">
      <c r="A547" s="199">
        <v>5</v>
      </c>
      <c r="B547" s="201" t="s">
        <v>6033</v>
      </c>
      <c r="C547" s="210"/>
      <c r="D547" s="215">
        <v>207317522.97282672</v>
      </c>
      <c r="E547" s="215">
        <v>228810883.45252538</v>
      </c>
      <c r="F547" s="215">
        <v>230571426.87044138</v>
      </c>
      <c r="G547" s="207">
        <v>222233277.76526451</v>
      </c>
      <c r="H547" s="216" t="s">
        <v>6034</v>
      </c>
      <c r="I547" s="200"/>
    </row>
    <row r="548" spans="1:9" ht="16.5" x14ac:dyDescent="0.25">
      <c r="A548" s="209" t="s">
        <v>1801</v>
      </c>
      <c r="B548" s="201"/>
      <c r="C548" s="210" t="s">
        <v>6030</v>
      </c>
      <c r="D548" s="213">
        <v>43257168.458781362</v>
      </c>
      <c r="E548" s="213">
        <v>56182161.100196466</v>
      </c>
      <c r="F548" s="213">
        <v>49138770.223325066</v>
      </c>
      <c r="G548" s="213"/>
      <c r="H548" s="217" t="s">
        <v>6035</v>
      </c>
      <c r="I548" s="200"/>
    </row>
    <row r="549" spans="1:9" ht="16.5" x14ac:dyDescent="0.25">
      <c r="A549" s="209" t="s">
        <v>1803</v>
      </c>
      <c r="B549" s="201"/>
      <c r="C549" s="210" t="s">
        <v>6031</v>
      </c>
      <c r="D549" s="213">
        <v>114797497.37118822</v>
      </c>
      <c r="E549" s="213">
        <v>127537611.24121779</v>
      </c>
      <c r="F549" s="213">
        <v>131236293.01075268</v>
      </c>
      <c r="G549" s="213"/>
      <c r="H549" s="217"/>
      <c r="I549" s="200"/>
    </row>
    <row r="550" spans="1:9" ht="16.5" x14ac:dyDescent="0.25">
      <c r="A550" s="209" t="s">
        <v>1805</v>
      </c>
      <c r="B550" s="201"/>
      <c r="C550" s="210" t="s">
        <v>6049</v>
      </c>
      <c r="D550" s="213">
        <v>49262857.142857149</v>
      </c>
      <c r="E550" s="213">
        <v>45091111.111111119</v>
      </c>
      <c r="F550" s="213">
        <v>50196363.636363633</v>
      </c>
      <c r="G550" s="213"/>
      <c r="H550" s="217"/>
      <c r="I550" s="200"/>
    </row>
    <row r="551" spans="1:9" ht="17.25" x14ac:dyDescent="0.25">
      <c r="A551" s="199">
        <v>6</v>
      </c>
      <c r="B551" s="736" t="s">
        <v>5982</v>
      </c>
      <c r="C551" s="737"/>
      <c r="D551" s="218">
        <v>109796000</v>
      </c>
      <c r="E551" s="218">
        <v>110840280</v>
      </c>
      <c r="F551" s="218">
        <v>105190000</v>
      </c>
      <c r="G551" s="218">
        <v>108608760</v>
      </c>
      <c r="H551" s="219"/>
      <c r="I551" s="200"/>
    </row>
    <row r="552" spans="1:9" ht="17.25" x14ac:dyDescent="0.25">
      <c r="A552" s="209" t="s">
        <v>1808</v>
      </c>
      <c r="B552" s="201"/>
      <c r="C552" s="210" t="s">
        <v>6030</v>
      </c>
      <c r="D552" s="220">
        <v>16900000</v>
      </c>
      <c r="E552" s="220">
        <v>17513400</v>
      </c>
      <c r="F552" s="220">
        <v>16024000</v>
      </c>
      <c r="G552" s="220"/>
      <c r="H552" s="219"/>
      <c r="I552" s="200"/>
    </row>
    <row r="553" spans="1:9" ht="17.25" x14ac:dyDescent="0.25">
      <c r="A553" s="209" t="s">
        <v>2560</v>
      </c>
      <c r="B553" s="201"/>
      <c r="C553" s="210" t="s">
        <v>6031</v>
      </c>
      <c r="D553" s="220">
        <v>41368000</v>
      </c>
      <c r="E553" s="220">
        <v>41666220</v>
      </c>
      <c r="F553" s="220">
        <v>38920000</v>
      </c>
      <c r="G553" s="220"/>
      <c r="H553" s="219"/>
      <c r="I553" s="200"/>
    </row>
    <row r="554" spans="1:9" ht="17.25" x14ac:dyDescent="0.25">
      <c r="A554" s="209"/>
      <c r="B554" s="201"/>
      <c r="C554" s="210" t="s">
        <v>6049</v>
      </c>
      <c r="D554" s="220">
        <v>51528000</v>
      </c>
      <c r="E554" s="220">
        <v>51660660</v>
      </c>
      <c r="F554" s="220">
        <v>50246000</v>
      </c>
      <c r="G554" s="220"/>
      <c r="H554" s="219"/>
      <c r="I554" s="200"/>
    </row>
    <row r="555" spans="1:9" ht="16.5" x14ac:dyDescent="0.25">
      <c r="A555" s="199">
        <v>7</v>
      </c>
      <c r="B555" s="736" t="s">
        <v>6036</v>
      </c>
      <c r="C555" s="737"/>
      <c r="D555" s="220"/>
      <c r="E555" s="220"/>
      <c r="F555" s="220"/>
      <c r="G555" s="220">
        <v>113624517.76526451</v>
      </c>
      <c r="H555" s="214" t="s">
        <v>6037</v>
      </c>
      <c r="I555" s="200"/>
    </row>
    <row r="556" spans="1:9" ht="16.899999999999999" customHeight="1" x14ac:dyDescent="0.25">
      <c r="A556" s="199">
        <v>8</v>
      </c>
      <c r="B556" s="738" t="s">
        <v>5985</v>
      </c>
      <c r="C556" s="739"/>
      <c r="D556" s="221">
        <v>4.5199999999999997E-2</v>
      </c>
      <c r="E556" s="221">
        <v>4.5475000000000002E-2</v>
      </c>
      <c r="F556" s="221">
        <v>4.5625000000000006E-2</v>
      </c>
      <c r="G556" s="222">
        <v>4.5433333333333333E-2</v>
      </c>
      <c r="H556" s="214"/>
      <c r="I556" s="200"/>
    </row>
    <row r="557" spans="1:9" ht="16.5" x14ac:dyDescent="0.25">
      <c r="A557" s="199">
        <v>9</v>
      </c>
      <c r="B557" s="736" t="s">
        <v>5986</v>
      </c>
      <c r="C557" s="737"/>
      <c r="D557" s="220"/>
      <c r="E557" s="220"/>
      <c r="F557" s="220"/>
      <c r="G557" s="220">
        <v>2500906480.526732</v>
      </c>
      <c r="H557" s="214" t="s">
        <v>5987</v>
      </c>
      <c r="I557" s="200"/>
    </row>
    <row r="558" spans="1:9" ht="16.5" x14ac:dyDescent="0.25">
      <c r="A558" s="199">
        <v>10</v>
      </c>
      <c r="B558" s="736" t="s">
        <v>6012</v>
      </c>
      <c r="C558" s="737"/>
      <c r="D558" s="220"/>
      <c r="E558" s="220"/>
      <c r="F558" s="220"/>
      <c r="G558" s="218">
        <v>250090.6480526732</v>
      </c>
      <c r="H558" s="214" t="s">
        <v>6038</v>
      </c>
      <c r="I558" s="200"/>
    </row>
    <row r="559" spans="1:9" ht="16.5" x14ac:dyDescent="0.25">
      <c r="A559" s="199"/>
      <c r="B559" s="740" t="s">
        <v>5989</v>
      </c>
      <c r="C559" s="741"/>
      <c r="D559" s="165"/>
      <c r="E559" s="165"/>
      <c r="F559" s="165"/>
      <c r="G559" s="218">
        <v>250000</v>
      </c>
      <c r="H559" s="224"/>
      <c r="I559" s="200"/>
    </row>
    <row r="560" spans="1:9" ht="15.75" x14ac:dyDescent="0.25">
      <c r="A560" s="200"/>
      <c r="B560" s="200"/>
      <c r="C560" s="200"/>
      <c r="D560" s="200"/>
      <c r="E560" s="200"/>
      <c r="F560" s="200"/>
      <c r="G560" s="225"/>
      <c r="H560" s="226"/>
      <c r="I560" s="200"/>
    </row>
    <row r="561" spans="1:9" ht="15.75" x14ac:dyDescent="0.25">
      <c r="A561" s="200"/>
      <c r="B561" s="742" t="s">
        <v>6039</v>
      </c>
      <c r="C561" s="743"/>
      <c r="D561" s="743"/>
      <c r="E561" s="743"/>
      <c r="F561" s="744"/>
      <c r="G561" s="200"/>
      <c r="H561" s="184"/>
      <c r="I561" s="200"/>
    </row>
    <row r="562" spans="1:9" ht="16.5" x14ac:dyDescent="0.25">
      <c r="A562" s="200"/>
      <c r="B562" s="227"/>
      <c r="C562" s="229" t="s">
        <v>6040</v>
      </c>
      <c r="D562" s="199" t="s">
        <v>5973</v>
      </c>
      <c r="E562" s="199" t="s">
        <v>5974</v>
      </c>
      <c r="F562" s="199" t="s">
        <v>5975</v>
      </c>
      <c r="G562" s="200"/>
      <c r="H562" s="184"/>
      <c r="I562" s="200"/>
    </row>
    <row r="563" spans="1:9" ht="16.5" x14ac:dyDescent="0.25">
      <c r="A563" s="200"/>
      <c r="B563" s="230" t="s">
        <v>5992</v>
      </c>
      <c r="C563" s="210" t="s">
        <v>6030</v>
      </c>
      <c r="D563" s="220">
        <v>279</v>
      </c>
      <c r="E563" s="220">
        <v>254.5</v>
      </c>
      <c r="F563" s="220">
        <v>201.5</v>
      </c>
      <c r="G563" s="200"/>
      <c r="H563" s="184"/>
      <c r="I563" s="200"/>
    </row>
    <row r="564" spans="1:9" ht="16.5" x14ac:dyDescent="0.25">
      <c r="A564" s="200"/>
      <c r="B564" s="227"/>
      <c r="C564" s="210" t="s">
        <v>6054</v>
      </c>
      <c r="D564" s="220">
        <v>951</v>
      </c>
      <c r="E564" s="220">
        <v>854</v>
      </c>
      <c r="F564" s="220">
        <v>744</v>
      </c>
      <c r="G564" s="200"/>
      <c r="H564" s="184"/>
      <c r="I564" s="200"/>
    </row>
    <row r="565" spans="1:9" ht="16.5" x14ac:dyDescent="0.25">
      <c r="A565" s="200"/>
      <c r="B565" s="227"/>
      <c r="C565" s="210" t="s">
        <v>6049</v>
      </c>
      <c r="D565" s="220">
        <v>10.5</v>
      </c>
      <c r="E565" s="220">
        <v>13.5</v>
      </c>
      <c r="F565" s="220">
        <v>5.5</v>
      </c>
      <c r="G565" s="200"/>
      <c r="H565" s="200"/>
      <c r="I565" s="200"/>
    </row>
    <row r="566" spans="1:9" ht="16.5" x14ac:dyDescent="0.25">
      <c r="A566" s="200"/>
      <c r="B566" s="230" t="s">
        <v>5993</v>
      </c>
      <c r="C566" s="210" t="s">
        <v>6030</v>
      </c>
      <c r="D566" s="220">
        <v>965.5</v>
      </c>
      <c r="E566" s="220">
        <v>877.2</v>
      </c>
      <c r="F566" s="220">
        <v>680.7</v>
      </c>
      <c r="G566" s="200"/>
      <c r="H566" s="184"/>
      <c r="I566" s="200"/>
    </row>
    <row r="567" spans="1:9" ht="16.5" x14ac:dyDescent="0.25">
      <c r="A567" s="200"/>
      <c r="B567" s="227"/>
      <c r="C567" s="210" t="s">
        <v>6054</v>
      </c>
      <c r="D567" s="220">
        <v>46259.5</v>
      </c>
      <c r="E567" s="220">
        <v>41891.199999999997</v>
      </c>
      <c r="F567" s="220">
        <v>37125.4</v>
      </c>
      <c r="G567" s="200"/>
      <c r="H567" s="184"/>
      <c r="I567" s="200"/>
    </row>
    <row r="568" spans="1:9" ht="16.5" x14ac:dyDescent="0.25">
      <c r="A568" s="200"/>
      <c r="B568" s="227"/>
      <c r="C568" s="210" t="s">
        <v>6049</v>
      </c>
      <c r="D568" s="220">
        <v>186.4</v>
      </c>
      <c r="E568" s="220">
        <v>236.4</v>
      </c>
      <c r="F568" s="220">
        <v>95.2</v>
      </c>
      <c r="G568" s="200"/>
      <c r="H568" s="200"/>
      <c r="I568" s="200"/>
    </row>
    <row r="569" spans="1:9" ht="16.5" x14ac:dyDescent="0.25">
      <c r="A569" s="200"/>
      <c r="B569" s="201" t="s">
        <v>5979</v>
      </c>
      <c r="C569" s="231"/>
      <c r="D569" s="199"/>
      <c r="E569" s="199"/>
      <c r="F569" s="199"/>
      <c r="G569" s="200"/>
      <c r="H569" s="184"/>
      <c r="I569" s="200"/>
    </row>
    <row r="570" spans="1:9" ht="16.5" x14ac:dyDescent="0.25">
      <c r="A570" s="200"/>
      <c r="B570" s="203"/>
      <c r="C570" s="210" t="s">
        <v>6030</v>
      </c>
      <c r="D570" s="211">
        <v>3460.5734767025092</v>
      </c>
      <c r="E570" s="211">
        <v>3446.7583497053047</v>
      </c>
      <c r="F570" s="211">
        <v>3378.1637717121589</v>
      </c>
      <c r="G570" s="200"/>
      <c r="H570" s="184"/>
      <c r="I570" s="200"/>
    </row>
    <row r="571" spans="1:9" ht="16.5" x14ac:dyDescent="0.25">
      <c r="A571" s="200"/>
      <c r="B571" s="201"/>
      <c r="C571" s="210" t="s">
        <v>6049</v>
      </c>
      <c r="D571" s="211">
        <v>48643.007360672978</v>
      </c>
      <c r="E571" s="211">
        <v>49052.927400468383</v>
      </c>
      <c r="F571" s="211">
        <v>49899.731182795695</v>
      </c>
      <c r="G571" s="200"/>
      <c r="H571" s="184"/>
      <c r="I571" s="200"/>
    </row>
    <row r="572" spans="1:9" ht="16.5" x14ac:dyDescent="0.25">
      <c r="A572" s="200"/>
      <c r="B572" s="201"/>
      <c r="C572" s="210" t="s">
        <v>6049</v>
      </c>
      <c r="D572" s="211">
        <v>17752.380952380954</v>
      </c>
      <c r="E572" s="211">
        <v>17511.111111111113</v>
      </c>
      <c r="F572" s="211">
        <v>17309.090909090908</v>
      </c>
      <c r="G572" s="200"/>
      <c r="H572" s="184"/>
      <c r="I572" s="200"/>
    </row>
    <row r="573" spans="1:9" ht="15.75" x14ac:dyDescent="0.25">
      <c r="A573" s="200"/>
      <c r="B573" s="184"/>
      <c r="C573" s="184"/>
      <c r="D573" s="184"/>
      <c r="E573" s="200"/>
      <c r="F573" s="200"/>
      <c r="G573" s="200"/>
      <c r="H573" s="184"/>
      <c r="I573" s="200"/>
    </row>
    <row r="574" spans="1:9" ht="15.75" x14ac:dyDescent="0.25">
      <c r="A574" s="200"/>
      <c r="B574" s="184"/>
      <c r="C574" s="184"/>
      <c r="D574" s="184"/>
      <c r="E574" s="200"/>
      <c r="F574" s="200"/>
      <c r="G574" s="200"/>
      <c r="H574" s="184"/>
      <c r="I574" s="200"/>
    </row>
    <row r="575" spans="1:9" ht="14.45" customHeight="1" x14ac:dyDescent="0.25">
      <c r="A575" s="716" t="s">
        <v>5994</v>
      </c>
      <c r="B575" s="717"/>
      <c r="C575" s="717"/>
      <c r="D575" s="717"/>
      <c r="E575" s="717"/>
      <c r="F575" s="717"/>
      <c r="G575" s="717"/>
      <c r="H575" s="717"/>
      <c r="I575" s="718"/>
    </row>
    <row r="576" spans="1:9" ht="14.45" customHeight="1" x14ac:dyDescent="0.25">
      <c r="A576" s="719"/>
      <c r="B576" s="720"/>
      <c r="C576" s="720"/>
      <c r="D576" s="720"/>
      <c r="E576" s="720"/>
      <c r="F576" s="720"/>
      <c r="G576" s="720"/>
      <c r="H576" s="720"/>
      <c r="I576" s="721"/>
    </row>
    <row r="577" spans="1:9" ht="28.9" customHeight="1" x14ac:dyDescent="0.25">
      <c r="A577" s="234" t="s">
        <v>0</v>
      </c>
      <c r="B577" s="234" t="s">
        <v>5995</v>
      </c>
      <c r="C577" s="167" t="s">
        <v>5996</v>
      </c>
      <c r="D577" s="722" t="s">
        <v>5997</v>
      </c>
      <c r="E577" s="723"/>
      <c r="F577" s="724"/>
      <c r="G577" s="722" t="s">
        <v>5998</v>
      </c>
      <c r="H577" s="723"/>
      <c r="I577" s="724"/>
    </row>
    <row r="578" spans="1:9" ht="15.75" x14ac:dyDescent="0.25">
      <c r="A578" s="234"/>
      <c r="B578" s="234"/>
      <c r="C578" s="167"/>
      <c r="D578" s="167" t="s">
        <v>5973</v>
      </c>
      <c r="E578" s="167" t="s">
        <v>5974</v>
      </c>
      <c r="F578" s="167" t="s">
        <v>5975</v>
      </c>
      <c r="G578" s="167" t="s">
        <v>5973</v>
      </c>
      <c r="H578" s="167" t="s">
        <v>5974</v>
      </c>
      <c r="I578" s="167" t="s">
        <v>5975</v>
      </c>
    </row>
    <row r="579" spans="1:9" ht="15.75" x14ac:dyDescent="0.25">
      <c r="A579" s="234" t="s">
        <v>6157</v>
      </c>
      <c r="B579" s="243"/>
      <c r="C579" s="243"/>
      <c r="D579" s="243"/>
      <c r="E579" s="231"/>
      <c r="F579" s="231"/>
      <c r="G579" s="243"/>
      <c r="H579" s="243"/>
      <c r="I579" s="231"/>
    </row>
    <row r="580" spans="1:9" ht="15.75" x14ac:dyDescent="0.25">
      <c r="A580" s="234"/>
      <c r="B580" s="235"/>
      <c r="C580" s="185"/>
      <c r="D580" s="185"/>
      <c r="E580" s="231"/>
      <c r="F580" s="231"/>
      <c r="G580" s="186">
        <v>16900000</v>
      </c>
      <c r="H580" s="186">
        <v>17513400</v>
      </c>
      <c r="I580" s="186">
        <v>16024000</v>
      </c>
    </row>
    <row r="581" spans="1:9" ht="15.75" x14ac:dyDescent="0.25">
      <c r="A581" s="237">
        <v>1</v>
      </c>
      <c r="B581" s="238" t="s">
        <v>6042</v>
      </c>
      <c r="C581" s="187">
        <v>25</v>
      </c>
      <c r="D581" s="171">
        <v>60000</v>
      </c>
      <c r="E581" s="244">
        <v>60000</v>
      </c>
      <c r="F581" s="244">
        <v>60000</v>
      </c>
      <c r="G581" s="188">
        <v>1500000</v>
      </c>
      <c r="H581" s="193">
        <v>1500000</v>
      </c>
      <c r="I581" s="245">
        <v>1500000</v>
      </c>
    </row>
    <row r="582" spans="1:9" ht="15.75" x14ac:dyDescent="0.25">
      <c r="A582" s="237">
        <v>2</v>
      </c>
      <c r="B582" s="238" t="s">
        <v>6000</v>
      </c>
      <c r="C582" s="188">
        <v>380</v>
      </c>
      <c r="D582" s="171"/>
      <c r="E582" s="244"/>
      <c r="F582" s="244"/>
      <c r="G582" s="188"/>
      <c r="H582" s="193"/>
      <c r="I582" s="245"/>
    </row>
    <row r="583" spans="1:9" ht="15.75" x14ac:dyDescent="0.25">
      <c r="A583" s="237"/>
      <c r="B583" s="238" t="s">
        <v>6001</v>
      </c>
      <c r="C583" s="188">
        <v>180</v>
      </c>
      <c r="D583" s="171">
        <v>18000</v>
      </c>
      <c r="E583" s="244">
        <v>16250</v>
      </c>
      <c r="F583" s="244">
        <v>11800</v>
      </c>
      <c r="G583" s="188">
        <v>3240000</v>
      </c>
      <c r="H583" s="193">
        <v>2925000</v>
      </c>
      <c r="I583" s="245">
        <v>2124000</v>
      </c>
    </row>
    <row r="584" spans="1:9" ht="15.75" x14ac:dyDescent="0.25">
      <c r="A584" s="237"/>
      <c r="B584" s="238" t="s">
        <v>6002</v>
      </c>
      <c r="C584" s="188">
        <v>100</v>
      </c>
      <c r="D584" s="171">
        <v>19800</v>
      </c>
      <c r="E584" s="244">
        <v>21442</v>
      </c>
      <c r="F584" s="244">
        <v>18000</v>
      </c>
      <c r="G584" s="188">
        <v>1980000</v>
      </c>
      <c r="H584" s="193">
        <v>2144200</v>
      </c>
      <c r="I584" s="245">
        <v>1800000</v>
      </c>
    </row>
    <row r="585" spans="1:9" ht="15.75" x14ac:dyDescent="0.25">
      <c r="A585" s="237"/>
      <c r="B585" s="238" t="s">
        <v>6003</v>
      </c>
      <c r="C585" s="188">
        <v>100</v>
      </c>
      <c r="D585" s="171">
        <v>19800</v>
      </c>
      <c r="E585" s="244">
        <v>21442</v>
      </c>
      <c r="F585" s="244">
        <v>18000</v>
      </c>
      <c r="G585" s="188">
        <v>1980000</v>
      </c>
      <c r="H585" s="193">
        <v>2144200</v>
      </c>
      <c r="I585" s="245">
        <v>1800000</v>
      </c>
    </row>
    <row r="586" spans="1:9" ht="15.75" x14ac:dyDescent="0.25">
      <c r="A586" s="237"/>
      <c r="B586" s="238" t="s">
        <v>6004</v>
      </c>
      <c r="C586" s="188">
        <v>1200</v>
      </c>
      <c r="D586" s="171">
        <v>6000</v>
      </c>
      <c r="E586" s="244">
        <v>6500</v>
      </c>
      <c r="F586" s="244">
        <v>6500</v>
      </c>
      <c r="G586" s="188">
        <v>7200000</v>
      </c>
      <c r="H586" s="193">
        <v>7800000</v>
      </c>
      <c r="I586" s="245">
        <v>7800000</v>
      </c>
    </row>
    <row r="587" spans="1:9" ht="15.75" x14ac:dyDescent="0.25">
      <c r="A587" s="237">
        <v>3</v>
      </c>
      <c r="B587" s="238" t="s">
        <v>6005</v>
      </c>
      <c r="C587" s="188"/>
      <c r="D587" s="171"/>
      <c r="E587" s="244"/>
      <c r="F587" s="244"/>
      <c r="G587" s="188"/>
      <c r="H587" s="193"/>
      <c r="I587" s="245"/>
    </row>
    <row r="588" spans="1:9" ht="15.75" x14ac:dyDescent="0.25">
      <c r="A588" s="237">
        <v>4</v>
      </c>
      <c r="B588" s="238" t="s">
        <v>6006</v>
      </c>
      <c r="C588" s="188">
        <v>1000</v>
      </c>
      <c r="D588" s="171">
        <v>1000</v>
      </c>
      <c r="E588" s="171">
        <v>1000</v>
      </c>
      <c r="F588" s="171">
        <v>1000</v>
      </c>
      <c r="G588" s="188">
        <v>1000000</v>
      </c>
      <c r="H588" s="193">
        <v>1000000</v>
      </c>
      <c r="I588" s="245">
        <v>1000000</v>
      </c>
    </row>
    <row r="589" spans="1:9" ht="15.75" x14ac:dyDescent="0.25">
      <c r="A589" s="237">
        <v>5</v>
      </c>
      <c r="B589" s="238" t="s">
        <v>6007</v>
      </c>
      <c r="C589" s="193"/>
      <c r="D589" s="194"/>
      <c r="E589" s="244"/>
      <c r="F589" s="244"/>
      <c r="G589" s="188"/>
      <c r="H589" s="193"/>
      <c r="I589" s="204"/>
    </row>
    <row r="590" spans="1:9" ht="15.75" x14ac:dyDescent="0.25">
      <c r="A590" s="237">
        <v>6</v>
      </c>
      <c r="B590" s="238" t="s">
        <v>6008</v>
      </c>
      <c r="C590" s="239"/>
      <c r="D590" s="246"/>
      <c r="E590" s="244"/>
      <c r="F590" s="244"/>
      <c r="G590" s="188"/>
      <c r="H590" s="240"/>
      <c r="I590" s="204"/>
    </row>
    <row r="591" spans="1:9" ht="16.5" x14ac:dyDescent="0.25">
      <c r="A591" s="247"/>
      <c r="B591" s="242" t="s">
        <v>6009</v>
      </c>
      <c r="C591" s="190"/>
      <c r="D591" s="195"/>
      <c r="E591" s="244"/>
      <c r="F591" s="244"/>
      <c r="G591" s="192"/>
      <c r="H591" s="247"/>
      <c r="I591" s="204"/>
    </row>
    <row r="592" spans="1:9" ht="16.5" x14ac:dyDescent="0.25">
      <c r="A592" s="247"/>
      <c r="B592" s="242" t="s">
        <v>6010</v>
      </c>
      <c r="C592" s="190"/>
      <c r="D592" s="195"/>
      <c r="E592" s="244"/>
      <c r="F592" s="244"/>
      <c r="G592" s="192"/>
      <c r="H592" s="247"/>
      <c r="I592" s="204"/>
    </row>
    <row r="593" spans="1:9" ht="16.5" x14ac:dyDescent="0.25">
      <c r="A593" s="247"/>
      <c r="B593" s="242" t="s">
        <v>6011</v>
      </c>
      <c r="C593" s="190"/>
      <c r="D593" s="195"/>
      <c r="E593" s="244"/>
      <c r="F593" s="244"/>
      <c r="G593" s="192"/>
      <c r="H593" s="247"/>
      <c r="I593" s="204"/>
    </row>
    <row r="594" spans="1:9" ht="15.75" x14ac:dyDescent="0.25">
      <c r="A594" s="248" t="s">
        <v>6046</v>
      </c>
      <c r="B594" s="243"/>
      <c r="C594" s="243"/>
      <c r="D594" s="249"/>
      <c r="E594" s="244"/>
      <c r="F594" s="244"/>
      <c r="G594" s="243"/>
      <c r="H594" s="204"/>
      <c r="I594" s="204"/>
    </row>
    <row r="595" spans="1:9" ht="15.75" x14ac:dyDescent="0.25">
      <c r="A595" s="234"/>
      <c r="B595" s="235"/>
      <c r="C595" s="185"/>
      <c r="D595" s="196"/>
      <c r="E595" s="244"/>
      <c r="F595" s="244"/>
      <c r="G595" s="186">
        <v>41368000</v>
      </c>
      <c r="H595" s="186">
        <v>41666220</v>
      </c>
      <c r="I595" s="186">
        <v>38920000</v>
      </c>
    </row>
    <row r="596" spans="1:9" ht="15.75" x14ac:dyDescent="0.25">
      <c r="A596" s="237">
        <v>1</v>
      </c>
      <c r="B596" s="238" t="s">
        <v>6042</v>
      </c>
      <c r="C596" s="187">
        <v>10000</v>
      </c>
      <c r="D596" s="171">
        <v>2000</v>
      </c>
      <c r="E596" s="171">
        <v>2000</v>
      </c>
      <c r="F596" s="171">
        <v>2000</v>
      </c>
      <c r="G596" s="188">
        <v>20000000</v>
      </c>
      <c r="H596" s="188">
        <v>20000000</v>
      </c>
      <c r="I596" s="188">
        <v>20000000</v>
      </c>
    </row>
    <row r="597" spans="1:9" ht="15.75" x14ac:dyDescent="0.25">
      <c r="A597" s="237">
        <v>2</v>
      </c>
      <c r="B597" s="238" t="s">
        <v>6000</v>
      </c>
      <c r="C597" s="188"/>
      <c r="D597" s="171"/>
      <c r="E597" s="244"/>
      <c r="F597" s="244"/>
      <c r="G597" s="188"/>
      <c r="H597" s="188"/>
      <c r="I597" s="188"/>
    </row>
    <row r="598" spans="1:9" ht="15.75" x14ac:dyDescent="0.25">
      <c r="A598" s="237"/>
      <c r="B598" s="238" t="s">
        <v>6001</v>
      </c>
      <c r="C598" s="188">
        <v>300</v>
      </c>
      <c r="D598" s="173">
        <v>18000</v>
      </c>
      <c r="E598" s="173">
        <v>16250</v>
      </c>
      <c r="F598" s="173">
        <v>11800</v>
      </c>
      <c r="G598" s="188">
        <v>5400000</v>
      </c>
      <c r="H598" s="188">
        <v>4875000</v>
      </c>
      <c r="I598" s="188">
        <v>3540000</v>
      </c>
    </row>
    <row r="599" spans="1:9" ht="15.75" x14ac:dyDescent="0.25">
      <c r="A599" s="237"/>
      <c r="B599" s="238" t="s">
        <v>6002</v>
      </c>
      <c r="C599" s="188">
        <v>150</v>
      </c>
      <c r="D599" s="173">
        <v>19800</v>
      </c>
      <c r="E599" s="173">
        <v>21442</v>
      </c>
      <c r="F599" s="173">
        <v>18000</v>
      </c>
      <c r="G599" s="188">
        <v>2970000</v>
      </c>
      <c r="H599" s="188">
        <v>3216300</v>
      </c>
      <c r="I599" s="188">
        <v>2700000</v>
      </c>
    </row>
    <row r="600" spans="1:9" ht="15.75" x14ac:dyDescent="0.25">
      <c r="A600" s="237"/>
      <c r="B600" s="238" t="s">
        <v>6003</v>
      </c>
      <c r="C600" s="188">
        <v>260</v>
      </c>
      <c r="D600" s="173">
        <v>19800</v>
      </c>
      <c r="E600" s="173">
        <v>21442</v>
      </c>
      <c r="F600" s="173">
        <v>18000</v>
      </c>
      <c r="G600" s="188">
        <v>5148000</v>
      </c>
      <c r="H600" s="188">
        <v>5574920</v>
      </c>
      <c r="I600" s="188">
        <v>4680000</v>
      </c>
    </row>
    <row r="601" spans="1:9" ht="15.75" x14ac:dyDescent="0.25">
      <c r="A601" s="237"/>
      <c r="B601" s="238" t="s">
        <v>6004</v>
      </c>
      <c r="C601" s="197">
        <v>300</v>
      </c>
      <c r="D601" s="173">
        <v>6000</v>
      </c>
      <c r="E601" s="173">
        <v>6500</v>
      </c>
      <c r="F601" s="173">
        <v>6500</v>
      </c>
      <c r="G601" s="188">
        <v>1800000</v>
      </c>
      <c r="H601" s="188">
        <v>1950000</v>
      </c>
      <c r="I601" s="188">
        <v>1950000</v>
      </c>
    </row>
    <row r="602" spans="1:9" ht="15.75" x14ac:dyDescent="0.25">
      <c r="A602" s="237">
        <v>3</v>
      </c>
      <c r="B602" s="238" t="s">
        <v>6005</v>
      </c>
      <c r="C602" s="188">
        <v>500</v>
      </c>
      <c r="D602" s="198">
        <v>8100</v>
      </c>
      <c r="E602" s="173">
        <v>8100</v>
      </c>
      <c r="F602" s="173">
        <v>8100</v>
      </c>
      <c r="G602" s="188">
        <v>4050000</v>
      </c>
      <c r="H602" s="188">
        <v>4050000</v>
      </c>
      <c r="I602" s="188">
        <v>4050000</v>
      </c>
    </row>
    <row r="603" spans="1:9" ht="15.75" x14ac:dyDescent="0.25">
      <c r="A603" s="237">
        <v>4</v>
      </c>
      <c r="B603" s="238" t="s">
        <v>6006</v>
      </c>
      <c r="C603" s="188">
        <v>2000</v>
      </c>
      <c r="D603" s="188">
        <v>1000</v>
      </c>
      <c r="E603" s="173">
        <v>1000</v>
      </c>
      <c r="F603" s="173">
        <v>1000</v>
      </c>
      <c r="G603" s="188">
        <v>2000000</v>
      </c>
      <c r="H603" s="188">
        <v>2000000</v>
      </c>
      <c r="I603" s="188">
        <v>2000000</v>
      </c>
    </row>
    <row r="604" spans="1:9" ht="15.75" x14ac:dyDescent="0.25">
      <c r="A604" s="237">
        <v>5</v>
      </c>
      <c r="B604" s="238" t="s">
        <v>6007</v>
      </c>
      <c r="C604" s="193"/>
      <c r="D604" s="194"/>
      <c r="E604" s="244"/>
      <c r="F604" s="244"/>
      <c r="G604" s="188"/>
      <c r="H604" s="204"/>
      <c r="I604" s="204"/>
    </row>
    <row r="605" spans="1:9" ht="15.75" x14ac:dyDescent="0.25">
      <c r="A605" s="237">
        <v>6</v>
      </c>
      <c r="B605" s="238" t="s">
        <v>6008</v>
      </c>
      <c r="C605" s="239"/>
      <c r="D605" s="246"/>
      <c r="E605" s="244"/>
      <c r="F605" s="244"/>
      <c r="G605" s="188"/>
      <c r="H605" s="204"/>
      <c r="I605" s="204"/>
    </row>
    <row r="606" spans="1:9" ht="16.5" x14ac:dyDescent="0.25">
      <c r="A606" s="247"/>
      <c r="B606" s="242" t="s">
        <v>6009</v>
      </c>
      <c r="C606" s="190"/>
      <c r="D606" s="195"/>
      <c r="E606" s="244"/>
      <c r="F606" s="244"/>
      <c r="G606" s="192"/>
      <c r="H606" s="204"/>
      <c r="I606" s="204"/>
    </row>
    <row r="607" spans="1:9" ht="16.5" x14ac:dyDescent="0.25">
      <c r="A607" s="247"/>
      <c r="B607" s="242" t="s">
        <v>6010</v>
      </c>
      <c r="C607" s="190"/>
      <c r="D607" s="195"/>
      <c r="E607" s="244"/>
      <c r="F607" s="244"/>
      <c r="G607" s="192"/>
      <c r="H607" s="204"/>
      <c r="I607" s="204"/>
    </row>
    <row r="608" spans="1:9" ht="16.5" x14ac:dyDescent="0.25">
      <c r="A608" s="247"/>
      <c r="B608" s="242" t="s">
        <v>6011</v>
      </c>
      <c r="C608" s="190"/>
      <c r="D608" s="195"/>
      <c r="E608" s="244"/>
      <c r="F608" s="244"/>
      <c r="G608" s="192"/>
      <c r="H608" s="204"/>
      <c r="I608" s="204"/>
    </row>
    <row r="609" spans="1:9" ht="15.75" x14ac:dyDescent="0.25">
      <c r="A609" s="235" t="s">
        <v>6051</v>
      </c>
      <c r="B609" s="234"/>
      <c r="C609" s="167"/>
      <c r="D609" s="167"/>
      <c r="E609" s="204"/>
      <c r="F609" s="204"/>
      <c r="G609" s="167"/>
      <c r="H609" s="236"/>
      <c r="I609" s="204"/>
    </row>
    <row r="610" spans="1:9" ht="15.75" x14ac:dyDescent="0.25">
      <c r="A610" s="234"/>
      <c r="B610" s="235"/>
      <c r="C610" s="185"/>
      <c r="D610" s="185"/>
      <c r="E610" s="204"/>
      <c r="F610" s="204"/>
      <c r="G610" s="186">
        <v>51528000</v>
      </c>
      <c r="H610" s="186">
        <v>51660660</v>
      </c>
      <c r="I610" s="186">
        <v>50246000</v>
      </c>
    </row>
    <row r="611" spans="1:9" ht="15.75" x14ac:dyDescent="0.25">
      <c r="A611" s="237">
        <v>1</v>
      </c>
      <c r="B611" s="238" t="s">
        <v>6042</v>
      </c>
      <c r="C611" s="187">
        <v>2400</v>
      </c>
      <c r="D611" s="188">
        <v>15000</v>
      </c>
      <c r="E611" s="188">
        <v>15000</v>
      </c>
      <c r="F611" s="188">
        <v>15000</v>
      </c>
      <c r="G611" s="171">
        <v>36000000</v>
      </c>
      <c r="H611" s="194">
        <v>36000000</v>
      </c>
      <c r="I611" s="244">
        <v>36000000</v>
      </c>
    </row>
    <row r="612" spans="1:9" ht="15.75" x14ac:dyDescent="0.25">
      <c r="A612" s="237">
        <v>2</v>
      </c>
      <c r="B612" s="238" t="s">
        <v>6000</v>
      </c>
      <c r="C612" s="188"/>
      <c r="D612" s="188"/>
      <c r="E612" s="204"/>
      <c r="F612" s="204"/>
      <c r="G612" s="171"/>
      <c r="H612" s="194"/>
      <c r="I612" s="244"/>
    </row>
    <row r="613" spans="1:9" ht="15.75" x14ac:dyDescent="0.25">
      <c r="A613" s="237"/>
      <c r="B613" s="238" t="s">
        <v>6001</v>
      </c>
      <c r="C613" s="188">
        <v>140</v>
      </c>
      <c r="D613" s="173">
        <v>18000</v>
      </c>
      <c r="E613" s="173">
        <v>16250</v>
      </c>
      <c r="F613" s="173">
        <v>11800</v>
      </c>
      <c r="G613" s="171">
        <v>2520000</v>
      </c>
      <c r="H613" s="194">
        <v>2275000</v>
      </c>
      <c r="I613" s="244">
        <v>1652000</v>
      </c>
    </row>
    <row r="614" spans="1:9" ht="15.75" x14ac:dyDescent="0.25">
      <c r="A614" s="237"/>
      <c r="B614" s="238" t="s">
        <v>6002</v>
      </c>
      <c r="C614" s="188">
        <v>50</v>
      </c>
      <c r="D614" s="173">
        <v>19800</v>
      </c>
      <c r="E614" s="173">
        <v>21442</v>
      </c>
      <c r="F614" s="173">
        <v>18000</v>
      </c>
      <c r="G614" s="171">
        <v>990000</v>
      </c>
      <c r="H614" s="194">
        <v>1072100</v>
      </c>
      <c r="I614" s="244">
        <v>900000</v>
      </c>
    </row>
    <row r="615" spans="1:9" ht="15.75" x14ac:dyDescent="0.25">
      <c r="A615" s="237"/>
      <c r="B615" s="238" t="s">
        <v>6003</v>
      </c>
      <c r="C615" s="188">
        <v>180</v>
      </c>
      <c r="D615" s="173">
        <v>19800</v>
      </c>
      <c r="E615" s="173">
        <v>21442</v>
      </c>
      <c r="F615" s="173">
        <v>18000</v>
      </c>
      <c r="G615" s="171">
        <v>3564000</v>
      </c>
      <c r="H615" s="194">
        <v>3859560</v>
      </c>
      <c r="I615" s="244">
        <v>3240000</v>
      </c>
    </row>
    <row r="616" spans="1:9" ht="15.75" x14ac:dyDescent="0.25">
      <c r="A616" s="237"/>
      <c r="B616" s="238" t="s">
        <v>6004</v>
      </c>
      <c r="C616" s="188"/>
      <c r="D616" s="173"/>
      <c r="E616" s="173"/>
      <c r="F616" s="173"/>
      <c r="G616" s="171"/>
      <c r="H616" s="194"/>
      <c r="I616" s="244"/>
    </row>
    <row r="617" spans="1:9" ht="15.75" x14ac:dyDescent="0.25">
      <c r="A617" s="237">
        <v>3</v>
      </c>
      <c r="B617" s="238" t="s">
        <v>6005</v>
      </c>
      <c r="C617" s="188">
        <v>500</v>
      </c>
      <c r="D617" s="198">
        <v>8100</v>
      </c>
      <c r="E617" s="173">
        <v>8100</v>
      </c>
      <c r="F617" s="173">
        <v>8100</v>
      </c>
      <c r="G617" s="171">
        <v>4050000</v>
      </c>
      <c r="H617" s="194">
        <v>4050000</v>
      </c>
      <c r="I617" s="244">
        <v>4050000</v>
      </c>
    </row>
    <row r="618" spans="1:9" ht="15.75" x14ac:dyDescent="0.25">
      <c r="A618" s="237">
        <v>4</v>
      </c>
      <c r="B618" s="238" t="s">
        <v>6006</v>
      </c>
      <c r="C618" s="188">
        <v>4</v>
      </c>
      <c r="D618" s="188">
        <v>1000</v>
      </c>
      <c r="E618" s="173">
        <v>1000</v>
      </c>
      <c r="F618" s="173">
        <v>1000</v>
      </c>
      <c r="G618" s="171">
        <v>4000</v>
      </c>
      <c r="H618" s="194">
        <v>4000</v>
      </c>
      <c r="I618" s="244">
        <v>4000</v>
      </c>
    </row>
    <row r="619" spans="1:9" ht="15.75" x14ac:dyDescent="0.25">
      <c r="A619" s="237">
        <v>5</v>
      </c>
      <c r="B619" s="238" t="s">
        <v>6007</v>
      </c>
      <c r="C619" s="189">
        <v>2400</v>
      </c>
      <c r="D619" s="189">
        <v>1000</v>
      </c>
      <c r="E619" s="189">
        <v>1000</v>
      </c>
      <c r="F619" s="189">
        <v>1000</v>
      </c>
      <c r="G619" s="171">
        <v>2400000</v>
      </c>
      <c r="H619" s="194">
        <v>2400000</v>
      </c>
      <c r="I619" s="244">
        <v>2400000</v>
      </c>
    </row>
    <row r="620" spans="1:9" ht="15.75" x14ac:dyDescent="0.25">
      <c r="A620" s="237">
        <v>6</v>
      </c>
      <c r="B620" s="238" t="s">
        <v>6043</v>
      </c>
      <c r="C620" s="189">
        <v>2000</v>
      </c>
      <c r="D620" s="189">
        <v>1000</v>
      </c>
      <c r="E620" s="189">
        <v>1000</v>
      </c>
      <c r="F620" s="189">
        <v>1000</v>
      </c>
      <c r="G620" s="171">
        <v>2000000</v>
      </c>
      <c r="H620" s="194">
        <v>2000000</v>
      </c>
      <c r="I620" s="244">
        <v>2000000</v>
      </c>
    </row>
    <row r="621" spans="1:9" ht="15.75" x14ac:dyDescent="0.25">
      <c r="A621" s="237">
        <v>7</v>
      </c>
      <c r="B621" s="238" t="s">
        <v>6008</v>
      </c>
      <c r="C621" s="239"/>
      <c r="D621" s="239"/>
      <c r="E621" s="239"/>
      <c r="F621" s="239"/>
      <c r="G621" s="188"/>
      <c r="H621" s="240"/>
      <c r="I621" s="239"/>
    </row>
    <row r="622" spans="1:9" ht="16.5" x14ac:dyDescent="0.25">
      <c r="A622" s="241"/>
      <c r="B622" s="242" t="s">
        <v>6009</v>
      </c>
      <c r="C622" s="190"/>
      <c r="D622" s="191"/>
      <c r="E622" s="239"/>
      <c r="F622" s="239"/>
      <c r="G622" s="192"/>
      <c r="H622" s="231"/>
      <c r="I622" s="239"/>
    </row>
    <row r="623" spans="1:9" ht="16.5" x14ac:dyDescent="0.25">
      <c r="A623" s="231"/>
      <c r="B623" s="242" t="s">
        <v>6010</v>
      </c>
      <c r="C623" s="190"/>
      <c r="D623" s="191"/>
      <c r="E623" s="231"/>
      <c r="F623" s="231"/>
      <c r="G623" s="192"/>
      <c r="H623" s="231"/>
      <c r="I623" s="231"/>
    </row>
    <row r="624" spans="1:9" ht="16.5" x14ac:dyDescent="0.25">
      <c r="A624" s="231"/>
      <c r="B624" s="242" t="s">
        <v>6011</v>
      </c>
      <c r="C624" s="190"/>
      <c r="D624" s="191"/>
      <c r="E624" s="231"/>
      <c r="F624" s="231"/>
      <c r="G624" s="192"/>
      <c r="H624" s="231"/>
      <c r="I624" s="231"/>
    </row>
    <row r="626" spans="1:9" ht="16.5" x14ac:dyDescent="0.25">
      <c r="A626" s="257" t="s">
        <v>6055</v>
      </c>
    </row>
    <row r="628" spans="1:9" ht="16.5" x14ac:dyDescent="0.25">
      <c r="A628" s="199" t="s">
        <v>0</v>
      </c>
      <c r="B628" s="199" t="s">
        <v>6027</v>
      </c>
      <c r="C628" s="199" t="s">
        <v>6028</v>
      </c>
      <c r="D628" s="199" t="s">
        <v>5973</v>
      </c>
      <c r="E628" s="199" t="s">
        <v>5974</v>
      </c>
      <c r="F628" s="199" t="s">
        <v>5975</v>
      </c>
      <c r="G628" s="199" t="s">
        <v>5976</v>
      </c>
      <c r="H628" s="199" t="s">
        <v>5977</v>
      </c>
      <c r="I628" s="200"/>
    </row>
    <row r="629" spans="1:9" ht="16.5" x14ac:dyDescent="0.25">
      <c r="A629" s="199">
        <v>1</v>
      </c>
      <c r="B629" s="250" t="s">
        <v>6029</v>
      </c>
      <c r="C629" s="199"/>
      <c r="D629" s="202">
        <v>2</v>
      </c>
      <c r="E629" s="202">
        <v>2</v>
      </c>
      <c r="F629" s="202">
        <v>2</v>
      </c>
      <c r="G629" s="202">
        <v>2</v>
      </c>
      <c r="H629" s="199"/>
      <c r="I629" s="200"/>
    </row>
    <row r="630" spans="1:9" ht="16.5" x14ac:dyDescent="0.25">
      <c r="A630" s="199">
        <v>2</v>
      </c>
      <c r="B630" s="201" t="s">
        <v>5992</v>
      </c>
      <c r="C630" s="203"/>
      <c r="D630" s="204">
        <v>1</v>
      </c>
      <c r="E630" s="204">
        <v>1</v>
      </c>
      <c r="F630" s="204">
        <v>1</v>
      </c>
      <c r="G630" s="204">
        <v>1</v>
      </c>
      <c r="H630" s="205"/>
      <c r="I630" s="200"/>
    </row>
    <row r="631" spans="1:9" ht="17.25" x14ac:dyDescent="0.3">
      <c r="A631" s="199">
        <v>3</v>
      </c>
      <c r="B631" s="201" t="s">
        <v>5979</v>
      </c>
      <c r="C631" s="206"/>
      <c r="D631" s="207"/>
      <c r="E631" s="207"/>
      <c r="F631" s="207"/>
      <c r="G631" s="207"/>
      <c r="H631" s="208"/>
      <c r="I631" s="200"/>
    </row>
    <row r="632" spans="1:9" ht="16.5" x14ac:dyDescent="0.25">
      <c r="A632" s="209" t="s">
        <v>1706</v>
      </c>
      <c r="B632" s="201"/>
      <c r="C632" s="210" t="s">
        <v>6030</v>
      </c>
      <c r="D632" s="211">
        <v>2279.2792792792793</v>
      </c>
      <c r="E632" s="211">
        <v>2216.867469879518</v>
      </c>
      <c r="F632" s="211">
        <v>2181.8181818181815</v>
      </c>
      <c r="G632" s="212"/>
      <c r="H632" s="208"/>
      <c r="I632" s="200"/>
    </row>
    <row r="633" spans="1:9" ht="16.5" x14ac:dyDescent="0.25">
      <c r="A633" s="209" t="s">
        <v>1710</v>
      </c>
      <c r="B633" s="201"/>
      <c r="C633" s="210" t="s">
        <v>6031</v>
      </c>
      <c r="D633" s="211">
        <v>44820.689655172413</v>
      </c>
      <c r="E633" s="211">
        <v>45004.504504504504</v>
      </c>
      <c r="F633" s="211">
        <v>54448.484848484848</v>
      </c>
      <c r="G633" s="212"/>
      <c r="H633" s="208"/>
      <c r="I633" s="200"/>
    </row>
    <row r="634" spans="1:9" ht="16.5" x14ac:dyDescent="0.25">
      <c r="A634" s="209" t="s">
        <v>1714</v>
      </c>
      <c r="B634" s="201"/>
      <c r="C634" s="210" t="s">
        <v>6032</v>
      </c>
      <c r="D634" s="211">
        <v>2557.5757575757575</v>
      </c>
      <c r="E634" s="211">
        <v>2110</v>
      </c>
      <c r="F634" s="211">
        <v>2478.2608695652175</v>
      </c>
      <c r="G634" s="212"/>
      <c r="H634" s="208"/>
      <c r="I634" s="200"/>
    </row>
    <row r="635" spans="1:9" ht="16.5" x14ac:dyDescent="0.25">
      <c r="A635" s="199">
        <v>4</v>
      </c>
      <c r="B635" s="201" t="s">
        <v>5980</v>
      </c>
      <c r="C635" s="210"/>
      <c r="D635" s="210"/>
      <c r="E635" s="210"/>
      <c r="F635" s="210"/>
      <c r="G635" s="207"/>
      <c r="H635" s="208"/>
      <c r="I635" s="200"/>
    </row>
    <row r="636" spans="1:9" ht="16.5" x14ac:dyDescent="0.25">
      <c r="A636" s="209" t="s">
        <v>1794</v>
      </c>
      <c r="B636" s="201"/>
      <c r="C636" s="210" t="s">
        <v>6030</v>
      </c>
      <c r="D636" s="213">
        <v>6250</v>
      </c>
      <c r="E636" s="213">
        <v>8150</v>
      </c>
      <c r="F636" s="213">
        <v>7273</v>
      </c>
      <c r="G636" s="212"/>
      <c r="H636" s="214"/>
      <c r="I636" s="200"/>
    </row>
    <row r="637" spans="1:9" ht="16.5" x14ac:dyDescent="0.25">
      <c r="A637" s="209" t="s">
        <v>1796</v>
      </c>
      <c r="B637" s="201"/>
      <c r="C637" s="210" t="s">
        <v>6031</v>
      </c>
      <c r="D637" s="213">
        <v>1180</v>
      </c>
      <c r="E637" s="213">
        <v>1300</v>
      </c>
      <c r="F637" s="213">
        <v>1315</v>
      </c>
      <c r="G637" s="212"/>
      <c r="H637" s="214"/>
      <c r="I637" s="200"/>
    </row>
    <row r="638" spans="1:9" ht="16.5" x14ac:dyDescent="0.25">
      <c r="A638" s="209" t="s">
        <v>1798</v>
      </c>
      <c r="B638" s="201"/>
      <c r="C638" s="210" t="s">
        <v>6032</v>
      </c>
      <c r="D638" s="213">
        <v>2775</v>
      </c>
      <c r="E638" s="213">
        <v>2575</v>
      </c>
      <c r="F638" s="213">
        <v>2900</v>
      </c>
      <c r="G638" s="212"/>
      <c r="H638" s="214"/>
      <c r="I638" s="200"/>
    </row>
    <row r="639" spans="1:9" ht="16.5" x14ac:dyDescent="0.25">
      <c r="A639" s="199">
        <v>5</v>
      </c>
      <c r="B639" s="201" t="s">
        <v>6033</v>
      </c>
      <c r="C639" s="210"/>
      <c r="D639" s="215">
        <v>141365091.3044706</v>
      </c>
      <c r="E639" s="215">
        <v>158579901.47074786</v>
      </c>
      <c r="F639" s="215">
        <v>182123198.94598156</v>
      </c>
      <c r="G639" s="207">
        <v>160689397.24040002</v>
      </c>
      <c r="H639" s="216" t="s">
        <v>6034</v>
      </c>
      <c r="I639" s="200"/>
    </row>
    <row r="640" spans="1:9" ht="16.5" x14ac:dyDescent="0.25">
      <c r="A640" s="209" t="s">
        <v>1801</v>
      </c>
      <c r="B640" s="201"/>
      <c r="C640" s="210" t="s">
        <v>6030</v>
      </c>
      <c r="D640" s="213">
        <v>28490990.990990993</v>
      </c>
      <c r="E640" s="213">
        <v>36134939.759036146</v>
      </c>
      <c r="F640" s="213">
        <v>31736727.27272727</v>
      </c>
      <c r="G640" s="213"/>
      <c r="H640" s="217" t="s">
        <v>6035</v>
      </c>
      <c r="I640" s="200"/>
    </row>
    <row r="641" spans="1:9" ht="16.5" x14ac:dyDescent="0.25">
      <c r="A641" s="209" t="s">
        <v>1803</v>
      </c>
      <c r="B641" s="201"/>
      <c r="C641" s="210" t="s">
        <v>6031</v>
      </c>
      <c r="D641" s="213">
        <v>105776827.5862069</v>
      </c>
      <c r="E641" s="213">
        <v>117011711.7117117</v>
      </c>
      <c r="F641" s="213">
        <v>143199515.15151516</v>
      </c>
      <c r="G641" s="213"/>
      <c r="H641" s="217"/>
      <c r="I641" s="200"/>
    </row>
    <row r="642" spans="1:9" ht="16.5" x14ac:dyDescent="0.25">
      <c r="A642" s="209" t="s">
        <v>1805</v>
      </c>
      <c r="B642" s="201"/>
      <c r="C642" s="210" t="s">
        <v>6032</v>
      </c>
      <c r="D642" s="213">
        <v>7097272.7272727275</v>
      </c>
      <c r="E642" s="213">
        <v>5433250</v>
      </c>
      <c r="F642" s="213">
        <v>7186956.5217391308</v>
      </c>
      <c r="G642" s="213"/>
      <c r="H642" s="217"/>
      <c r="I642" s="200"/>
    </row>
    <row r="643" spans="1:9" ht="17.25" x14ac:dyDescent="0.25">
      <c r="A643" s="199">
        <v>6</v>
      </c>
      <c r="B643" s="736" t="s">
        <v>5982</v>
      </c>
      <c r="C643" s="737"/>
      <c r="D643" s="218">
        <v>77274000</v>
      </c>
      <c r="E643" s="218">
        <v>79609940</v>
      </c>
      <c r="F643" s="218">
        <v>74501800</v>
      </c>
      <c r="G643" s="218">
        <v>77128580</v>
      </c>
      <c r="H643" s="219"/>
      <c r="I643" s="200"/>
    </row>
    <row r="644" spans="1:9" ht="17.25" x14ac:dyDescent="0.25">
      <c r="A644" s="209" t="s">
        <v>1808</v>
      </c>
      <c r="B644" s="201"/>
      <c r="C644" s="210" t="s">
        <v>6030</v>
      </c>
      <c r="D644" s="220">
        <v>16900000</v>
      </c>
      <c r="E644" s="220">
        <v>17513400</v>
      </c>
      <c r="F644" s="220">
        <v>16024000</v>
      </c>
      <c r="G644" s="220"/>
      <c r="H644" s="219"/>
      <c r="I644" s="200"/>
    </row>
    <row r="645" spans="1:9" ht="17.25" x14ac:dyDescent="0.25">
      <c r="A645" s="209" t="s">
        <v>2560</v>
      </c>
      <c r="B645" s="201"/>
      <c r="C645" s="210" t="s">
        <v>6031</v>
      </c>
      <c r="D645" s="220">
        <v>41368000</v>
      </c>
      <c r="E645" s="220">
        <v>41666220</v>
      </c>
      <c r="F645" s="220">
        <v>38920000</v>
      </c>
      <c r="G645" s="220"/>
      <c r="H645" s="219"/>
      <c r="I645" s="200"/>
    </row>
    <row r="646" spans="1:9" ht="17.25" x14ac:dyDescent="0.25">
      <c r="A646" s="209"/>
      <c r="B646" s="201"/>
      <c r="C646" s="210" t="s">
        <v>6032</v>
      </c>
      <c r="D646" s="220">
        <v>19006000</v>
      </c>
      <c r="E646" s="220">
        <v>20430320</v>
      </c>
      <c r="F646" s="220">
        <v>19557800</v>
      </c>
      <c r="G646" s="220"/>
      <c r="H646" s="219"/>
      <c r="I646" s="200"/>
    </row>
    <row r="647" spans="1:9" ht="16.5" x14ac:dyDescent="0.25">
      <c r="A647" s="199">
        <v>7</v>
      </c>
      <c r="B647" s="736" t="s">
        <v>6036</v>
      </c>
      <c r="C647" s="737"/>
      <c r="D647" s="220"/>
      <c r="E647" s="220"/>
      <c r="F647" s="220"/>
      <c r="G647" s="220">
        <v>83560817.240400016</v>
      </c>
      <c r="H647" s="214" t="s">
        <v>6037</v>
      </c>
      <c r="I647" s="200"/>
    </row>
    <row r="648" spans="1:9" ht="16.899999999999999" customHeight="1" x14ac:dyDescent="0.25">
      <c r="A648" s="199">
        <v>8</v>
      </c>
      <c r="B648" s="738" t="s">
        <v>5985</v>
      </c>
      <c r="C648" s="739"/>
      <c r="D648" s="221">
        <v>4.5199999999999997E-2</v>
      </c>
      <c r="E648" s="221">
        <v>4.5475000000000002E-2</v>
      </c>
      <c r="F648" s="221">
        <v>4.5625000000000006E-2</v>
      </c>
      <c r="G648" s="222">
        <v>4.5433333333333333E-2</v>
      </c>
      <c r="H648" s="214"/>
      <c r="I648" s="200"/>
    </row>
    <row r="649" spans="1:9" ht="16.5" x14ac:dyDescent="0.25">
      <c r="A649" s="199">
        <v>9</v>
      </c>
      <c r="B649" s="736" t="s">
        <v>5986</v>
      </c>
      <c r="C649" s="737"/>
      <c r="D649" s="220"/>
      <c r="E649" s="220"/>
      <c r="F649" s="220"/>
      <c r="G649" s="220">
        <v>1839196270.8818786</v>
      </c>
      <c r="H649" s="214" t="s">
        <v>5987</v>
      </c>
      <c r="I649" s="200"/>
    </row>
    <row r="650" spans="1:9" ht="16.5" x14ac:dyDescent="0.25">
      <c r="A650" s="199">
        <v>10</v>
      </c>
      <c r="B650" s="736" t="s">
        <v>6012</v>
      </c>
      <c r="C650" s="737"/>
      <c r="D650" s="220"/>
      <c r="E650" s="220"/>
      <c r="F650" s="220"/>
      <c r="G650" s="218">
        <v>183919.62708818787</v>
      </c>
      <c r="H650" s="214" t="s">
        <v>6038</v>
      </c>
      <c r="I650" s="200"/>
    </row>
    <row r="651" spans="1:9" ht="16.5" x14ac:dyDescent="0.25">
      <c r="A651" s="199"/>
      <c r="B651" s="740" t="s">
        <v>5989</v>
      </c>
      <c r="C651" s="741"/>
      <c r="D651" s="165"/>
      <c r="E651" s="165"/>
      <c r="F651" s="165"/>
      <c r="G651" s="223">
        <v>183900</v>
      </c>
      <c r="H651" s="224"/>
      <c r="I651" s="200"/>
    </row>
    <row r="652" spans="1:9" ht="16.5" x14ac:dyDescent="0.25">
      <c r="A652" s="251"/>
      <c r="B652" s="725" t="s">
        <v>5989</v>
      </c>
      <c r="C652" s="726"/>
      <c r="D652" s="165"/>
      <c r="E652" s="165"/>
      <c r="F652" s="165"/>
      <c r="G652" s="164">
        <v>183000</v>
      </c>
      <c r="H652" s="224"/>
      <c r="I652" s="200"/>
    </row>
    <row r="653" spans="1:9" ht="15.75" x14ac:dyDescent="0.25">
      <c r="A653" s="200"/>
      <c r="B653" s="200"/>
      <c r="C653" s="200"/>
      <c r="D653" s="200"/>
      <c r="E653" s="200"/>
      <c r="F653" s="200"/>
      <c r="G653" s="225"/>
      <c r="H653" s="226"/>
      <c r="I653" s="200"/>
    </row>
    <row r="654" spans="1:9" ht="15.75" x14ac:dyDescent="0.25">
      <c r="A654" s="200"/>
      <c r="B654" s="742" t="s">
        <v>6050</v>
      </c>
      <c r="C654" s="743"/>
      <c r="D654" s="743"/>
      <c r="E654" s="743"/>
      <c r="F654" s="744"/>
      <c r="G654" s="200"/>
      <c r="H654" s="184"/>
      <c r="I654" s="200"/>
    </row>
    <row r="655" spans="1:9" ht="16.5" x14ac:dyDescent="0.25">
      <c r="A655" s="200"/>
      <c r="B655" s="227"/>
      <c r="C655" s="229" t="s">
        <v>6040</v>
      </c>
      <c r="D655" s="199" t="s">
        <v>5973</v>
      </c>
      <c r="E655" s="199" t="s">
        <v>5974</v>
      </c>
      <c r="F655" s="199" t="s">
        <v>5975</v>
      </c>
      <c r="G655" s="200"/>
      <c r="H655" s="184"/>
      <c r="I655" s="200"/>
    </row>
    <row r="656" spans="1:9" ht="16.5" x14ac:dyDescent="0.25">
      <c r="A656" s="200"/>
      <c r="B656" s="230" t="s">
        <v>5992</v>
      </c>
      <c r="C656" s="210" t="s">
        <v>6030</v>
      </c>
      <c r="D656" s="75">
        <v>111</v>
      </c>
      <c r="E656" s="75">
        <v>166</v>
      </c>
      <c r="F656" s="75">
        <v>165</v>
      </c>
      <c r="G656" s="200"/>
      <c r="H656" s="184"/>
      <c r="I656" s="200"/>
    </row>
    <row r="657" spans="1:9" ht="16.5" x14ac:dyDescent="0.25">
      <c r="A657" s="200"/>
      <c r="B657" s="227"/>
      <c r="C657" s="210" t="s">
        <v>6031</v>
      </c>
      <c r="D657" s="75">
        <v>290</v>
      </c>
      <c r="E657" s="75">
        <v>222</v>
      </c>
      <c r="F657" s="75">
        <v>165</v>
      </c>
      <c r="G657" s="200"/>
      <c r="H657" s="184"/>
      <c r="I657" s="200"/>
    </row>
    <row r="658" spans="1:9" ht="16.5" x14ac:dyDescent="0.25">
      <c r="A658" s="200"/>
      <c r="B658" s="227"/>
      <c r="C658" s="210" t="s">
        <v>6032</v>
      </c>
      <c r="D658" s="75">
        <v>165</v>
      </c>
      <c r="E658" s="75">
        <v>200</v>
      </c>
      <c r="F658" s="75">
        <v>161</v>
      </c>
      <c r="G658" s="200"/>
      <c r="H658" s="184"/>
      <c r="I658" s="200"/>
    </row>
    <row r="659" spans="1:9" ht="16.5" x14ac:dyDescent="0.25">
      <c r="A659" s="200"/>
      <c r="B659" s="230" t="s">
        <v>5993</v>
      </c>
      <c r="C659" s="210" t="s">
        <v>6030</v>
      </c>
      <c r="D659" s="75">
        <v>253</v>
      </c>
      <c r="E659" s="75">
        <v>368</v>
      </c>
      <c r="F659" s="75">
        <v>360</v>
      </c>
      <c r="G659" s="200"/>
      <c r="H659" s="184"/>
      <c r="I659" s="200"/>
    </row>
    <row r="660" spans="1:9" ht="16.5" x14ac:dyDescent="0.25">
      <c r="A660" s="200"/>
      <c r="B660" s="227"/>
      <c r="C660" s="210" t="s">
        <v>6031</v>
      </c>
      <c r="D660" s="75">
        <v>12998</v>
      </c>
      <c r="E660" s="75">
        <v>9991</v>
      </c>
      <c r="F660" s="75">
        <v>8984</v>
      </c>
      <c r="G660" s="200"/>
      <c r="H660" s="184"/>
      <c r="I660" s="200"/>
    </row>
    <row r="661" spans="1:9" ht="16.5" x14ac:dyDescent="0.25">
      <c r="A661" s="200"/>
      <c r="B661" s="227"/>
      <c r="C661" s="210" t="s">
        <v>6032</v>
      </c>
      <c r="D661" s="75">
        <v>422</v>
      </c>
      <c r="E661" s="75">
        <v>422</v>
      </c>
      <c r="F661" s="75">
        <v>399</v>
      </c>
      <c r="G661" s="200"/>
      <c r="H661" s="184"/>
      <c r="I661" s="200"/>
    </row>
    <row r="662" spans="1:9" ht="16.5" x14ac:dyDescent="0.25">
      <c r="A662" s="200"/>
      <c r="B662" s="201" t="s">
        <v>5979</v>
      </c>
      <c r="C662" s="231"/>
      <c r="D662" s="199"/>
      <c r="E662" s="199"/>
      <c r="F662" s="199"/>
      <c r="G662" s="200"/>
      <c r="H662" s="184"/>
      <c r="I662" s="200"/>
    </row>
    <row r="663" spans="1:9" ht="16.5" x14ac:dyDescent="0.25">
      <c r="A663" s="200"/>
      <c r="B663" s="203"/>
      <c r="C663" s="210" t="s">
        <v>6030</v>
      </c>
      <c r="D663" s="211">
        <v>2279.2792792792793</v>
      </c>
      <c r="E663" s="211">
        <v>2216.867469879518</v>
      </c>
      <c r="F663" s="211">
        <v>2181.8181818181815</v>
      </c>
      <c r="G663" s="200"/>
      <c r="H663" s="184"/>
      <c r="I663" s="200"/>
    </row>
    <row r="664" spans="1:9" ht="16.5" x14ac:dyDescent="0.25">
      <c r="A664" s="200"/>
      <c r="B664" s="201"/>
      <c r="C664" s="210" t="s">
        <v>6031</v>
      </c>
      <c r="D664" s="211">
        <v>44820.689655172413</v>
      </c>
      <c r="E664" s="211">
        <v>45004.504504504504</v>
      </c>
      <c r="F664" s="211">
        <v>54448.484848484848</v>
      </c>
      <c r="G664" s="200"/>
      <c r="H664" s="184"/>
      <c r="I664" s="200"/>
    </row>
    <row r="665" spans="1:9" ht="16.5" x14ac:dyDescent="0.25">
      <c r="A665" s="200"/>
      <c r="B665" s="201"/>
      <c r="C665" s="210" t="s">
        <v>6032</v>
      </c>
      <c r="D665" s="211">
        <v>2557.5757575757575</v>
      </c>
      <c r="E665" s="211">
        <v>2110</v>
      </c>
      <c r="F665" s="211">
        <v>2478.2608695652175</v>
      </c>
      <c r="G665" s="200"/>
      <c r="H665" s="184"/>
      <c r="I665" s="200"/>
    </row>
    <row r="666" spans="1:9" ht="15.75" x14ac:dyDescent="0.25">
      <c r="A666" s="200"/>
      <c r="B666" s="184"/>
      <c r="C666" s="184"/>
      <c r="D666" s="184"/>
      <c r="E666" s="200"/>
      <c r="F666" s="200"/>
      <c r="G666" s="200"/>
      <c r="H666" s="184"/>
      <c r="I666" s="200"/>
    </row>
    <row r="667" spans="1:9" ht="15.75" x14ac:dyDescent="0.25">
      <c r="A667" s="200"/>
      <c r="B667" s="184"/>
      <c r="C667" s="184"/>
      <c r="D667" s="184"/>
      <c r="E667" s="200"/>
      <c r="F667" s="200"/>
      <c r="G667" s="200"/>
      <c r="H667" s="184"/>
      <c r="I667" s="200"/>
    </row>
    <row r="668" spans="1:9" ht="14.45" customHeight="1" x14ac:dyDescent="0.25">
      <c r="A668" s="745" t="s">
        <v>5994</v>
      </c>
      <c r="B668" s="746"/>
      <c r="C668" s="746"/>
      <c r="D668" s="746"/>
      <c r="E668" s="746"/>
      <c r="F668" s="746"/>
      <c r="G668" s="746"/>
      <c r="H668" s="746"/>
      <c r="I668" s="746"/>
    </row>
    <row r="669" spans="1:9" ht="14.45" customHeight="1" x14ac:dyDescent="0.25">
      <c r="A669" s="719"/>
      <c r="B669" s="720"/>
      <c r="C669" s="720"/>
      <c r="D669" s="720"/>
      <c r="E669" s="720"/>
      <c r="F669" s="720"/>
      <c r="G669" s="720"/>
      <c r="H669" s="720"/>
      <c r="I669" s="720"/>
    </row>
    <row r="670" spans="1:9" ht="31.5" x14ac:dyDescent="0.25">
      <c r="A670" s="234" t="s">
        <v>0</v>
      </c>
      <c r="B670" s="234" t="s">
        <v>5995</v>
      </c>
      <c r="C670" s="167" t="s">
        <v>5996</v>
      </c>
      <c r="D670" s="722" t="s">
        <v>5997</v>
      </c>
      <c r="E670" s="723"/>
      <c r="F670" s="724"/>
      <c r="G670" s="722" t="s">
        <v>5998</v>
      </c>
      <c r="H670" s="723"/>
      <c r="I670" s="724"/>
    </row>
    <row r="671" spans="1:9" ht="15.75" x14ac:dyDescent="0.25">
      <c r="A671" s="234"/>
      <c r="B671" s="234"/>
      <c r="C671" s="167"/>
      <c r="D671" s="167" t="s">
        <v>5973</v>
      </c>
      <c r="E671" s="167" t="s">
        <v>5974</v>
      </c>
      <c r="F671" s="167" t="s">
        <v>5975</v>
      </c>
      <c r="G671" s="167" t="s">
        <v>5973</v>
      </c>
      <c r="H671" s="167" t="s">
        <v>5974</v>
      </c>
      <c r="I671" s="167" t="s">
        <v>5975</v>
      </c>
    </row>
    <row r="672" spans="1:9" ht="15.6" hidden="1" customHeight="1" x14ac:dyDescent="0.25">
      <c r="A672" s="235" t="s">
        <v>6041</v>
      </c>
      <c r="B672" s="234"/>
      <c r="C672" s="167"/>
      <c r="D672" s="167"/>
      <c r="E672" s="204"/>
      <c r="F672" s="204"/>
      <c r="G672" s="167"/>
      <c r="H672" s="236"/>
      <c r="I672" s="204"/>
    </row>
    <row r="673" spans="1:9" ht="15.6" hidden="1" customHeight="1" x14ac:dyDescent="0.25">
      <c r="A673" s="234"/>
      <c r="B673" s="235"/>
      <c r="C673" s="185"/>
      <c r="D673" s="185"/>
      <c r="E673" s="204"/>
      <c r="F673" s="204"/>
      <c r="G673" s="186">
        <v>0</v>
      </c>
      <c r="H673" s="186"/>
      <c r="I673" s="204"/>
    </row>
    <row r="674" spans="1:9" ht="15.6" hidden="1" customHeight="1" x14ac:dyDescent="0.25">
      <c r="A674" s="237">
        <v>1</v>
      </c>
      <c r="B674" s="238" t="s">
        <v>6042</v>
      </c>
      <c r="C674" s="187">
        <v>2400</v>
      </c>
      <c r="D674" s="188"/>
      <c r="E674" s="204"/>
      <c r="F674" s="204"/>
      <c r="G674" s="188"/>
      <c r="H674" s="193"/>
      <c r="I674" s="204"/>
    </row>
    <row r="675" spans="1:9" ht="15.6" hidden="1" customHeight="1" x14ac:dyDescent="0.25">
      <c r="A675" s="237">
        <v>2</v>
      </c>
      <c r="B675" s="238" t="s">
        <v>6000</v>
      </c>
      <c r="C675" s="188"/>
      <c r="D675" s="188"/>
      <c r="E675" s="204"/>
      <c r="F675" s="204"/>
      <c r="G675" s="188"/>
      <c r="H675" s="193"/>
      <c r="I675" s="204"/>
    </row>
    <row r="676" spans="1:9" ht="15.6" hidden="1" customHeight="1" x14ac:dyDescent="0.25">
      <c r="A676" s="237"/>
      <c r="B676" s="238" t="s">
        <v>6001</v>
      </c>
      <c r="C676" s="188">
        <v>140</v>
      </c>
      <c r="D676" s="173"/>
      <c r="E676" s="204"/>
      <c r="F676" s="204"/>
      <c r="G676" s="188"/>
      <c r="H676" s="193"/>
      <c r="I676" s="204"/>
    </row>
    <row r="677" spans="1:9" ht="15.6" hidden="1" customHeight="1" x14ac:dyDescent="0.25">
      <c r="A677" s="237"/>
      <c r="B677" s="238" t="s">
        <v>6002</v>
      </c>
      <c r="C677" s="188">
        <v>50</v>
      </c>
      <c r="D677" s="173"/>
      <c r="E677" s="204"/>
      <c r="F677" s="204"/>
      <c r="G677" s="188"/>
      <c r="H677" s="193"/>
      <c r="I677" s="204"/>
    </row>
    <row r="678" spans="1:9" ht="15.6" hidden="1" customHeight="1" x14ac:dyDescent="0.25">
      <c r="A678" s="237"/>
      <c r="B678" s="238" t="s">
        <v>6003</v>
      </c>
      <c r="C678" s="188">
        <v>180</v>
      </c>
      <c r="D678" s="173"/>
      <c r="E678" s="204"/>
      <c r="F678" s="204"/>
      <c r="G678" s="188"/>
      <c r="H678" s="193"/>
      <c r="I678" s="204"/>
    </row>
    <row r="679" spans="1:9" ht="15.6" hidden="1" customHeight="1" x14ac:dyDescent="0.25">
      <c r="A679" s="237"/>
      <c r="B679" s="238" t="s">
        <v>6004</v>
      </c>
      <c r="C679" s="188"/>
      <c r="D679" s="173"/>
      <c r="E679" s="204"/>
      <c r="F679" s="204"/>
      <c r="G679" s="188"/>
      <c r="H679" s="193"/>
      <c r="I679" s="204"/>
    </row>
    <row r="680" spans="1:9" ht="15.6" hidden="1" customHeight="1" x14ac:dyDescent="0.25">
      <c r="A680" s="237">
        <v>3</v>
      </c>
      <c r="B680" s="238" t="s">
        <v>6005</v>
      </c>
      <c r="C680" s="188">
        <v>500</v>
      </c>
      <c r="D680" s="188"/>
      <c r="E680" s="204"/>
      <c r="F680" s="204"/>
      <c r="G680" s="188"/>
      <c r="H680" s="193"/>
      <c r="I680" s="204"/>
    </row>
    <row r="681" spans="1:9" ht="15.6" hidden="1" customHeight="1" x14ac:dyDescent="0.25">
      <c r="A681" s="237">
        <v>4</v>
      </c>
      <c r="B681" s="238" t="s">
        <v>6006</v>
      </c>
      <c r="C681" s="188">
        <v>4</v>
      </c>
      <c r="D681" s="188"/>
      <c r="E681" s="204"/>
      <c r="F681" s="204"/>
      <c r="G681" s="188"/>
      <c r="H681" s="193"/>
      <c r="I681" s="204"/>
    </row>
    <row r="682" spans="1:9" ht="15.6" hidden="1" customHeight="1" x14ac:dyDescent="0.25">
      <c r="A682" s="237">
        <v>5</v>
      </c>
      <c r="B682" s="238" t="s">
        <v>6007</v>
      </c>
      <c r="C682" s="189">
        <v>2400</v>
      </c>
      <c r="D682" s="189"/>
      <c r="E682" s="239"/>
      <c r="F682" s="239"/>
      <c r="G682" s="188"/>
      <c r="H682" s="193"/>
      <c r="I682" s="239"/>
    </row>
    <row r="683" spans="1:9" ht="15.6" hidden="1" customHeight="1" x14ac:dyDescent="0.25">
      <c r="A683" s="237">
        <v>6</v>
      </c>
      <c r="B683" s="238" t="s">
        <v>6043</v>
      </c>
      <c r="C683" s="189">
        <v>2000</v>
      </c>
      <c r="D683" s="189"/>
      <c r="E683" s="239"/>
      <c r="F683" s="239"/>
      <c r="G683" s="188"/>
      <c r="H683" s="193"/>
      <c r="I683" s="239"/>
    </row>
    <row r="684" spans="1:9" ht="15.6" hidden="1" customHeight="1" x14ac:dyDescent="0.25">
      <c r="A684" s="237">
        <v>7</v>
      </c>
      <c r="B684" s="238" t="s">
        <v>6008</v>
      </c>
      <c r="C684" s="239"/>
      <c r="D684" s="239"/>
      <c r="E684" s="239"/>
      <c r="F684" s="239"/>
      <c r="G684" s="188"/>
      <c r="H684" s="240"/>
      <c r="I684" s="239"/>
    </row>
    <row r="685" spans="1:9" ht="16.899999999999999" hidden="1" customHeight="1" x14ac:dyDescent="0.25">
      <c r="A685" s="241"/>
      <c r="B685" s="242" t="s">
        <v>6009</v>
      </c>
      <c r="C685" s="190"/>
      <c r="D685" s="191"/>
      <c r="E685" s="239"/>
      <c r="F685" s="239"/>
      <c r="G685" s="192"/>
      <c r="H685" s="231"/>
      <c r="I685" s="239"/>
    </row>
    <row r="686" spans="1:9" ht="16.899999999999999" hidden="1" customHeight="1" x14ac:dyDescent="0.25">
      <c r="A686" s="231"/>
      <c r="B686" s="242" t="s">
        <v>6010</v>
      </c>
      <c r="C686" s="190"/>
      <c r="D686" s="191"/>
      <c r="E686" s="231"/>
      <c r="F686" s="231"/>
      <c r="G686" s="192"/>
      <c r="H686" s="231"/>
      <c r="I686" s="231"/>
    </row>
    <row r="687" spans="1:9" ht="16.899999999999999" hidden="1" customHeight="1" x14ac:dyDescent="0.25">
      <c r="A687" s="231"/>
      <c r="B687" s="242" t="s">
        <v>6011</v>
      </c>
      <c r="C687" s="190"/>
      <c r="D687" s="191"/>
      <c r="E687" s="231"/>
      <c r="F687" s="231"/>
      <c r="G687" s="192"/>
      <c r="H687" s="231"/>
      <c r="I687" s="231"/>
    </row>
    <row r="688" spans="1:9" ht="15.75" x14ac:dyDescent="0.25">
      <c r="A688" s="234" t="s">
        <v>6157</v>
      </c>
      <c r="B688" s="243"/>
      <c r="C688" s="243"/>
      <c r="D688" s="243"/>
      <c r="E688" s="231"/>
      <c r="F688" s="231"/>
      <c r="G688" s="243"/>
      <c r="H688" s="243"/>
      <c r="I688" s="231"/>
    </row>
    <row r="689" spans="1:9" ht="15.75" x14ac:dyDescent="0.25">
      <c r="A689" s="234"/>
      <c r="B689" s="235"/>
      <c r="C689" s="185"/>
      <c r="D689" s="185"/>
      <c r="E689" s="231"/>
      <c r="F689" s="231"/>
      <c r="G689" s="186">
        <v>16900000</v>
      </c>
      <c r="H689" s="186">
        <v>17513400</v>
      </c>
      <c r="I689" s="186">
        <v>16024000</v>
      </c>
    </row>
    <row r="690" spans="1:9" ht="15.75" x14ac:dyDescent="0.25">
      <c r="A690" s="237">
        <v>1</v>
      </c>
      <c r="B690" s="238" t="s">
        <v>6042</v>
      </c>
      <c r="C690" s="187">
        <v>25</v>
      </c>
      <c r="D690" s="188">
        <v>60000</v>
      </c>
      <c r="E690" s="204">
        <v>60000</v>
      </c>
      <c r="F690" s="204">
        <v>60000</v>
      </c>
      <c r="G690" s="188">
        <v>1500000</v>
      </c>
      <c r="H690" s="193">
        <v>1500000</v>
      </c>
      <c r="I690" s="245">
        <v>1500000</v>
      </c>
    </row>
    <row r="691" spans="1:9" ht="15.75" x14ac:dyDescent="0.25">
      <c r="A691" s="237">
        <v>2</v>
      </c>
      <c r="B691" s="238" t="s">
        <v>6000</v>
      </c>
      <c r="C691" s="188"/>
      <c r="D691" s="188"/>
      <c r="E691" s="204"/>
      <c r="F691" s="204"/>
      <c r="G691" s="188"/>
      <c r="H691" s="193"/>
      <c r="I691" s="245"/>
    </row>
    <row r="692" spans="1:9" ht="15.75" x14ac:dyDescent="0.25">
      <c r="A692" s="237"/>
      <c r="B692" s="238" t="s">
        <v>6001</v>
      </c>
      <c r="C692" s="188">
        <v>180</v>
      </c>
      <c r="D692" s="173">
        <v>18000</v>
      </c>
      <c r="E692" s="204">
        <v>16250</v>
      </c>
      <c r="F692" s="204">
        <v>11800</v>
      </c>
      <c r="G692" s="188">
        <v>3240000</v>
      </c>
      <c r="H692" s="193">
        <v>2925000</v>
      </c>
      <c r="I692" s="245">
        <v>2124000</v>
      </c>
    </row>
    <row r="693" spans="1:9" ht="15.75" x14ac:dyDescent="0.25">
      <c r="A693" s="237"/>
      <c r="B693" s="238" t="s">
        <v>6002</v>
      </c>
      <c r="C693" s="188">
        <v>100</v>
      </c>
      <c r="D693" s="173">
        <v>19800</v>
      </c>
      <c r="E693" s="204">
        <v>21442</v>
      </c>
      <c r="F693" s="204">
        <v>18000</v>
      </c>
      <c r="G693" s="188">
        <v>1980000</v>
      </c>
      <c r="H693" s="193">
        <v>2144200</v>
      </c>
      <c r="I693" s="245">
        <v>1800000</v>
      </c>
    </row>
    <row r="694" spans="1:9" ht="15.75" x14ac:dyDescent="0.25">
      <c r="A694" s="237"/>
      <c r="B694" s="238" t="s">
        <v>6003</v>
      </c>
      <c r="C694" s="188">
        <v>100</v>
      </c>
      <c r="D694" s="173">
        <v>19800</v>
      </c>
      <c r="E694" s="204">
        <v>21442</v>
      </c>
      <c r="F694" s="204">
        <v>18000</v>
      </c>
      <c r="G694" s="188">
        <v>1980000</v>
      </c>
      <c r="H694" s="193">
        <v>2144200</v>
      </c>
      <c r="I694" s="245">
        <v>1800000</v>
      </c>
    </row>
    <row r="695" spans="1:9" ht="15.75" x14ac:dyDescent="0.25">
      <c r="A695" s="237"/>
      <c r="B695" s="238" t="s">
        <v>6004</v>
      </c>
      <c r="C695" s="188">
        <v>1200</v>
      </c>
      <c r="D695" s="173">
        <v>6000</v>
      </c>
      <c r="E695" s="204">
        <v>6500</v>
      </c>
      <c r="F695" s="204">
        <v>6500</v>
      </c>
      <c r="G695" s="188">
        <v>7200000</v>
      </c>
      <c r="H695" s="193">
        <v>7800000</v>
      </c>
      <c r="I695" s="245">
        <v>7800000</v>
      </c>
    </row>
    <row r="696" spans="1:9" ht="15.75" x14ac:dyDescent="0.25">
      <c r="A696" s="237">
        <v>3</v>
      </c>
      <c r="B696" s="238" t="s">
        <v>6005</v>
      </c>
      <c r="C696" s="188"/>
      <c r="D696" s="198"/>
      <c r="E696" s="204"/>
      <c r="F696" s="204"/>
      <c r="G696" s="188"/>
      <c r="H696" s="193"/>
      <c r="I696" s="245"/>
    </row>
    <row r="697" spans="1:9" ht="15.75" x14ac:dyDescent="0.25">
      <c r="A697" s="237">
        <v>4</v>
      </c>
      <c r="B697" s="238" t="s">
        <v>6006</v>
      </c>
      <c r="C697" s="188">
        <v>1000</v>
      </c>
      <c r="D697" s="188">
        <v>1000</v>
      </c>
      <c r="E697" s="188">
        <v>1000</v>
      </c>
      <c r="F697" s="188">
        <v>1000</v>
      </c>
      <c r="G697" s="188">
        <v>1000000</v>
      </c>
      <c r="H697" s="193">
        <v>1000000</v>
      </c>
      <c r="I697" s="245">
        <v>1000000</v>
      </c>
    </row>
    <row r="698" spans="1:9" ht="15.75" x14ac:dyDescent="0.25">
      <c r="A698" s="237">
        <v>5</v>
      </c>
      <c r="B698" s="238" t="s">
        <v>6007</v>
      </c>
      <c r="C698" s="193"/>
      <c r="D698" s="193"/>
      <c r="E698" s="204"/>
      <c r="F698" s="204"/>
      <c r="G698" s="188"/>
      <c r="H698" s="193"/>
      <c r="I698" s="204"/>
    </row>
    <row r="699" spans="1:9" ht="15.75" x14ac:dyDescent="0.25">
      <c r="A699" s="237">
        <v>6</v>
      </c>
      <c r="B699" s="238" t="s">
        <v>6008</v>
      </c>
      <c r="C699" s="239"/>
      <c r="D699" s="239"/>
      <c r="E699" s="204"/>
      <c r="F699" s="204"/>
      <c r="G699" s="188"/>
      <c r="H699" s="240"/>
      <c r="I699" s="204"/>
    </row>
    <row r="700" spans="1:9" ht="16.5" x14ac:dyDescent="0.25">
      <c r="A700" s="247"/>
      <c r="B700" s="242" t="s">
        <v>6009</v>
      </c>
      <c r="C700" s="190"/>
      <c r="D700" s="191"/>
      <c r="E700" s="204"/>
      <c r="F700" s="204"/>
      <c r="G700" s="192"/>
      <c r="H700" s="247"/>
      <c r="I700" s="204"/>
    </row>
    <row r="701" spans="1:9" ht="16.5" x14ac:dyDescent="0.25">
      <c r="A701" s="247"/>
      <c r="B701" s="242" t="s">
        <v>6010</v>
      </c>
      <c r="C701" s="190"/>
      <c r="D701" s="191"/>
      <c r="E701" s="204"/>
      <c r="F701" s="204"/>
      <c r="G701" s="192"/>
      <c r="H701" s="247"/>
      <c r="I701" s="204"/>
    </row>
    <row r="702" spans="1:9" ht="16.5" x14ac:dyDescent="0.25">
      <c r="A702" s="247"/>
      <c r="B702" s="242" t="s">
        <v>6011</v>
      </c>
      <c r="C702" s="190"/>
      <c r="D702" s="191"/>
      <c r="E702" s="204"/>
      <c r="F702" s="204"/>
      <c r="G702" s="192"/>
      <c r="H702" s="247"/>
      <c r="I702" s="204"/>
    </row>
    <row r="703" spans="1:9" ht="15.75" x14ac:dyDescent="0.25">
      <c r="A703" s="248" t="s">
        <v>6046</v>
      </c>
      <c r="B703" s="243"/>
      <c r="C703" s="243"/>
      <c r="D703" s="243"/>
      <c r="E703" s="204"/>
      <c r="F703" s="204"/>
      <c r="G703" s="243"/>
      <c r="H703" s="204"/>
      <c r="I703" s="204"/>
    </row>
    <row r="704" spans="1:9" ht="15.75" x14ac:dyDescent="0.25">
      <c r="A704" s="234"/>
      <c r="B704" s="235"/>
      <c r="C704" s="185"/>
      <c r="D704" s="185"/>
      <c r="E704" s="204"/>
      <c r="F704" s="204"/>
      <c r="G704" s="186">
        <v>41368000</v>
      </c>
      <c r="H704" s="186">
        <v>41666220</v>
      </c>
      <c r="I704" s="186">
        <v>38920000</v>
      </c>
    </row>
    <row r="705" spans="1:9" ht="15.75" x14ac:dyDescent="0.25">
      <c r="A705" s="237">
        <v>1</v>
      </c>
      <c r="B705" s="238" t="s">
        <v>6042</v>
      </c>
      <c r="C705" s="187">
        <v>10000</v>
      </c>
      <c r="D705" s="171">
        <v>2000</v>
      </c>
      <c r="E705" s="171">
        <v>2000</v>
      </c>
      <c r="F705" s="171">
        <v>2000</v>
      </c>
      <c r="G705" s="188">
        <v>20000000</v>
      </c>
      <c r="H705" s="193">
        <v>20000000</v>
      </c>
      <c r="I705" s="245">
        <v>20000000</v>
      </c>
    </row>
    <row r="706" spans="1:9" ht="15.75" x14ac:dyDescent="0.25">
      <c r="A706" s="237">
        <v>2</v>
      </c>
      <c r="B706" s="238" t="s">
        <v>6000</v>
      </c>
      <c r="C706" s="188"/>
      <c r="D706" s="171"/>
      <c r="E706" s="244"/>
      <c r="F706" s="244"/>
      <c r="G706" s="188"/>
      <c r="H706" s="193"/>
      <c r="I706" s="245"/>
    </row>
    <row r="707" spans="1:9" ht="15.75" x14ac:dyDescent="0.25">
      <c r="A707" s="237"/>
      <c r="B707" s="238" t="s">
        <v>6001</v>
      </c>
      <c r="C707" s="188">
        <v>300</v>
      </c>
      <c r="D707" s="173">
        <v>18000</v>
      </c>
      <c r="E707" s="173">
        <v>16250</v>
      </c>
      <c r="F707" s="173">
        <v>11800</v>
      </c>
      <c r="G707" s="188">
        <v>5400000</v>
      </c>
      <c r="H707" s="193">
        <v>4875000</v>
      </c>
      <c r="I707" s="245">
        <v>3540000</v>
      </c>
    </row>
    <row r="708" spans="1:9" ht="15.75" x14ac:dyDescent="0.25">
      <c r="A708" s="237"/>
      <c r="B708" s="238" t="s">
        <v>6002</v>
      </c>
      <c r="C708" s="188">
        <v>150</v>
      </c>
      <c r="D708" s="173">
        <v>19800</v>
      </c>
      <c r="E708" s="173">
        <v>21442</v>
      </c>
      <c r="F708" s="173">
        <v>18000</v>
      </c>
      <c r="G708" s="188">
        <v>2970000</v>
      </c>
      <c r="H708" s="193">
        <v>3216300</v>
      </c>
      <c r="I708" s="245">
        <v>2700000</v>
      </c>
    </row>
    <row r="709" spans="1:9" ht="15.75" x14ac:dyDescent="0.25">
      <c r="A709" s="237"/>
      <c r="B709" s="238" t="s">
        <v>6003</v>
      </c>
      <c r="C709" s="188">
        <v>260</v>
      </c>
      <c r="D709" s="173">
        <v>19800</v>
      </c>
      <c r="E709" s="173">
        <v>21442</v>
      </c>
      <c r="F709" s="173">
        <v>18000</v>
      </c>
      <c r="G709" s="188">
        <v>5148000</v>
      </c>
      <c r="H709" s="193">
        <v>5574920</v>
      </c>
      <c r="I709" s="245">
        <v>4680000</v>
      </c>
    </row>
    <row r="710" spans="1:9" ht="15.75" x14ac:dyDescent="0.25">
      <c r="A710" s="237"/>
      <c r="B710" s="238" t="s">
        <v>6004</v>
      </c>
      <c r="C710" s="197">
        <v>300</v>
      </c>
      <c r="D710" s="173">
        <v>6000</v>
      </c>
      <c r="E710" s="173">
        <v>6500</v>
      </c>
      <c r="F710" s="173">
        <v>6500</v>
      </c>
      <c r="G710" s="188">
        <v>1800000</v>
      </c>
      <c r="H710" s="193">
        <v>1950000</v>
      </c>
      <c r="I710" s="245">
        <v>1950000</v>
      </c>
    </row>
    <row r="711" spans="1:9" ht="15.75" x14ac:dyDescent="0.25">
      <c r="A711" s="237">
        <v>3</v>
      </c>
      <c r="B711" s="238" t="s">
        <v>6005</v>
      </c>
      <c r="C711" s="188">
        <v>500</v>
      </c>
      <c r="D711" s="198">
        <v>8100</v>
      </c>
      <c r="E711" s="173">
        <v>8100</v>
      </c>
      <c r="F711" s="173">
        <v>8100</v>
      </c>
      <c r="G711" s="188">
        <v>4050000</v>
      </c>
      <c r="H711" s="193">
        <v>4050000</v>
      </c>
      <c r="I711" s="245">
        <v>4050000</v>
      </c>
    </row>
    <row r="712" spans="1:9" ht="15.75" x14ac:dyDescent="0.25">
      <c r="A712" s="237">
        <v>4</v>
      </c>
      <c r="B712" s="238" t="s">
        <v>6006</v>
      </c>
      <c r="C712" s="188">
        <v>2000</v>
      </c>
      <c r="D712" s="188">
        <v>1000</v>
      </c>
      <c r="E712" s="173">
        <v>1000</v>
      </c>
      <c r="F712" s="173">
        <v>1000</v>
      </c>
      <c r="G712" s="188">
        <v>2000000</v>
      </c>
      <c r="H712" s="193">
        <v>2000000</v>
      </c>
      <c r="I712" s="245">
        <v>2000000</v>
      </c>
    </row>
    <row r="713" spans="1:9" ht="15.75" x14ac:dyDescent="0.25">
      <c r="A713" s="237">
        <v>5</v>
      </c>
      <c r="B713" s="238" t="s">
        <v>6007</v>
      </c>
      <c r="C713" s="193"/>
      <c r="D713" s="194"/>
      <c r="E713" s="244"/>
      <c r="F713" s="244"/>
      <c r="G713" s="188"/>
      <c r="H713" s="204"/>
      <c r="I713" s="204"/>
    </row>
    <row r="714" spans="1:9" ht="15.75" x14ac:dyDescent="0.25">
      <c r="A714" s="237">
        <v>6</v>
      </c>
      <c r="B714" s="238" t="s">
        <v>6008</v>
      </c>
      <c r="C714" s="239"/>
      <c r="D714" s="239"/>
      <c r="E714" s="204"/>
      <c r="F714" s="204"/>
      <c r="G714" s="188"/>
      <c r="H714" s="204"/>
      <c r="I714" s="204"/>
    </row>
    <row r="715" spans="1:9" ht="16.5" x14ac:dyDescent="0.25">
      <c r="A715" s="247"/>
      <c r="B715" s="242" t="s">
        <v>6009</v>
      </c>
      <c r="C715" s="190"/>
      <c r="D715" s="191"/>
      <c r="E715" s="204"/>
      <c r="F715" s="204"/>
      <c r="G715" s="192"/>
      <c r="H715" s="204"/>
      <c r="I715" s="204"/>
    </row>
    <row r="716" spans="1:9" ht="16.5" x14ac:dyDescent="0.25">
      <c r="A716" s="247"/>
      <c r="B716" s="242" t="s">
        <v>6010</v>
      </c>
      <c r="C716" s="190"/>
      <c r="D716" s="191"/>
      <c r="E716" s="204"/>
      <c r="F716" s="204"/>
      <c r="G716" s="192"/>
      <c r="H716" s="204"/>
      <c r="I716" s="204"/>
    </row>
    <row r="717" spans="1:9" ht="16.5" x14ac:dyDescent="0.25">
      <c r="A717" s="247"/>
      <c r="B717" s="242" t="s">
        <v>6011</v>
      </c>
      <c r="C717" s="190"/>
      <c r="D717" s="191"/>
      <c r="E717" s="204"/>
      <c r="F717" s="204"/>
      <c r="G717" s="192"/>
      <c r="H717" s="204"/>
      <c r="I717" s="204"/>
    </row>
    <row r="718" spans="1:9" ht="15.75" x14ac:dyDescent="0.25">
      <c r="A718" s="248" t="s">
        <v>6047</v>
      </c>
      <c r="B718" s="243"/>
      <c r="C718" s="243"/>
      <c r="D718" s="243"/>
      <c r="E718" s="204"/>
      <c r="F718" s="204"/>
      <c r="G718" s="243"/>
      <c r="H718" s="204"/>
      <c r="I718" s="204"/>
    </row>
    <row r="719" spans="1:9" ht="15.75" x14ac:dyDescent="0.25">
      <c r="A719" s="234"/>
      <c r="B719" s="235"/>
      <c r="C719" s="185"/>
      <c r="D719" s="185"/>
      <c r="E719" s="204"/>
      <c r="F719" s="204"/>
      <c r="G719" s="196">
        <v>19006000</v>
      </c>
      <c r="H719" s="196">
        <v>20430320</v>
      </c>
      <c r="I719" s="196">
        <v>19557800</v>
      </c>
    </row>
    <row r="720" spans="1:9" ht="15.75" x14ac:dyDescent="0.25">
      <c r="A720" s="237">
        <v>1</v>
      </c>
      <c r="B720" s="238" t="s">
        <v>6042</v>
      </c>
      <c r="C720" s="187">
        <v>220</v>
      </c>
      <c r="D720" s="188">
        <v>13500</v>
      </c>
      <c r="E720" s="204">
        <v>16500</v>
      </c>
      <c r="F720" s="204">
        <v>16750</v>
      </c>
      <c r="G720" s="171">
        <v>2970000</v>
      </c>
      <c r="H720" s="194">
        <v>3630000</v>
      </c>
      <c r="I720" s="244">
        <v>3685000</v>
      </c>
    </row>
    <row r="721" spans="1:9" ht="15.75" x14ac:dyDescent="0.25">
      <c r="A721" s="237">
        <v>2</v>
      </c>
      <c r="B721" s="238" t="s">
        <v>6000</v>
      </c>
      <c r="C721" s="188"/>
      <c r="D721" s="188"/>
      <c r="E721" s="204"/>
      <c r="F721" s="204"/>
      <c r="G721" s="171"/>
      <c r="H721" s="194"/>
      <c r="I721" s="244"/>
    </row>
    <row r="722" spans="1:9" ht="15.75" x14ac:dyDescent="0.25">
      <c r="A722" s="237"/>
      <c r="B722" s="238" t="s">
        <v>6001</v>
      </c>
      <c r="C722" s="188">
        <v>46</v>
      </c>
      <c r="D722" s="173">
        <v>18000</v>
      </c>
      <c r="E722" s="204">
        <v>16250</v>
      </c>
      <c r="F722" s="204">
        <v>11800</v>
      </c>
      <c r="G722" s="171">
        <v>828000</v>
      </c>
      <c r="H722" s="194">
        <v>747500</v>
      </c>
      <c r="I722" s="244">
        <v>542800</v>
      </c>
    </row>
    <row r="723" spans="1:9" ht="15.75" x14ac:dyDescent="0.25">
      <c r="A723" s="237"/>
      <c r="B723" s="238" t="s">
        <v>6002</v>
      </c>
      <c r="C723" s="188">
        <v>120</v>
      </c>
      <c r="D723" s="173">
        <v>19800</v>
      </c>
      <c r="E723" s="204">
        <v>21442</v>
      </c>
      <c r="F723" s="204">
        <v>18000</v>
      </c>
      <c r="G723" s="171">
        <v>2376000</v>
      </c>
      <c r="H723" s="194">
        <v>2573040</v>
      </c>
      <c r="I723" s="244">
        <v>2160000</v>
      </c>
    </row>
    <row r="724" spans="1:9" ht="15.75" x14ac:dyDescent="0.25">
      <c r="A724" s="237"/>
      <c r="B724" s="238" t="s">
        <v>6003</v>
      </c>
      <c r="C724" s="188">
        <v>90</v>
      </c>
      <c r="D724" s="173">
        <v>19800</v>
      </c>
      <c r="E724" s="204">
        <v>21442</v>
      </c>
      <c r="F724" s="204">
        <v>18000</v>
      </c>
      <c r="G724" s="171">
        <v>1782000</v>
      </c>
      <c r="H724" s="194">
        <v>1929780</v>
      </c>
      <c r="I724" s="244">
        <v>1620000</v>
      </c>
    </row>
    <row r="725" spans="1:9" ht="15.75" x14ac:dyDescent="0.25">
      <c r="A725" s="237"/>
      <c r="B725" s="238" t="s">
        <v>6004</v>
      </c>
      <c r="C725" s="188">
        <v>1000</v>
      </c>
      <c r="D725" s="173">
        <v>6000</v>
      </c>
      <c r="E725" s="204">
        <v>6500</v>
      </c>
      <c r="F725" s="204">
        <v>6500</v>
      </c>
      <c r="G725" s="171">
        <v>6000000</v>
      </c>
      <c r="H725" s="194">
        <v>6500000</v>
      </c>
      <c r="I725" s="244">
        <v>6500000</v>
      </c>
    </row>
    <row r="726" spans="1:9" ht="15.75" x14ac:dyDescent="0.25">
      <c r="A726" s="237">
        <v>3</v>
      </c>
      <c r="B726" s="238" t="s">
        <v>6005</v>
      </c>
      <c r="C726" s="188">
        <v>500</v>
      </c>
      <c r="D726" s="198">
        <v>8100</v>
      </c>
      <c r="E726" s="198">
        <v>8100</v>
      </c>
      <c r="F726" s="198">
        <v>8100</v>
      </c>
      <c r="G726" s="171">
        <v>4050000</v>
      </c>
      <c r="H726" s="194">
        <v>4050000</v>
      </c>
      <c r="I726" s="244">
        <v>4050000</v>
      </c>
    </row>
    <row r="727" spans="1:9" ht="15.75" x14ac:dyDescent="0.25">
      <c r="A727" s="237">
        <v>4</v>
      </c>
      <c r="B727" s="238" t="s">
        <v>6006</v>
      </c>
      <c r="C727" s="188">
        <v>1000</v>
      </c>
      <c r="D727" s="188">
        <v>1000</v>
      </c>
      <c r="E727" s="188">
        <v>1000</v>
      </c>
      <c r="F727" s="188">
        <v>1000</v>
      </c>
      <c r="G727" s="171">
        <v>1000000</v>
      </c>
      <c r="H727" s="194">
        <v>1000000</v>
      </c>
      <c r="I727" s="244">
        <v>1000000</v>
      </c>
    </row>
    <row r="728" spans="1:9" ht="15.75" x14ac:dyDescent="0.25">
      <c r="A728" s="237">
        <v>5</v>
      </c>
      <c r="B728" s="238" t="s">
        <v>6045</v>
      </c>
      <c r="C728" s="188">
        <v>100</v>
      </c>
      <c r="D728" s="188"/>
      <c r="E728" s="204"/>
      <c r="F728" s="204"/>
      <c r="G728" s="188"/>
      <c r="H728" s="204"/>
      <c r="I728" s="204"/>
    </row>
    <row r="729" spans="1:9" ht="15.75" x14ac:dyDescent="0.25">
      <c r="A729" s="237">
        <v>5</v>
      </c>
      <c r="B729" s="238" t="s">
        <v>6007</v>
      </c>
      <c r="C729" s="193"/>
      <c r="D729" s="193"/>
      <c r="E729" s="204"/>
      <c r="F729" s="204"/>
      <c r="G729" s="188"/>
      <c r="H729" s="204"/>
      <c r="I729" s="204"/>
    </row>
    <row r="730" spans="1:9" ht="15.75" x14ac:dyDescent="0.25">
      <c r="A730" s="237">
        <v>6</v>
      </c>
      <c r="B730" s="238" t="s">
        <v>6008</v>
      </c>
      <c r="C730" s="239"/>
      <c r="D730" s="239"/>
      <c r="E730" s="204"/>
      <c r="F730" s="204"/>
      <c r="G730" s="188"/>
      <c r="H730" s="204"/>
      <c r="I730" s="204"/>
    </row>
    <row r="731" spans="1:9" ht="16.5" x14ac:dyDescent="0.25">
      <c r="A731" s="247"/>
      <c r="B731" s="242" t="s">
        <v>6009</v>
      </c>
      <c r="C731" s="190"/>
      <c r="D731" s="191"/>
      <c r="E731" s="204"/>
      <c r="F731" s="204"/>
      <c r="G731" s="192"/>
      <c r="H731" s="204"/>
      <c r="I731" s="204"/>
    </row>
    <row r="732" spans="1:9" ht="16.5" x14ac:dyDescent="0.25">
      <c r="A732" s="247"/>
      <c r="B732" s="242" t="s">
        <v>6010</v>
      </c>
      <c r="C732" s="190"/>
      <c r="D732" s="191"/>
      <c r="E732" s="204"/>
      <c r="F732" s="204"/>
      <c r="G732" s="192"/>
      <c r="H732" s="204"/>
      <c r="I732" s="204"/>
    </row>
    <row r="733" spans="1:9" ht="16.5" x14ac:dyDescent="0.25">
      <c r="A733" s="247"/>
      <c r="B733" s="242" t="s">
        <v>6011</v>
      </c>
      <c r="C733" s="190"/>
      <c r="D733" s="191"/>
      <c r="E733" s="204"/>
      <c r="F733" s="204"/>
      <c r="G733" s="192"/>
      <c r="H733" s="204"/>
      <c r="I733" s="204"/>
    </row>
    <row r="735" spans="1:9" ht="16.5" x14ac:dyDescent="0.25">
      <c r="A735" s="257" t="s">
        <v>6056</v>
      </c>
    </row>
    <row r="737" spans="1:9" ht="16.5" x14ac:dyDescent="0.25">
      <c r="A737" s="199" t="s">
        <v>0</v>
      </c>
      <c r="B737" s="199" t="s">
        <v>6027</v>
      </c>
      <c r="C737" s="199" t="s">
        <v>6028</v>
      </c>
      <c r="D737" s="199" t="s">
        <v>5973</v>
      </c>
      <c r="E737" s="199" t="s">
        <v>5974</v>
      </c>
      <c r="F737" s="199" t="s">
        <v>5975</v>
      </c>
      <c r="G737" s="199" t="s">
        <v>5976</v>
      </c>
      <c r="H737" s="199" t="s">
        <v>5977</v>
      </c>
      <c r="I737" s="200"/>
    </row>
    <row r="738" spans="1:9" ht="16.5" x14ac:dyDescent="0.25">
      <c r="A738" s="199">
        <v>1</v>
      </c>
      <c r="B738" s="250" t="s">
        <v>6029</v>
      </c>
      <c r="C738" s="199"/>
      <c r="D738" s="202">
        <v>2</v>
      </c>
      <c r="E738" s="202">
        <v>2</v>
      </c>
      <c r="F738" s="202">
        <v>2</v>
      </c>
      <c r="G738" s="202">
        <v>2</v>
      </c>
      <c r="H738" s="199"/>
      <c r="I738" s="200"/>
    </row>
    <row r="739" spans="1:9" ht="16.5" x14ac:dyDescent="0.25">
      <c r="A739" s="199">
        <v>2</v>
      </c>
      <c r="B739" s="201" t="s">
        <v>5992</v>
      </c>
      <c r="C739" s="203"/>
      <c r="D739" s="204">
        <v>1</v>
      </c>
      <c r="E739" s="204">
        <v>1</v>
      </c>
      <c r="F739" s="204">
        <v>1</v>
      </c>
      <c r="G739" s="204">
        <v>1</v>
      </c>
      <c r="H739" s="205"/>
      <c r="I739" s="200"/>
    </row>
    <row r="740" spans="1:9" ht="17.25" x14ac:dyDescent="0.3">
      <c r="A740" s="199">
        <v>3</v>
      </c>
      <c r="B740" s="201" t="s">
        <v>5979</v>
      </c>
      <c r="C740" s="206"/>
      <c r="D740" s="207"/>
      <c r="E740" s="207"/>
      <c r="F740" s="207"/>
      <c r="G740" s="207"/>
      <c r="H740" s="208"/>
      <c r="I740" s="200"/>
    </row>
    <row r="741" spans="1:9" ht="16.5" x14ac:dyDescent="0.25">
      <c r="A741" s="209" t="s">
        <v>1706</v>
      </c>
      <c r="B741" s="201"/>
      <c r="C741" s="210" t="s">
        <v>6030</v>
      </c>
      <c r="D741" s="211">
        <v>2878.1869688385273</v>
      </c>
      <c r="E741" s="211">
        <v>3066.3033605812898</v>
      </c>
      <c r="F741" s="211">
        <v>3198.9100817438693</v>
      </c>
      <c r="G741" s="212"/>
      <c r="H741" s="208"/>
      <c r="I741" s="200"/>
    </row>
    <row r="742" spans="1:9" ht="16.5" x14ac:dyDescent="0.25">
      <c r="A742" s="209" t="s">
        <v>1710</v>
      </c>
      <c r="B742" s="201"/>
      <c r="C742" s="210" t="s">
        <v>6031</v>
      </c>
      <c r="D742" s="211">
        <v>47169.491525423728</v>
      </c>
      <c r="E742" s="211">
        <v>47167.701863354043</v>
      </c>
      <c r="F742" s="211">
        <v>47146.551724137928</v>
      </c>
      <c r="G742" s="212"/>
      <c r="H742" s="208"/>
      <c r="I742" s="200"/>
    </row>
    <row r="743" spans="1:9" ht="16.5" x14ac:dyDescent="0.25">
      <c r="A743" s="209" t="s">
        <v>1714</v>
      </c>
      <c r="B743" s="201"/>
      <c r="C743" s="210" t="s">
        <v>6049</v>
      </c>
      <c r="D743" s="211">
        <v>11000</v>
      </c>
      <c r="E743" s="211">
        <v>11666.666666666666</v>
      </c>
      <c r="F743" s="211">
        <v>11333.333333333334</v>
      </c>
      <c r="G743" s="212"/>
      <c r="H743" s="208"/>
      <c r="I743" s="200"/>
    </row>
    <row r="744" spans="1:9" ht="16.5" x14ac:dyDescent="0.25">
      <c r="A744" s="199">
        <v>4</v>
      </c>
      <c r="B744" s="201" t="s">
        <v>5980</v>
      </c>
      <c r="C744" s="210"/>
      <c r="D744" s="210"/>
      <c r="E744" s="210"/>
      <c r="F744" s="210"/>
      <c r="G744" s="207"/>
      <c r="H744" s="208"/>
      <c r="I744" s="200"/>
    </row>
    <row r="745" spans="1:9" ht="16.5" x14ac:dyDescent="0.25">
      <c r="A745" s="209" t="s">
        <v>1794</v>
      </c>
      <c r="B745" s="201"/>
      <c r="C745" s="210" t="s">
        <v>6030</v>
      </c>
      <c r="D745" s="213">
        <v>6250</v>
      </c>
      <c r="E745" s="213">
        <v>8150</v>
      </c>
      <c r="F745" s="213">
        <v>7273</v>
      </c>
      <c r="G745" s="212"/>
      <c r="H745" s="214"/>
      <c r="I745" s="200"/>
    </row>
    <row r="746" spans="1:9" ht="16.5" x14ac:dyDescent="0.25">
      <c r="A746" s="209" t="s">
        <v>1796</v>
      </c>
      <c r="B746" s="201"/>
      <c r="C746" s="210" t="s">
        <v>6031</v>
      </c>
      <c r="D746" s="213">
        <v>1180</v>
      </c>
      <c r="E746" s="213">
        <v>1300</v>
      </c>
      <c r="F746" s="213">
        <v>1315</v>
      </c>
      <c r="G746" s="212"/>
      <c r="H746" s="214"/>
      <c r="I746" s="200"/>
    </row>
    <row r="747" spans="1:9" ht="16.5" x14ac:dyDescent="0.25">
      <c r="A747" s="209" t="s">
        <v>1798</v>
      </c>
      <c r="B747" s="201"/>
      <c r="C747" s="210" t="s">
        <v>6049</v>
      </c>
      <c r="D747" s="213">
        <v>2775</v>
      </c>
      <c r="E747" s="213">
        <v>2575</v>
      </c>
      <c r="F747" s="213">
        <v>2900</v>
      </c>
      <c r="G747" s="212"/>
      <c r="H747" s="214"/>
      <c r="I747" s="200"/>
    </row>
    <row r="748" spans="1:9" ht="16.5" x14ac:dyDescent="0.25">
      <c r="A748" s="199">
        <v>5</v>
      </c>
      <c r="B748" s="201" t="s">
        <v>6033</v>
      </c>
      <c r="C748" s="210"/>
      <c r="D748" s="215">
        <v>177822337.11048159</v>
      </c>
      <c r="E748" s="215">
        <v>202658436.2888622</v>
      </c>
      <c r="F748" s="215">
        <v>203393443.75019571</v>
      </c>
      <c r="G748" s="207">
        <v>194624739.0498465</v>
      </c>
      <c r="H748" s="216" t="s">
        <v>6034</v>
      </c>
      <c r="I748" s="200"/>
    </row>
    <row r="749" spans="1:9" ht="16.5" x14ac:dyDescent="0.25">
      <c r="A749" s="209" t="s">
        <v>1801</v>
      </c>
      <c r="B749" s="201"/>
      <c r="C749" s="210" t="s">
        <v>6030</v>
      </c>
      <c r="D749" s="213">
        <v>35977337.11048159</v>
      </c>
      <c r="E749" s="213">
        <v>49980744.777475022</v>
      </c>
      <c r="F749" s="213">
        <v>46531346.049046323</v>
      </c>
      <c r="G749" s="213"/>
      <c r="H749" s="217" t="s">
        <v>6035</v>
      </c>
      <c r="I749" s="200"/>
    </row>
    <row r="750" spans="1:9" ht="16.5" x14ac:dyDescent="0.25">
      <c r="A750" s="209" t="s">
        <v>1803</v>
      </c>
      <c r="B750" s="201"/>
      <c r="C750" s="210" t="s">
        <v>6031</v>
      </c>
      <c r="D750" s="213">
        <v>111320000</v>
      </c>
      <c r="E750" s="213">
        <v>122636024.84472051</v>
      </c>
      <c r="F750" s="213">
        <v>123995431.03448275</v>
      </c>
      <c r="G750" s="213"/>
      <c r="H750" s="217"/>
      <c r="I750" s="200"/>
    </row>
    <row r="751" spans="1:9" ht="16.5" x14ac:dyDescent="0.25">
      <c r="A751" s="209" t="s">
        <v>1805</v>
      </c>
      <c r="B751" s="201"/>
      <c r="C751" s="210" t="s">
        <v>6049</v>
      </c>
      <c r="D751" s="213">
        <v>30525000</v>
      </c>
      <c r="E751" s="213">
        <v>30041666.666666664</v>
      </c>
      <c r="F751" s="213">
        <v>32866666.666666668</v>
      </c>
      <c r="G751" s="213"/>
      <c r="H751" s="217"/>
      <c r="I751" s="200"/>
    </row>
    <row r="752" spans="1:9" ht="17.25" x14ac:dyDescent="0.25">
      <c r="A752" s="199">
        <v>6</v>
      </c>
      <c r="B752" s="736" t="s">
        <v>5982</v>
      </c>
      <c r="C752" s="737"/>
      <c r="D752" s="218">
        <v>109796000</v>
      </c>
      <c r="E752" s="218">
        <v>110840280</v>
      </c>
      <c r="F752" s="218">
        <v>105190000</v>
      </c>
      <c r="G752" s="218">
        <v>108608760</v>
      </c>
      <c r="H752" s="219"/>
      <c r="I752" s="200"/>
    </row>
    <row r="753" spans="1:9" ht="17.25" x14ac:dyDescent="0.25">
      <c r="A753" s="209" t="s">
        <v>1808</v>
      </c>
      <c r="B753" s="201"/>
      <c r="C753" s="210" t="s">
        <v>6030</v>
      </c>
      <c r="D753" s="220">
        <v>16900000</v>
      </c>
      <c r="E753" s="220">
        <v>17513400</v>
      </c>
      <c r="F753" s="220">
        <v>16024000</v>
      </c>
      <c r="G753" s="220"/>
      <c r="H753" s="219"/>
      <c r="I753" s="200"/>
    </row>
    <row r="754" spans="1:9" ht="17.25" x14ac:dyDescent="0.25">
      <c r="A754" s="209" t="s">
        <v>2560</v>
      </c>
      <c r="B754" s="201"/>
      <c r="C754" s="210" t="s">
        <v>6031</v>
      </c>
      <c r="D754" s="220">
        <v>41368000</v>
      </c>
      <c r="E754" s="220">
        <v>41666220</v>
      </c>
      <c r="F754" s="220">
        <v>38920000</v>
      </c>
      <c r="G754" s="220"/>
      <c r="H754" s="219"/>
      <c r="I754" s="200"/>
    </row>
    <row r="755" spans="1:9" ht="17.25" x14ac:dyDescent="0.25">
      <c r="A755" s="209"/>
      <c r="B755" s="201"/>
      <c r="C755" s="210" t="s">
        <v>6049</v>
      </c>
      <c r="D755" s="220">
        <v>51528000</v>
      </c>
      <c r="E755" s="220">
        <v>51660660</v>
      </c>
      <c r="F755" s="220">
        <v>50246000</v>
      </c>
      <c r="G755" s="220"/>
      <c r="H755" s="219"/>
      <c r="I755" s="200"/>
    </row>
    <row r="756" spans="1:9" ht="16.5" x14ac:dyDescent="0.25">
      <c r="A756" s="199">
        <v>7</v>
      </c>
      <c r="B756" s="736" t="s">
        <v>6036</v>
      </c>
      <c r="C756" s="737"/>
      <c r="D756" s="220"/>
      <c r="E756" s="220"/>
      <c r="F756" s="220"/>
      <c r="G756" s="220">
        <v>86015979.0498465</v>
      </c>
      <c r="H756" s="214" t="s">
        <v>6037</v>
      </c>
      <c r="I756" s="200"/>
    </row>
    <row r="757" spans="1:9" ht="16.899999999999999" customHeight="1" x14ac:dyDescent="0.25">
      <c r="A757" s="199">
        <v>8</v>
      </c>
      <c r="B757" s="738" t="s">
        <v>5985</v>
      </c>
      <c r="C757" s="739"/>
      <c r="D757" s="221">
        <v>4.5199999999999997E-2</v>
      </c>
      <c r="E757" s="221">
        <v>4.5475000000000002E-2</v>
      </c>
      <c r="F757" s="221">
        <v>4.5625000000000006E-2</v>
      </c>
      <c r="G757" s="222">
        <v>4.5433333333333333E-2</v>
      </c>
      <c r="H757" s="214"/>
      <c r="I757" s="200"/>
    </row>
    <row r="758" spans="1:9" ht="16.5" x14ac:dyDescent="0.25">
      <c r="A758" s="199">
        <v>9</v>
      </c>
      <c r="B758" s="736" t="s">
        <v>5986</v>
      </c>
      <c r="C758" s="737"/>
      <c r="D758" s="220"/>
      <c r="E758" s="220"/>
      <c r="F758" s="220"/>
      <c r="G758" s="220">
        <v>1893235048.7860565</v>
      </c>
      <c r="H758" s="214" t="s">
        <v>5987</v>
      </c>
      <c r="I758" s="200"/>
    </row>
    <row r="759" spans="1:9" ht="16.5" x14ac:dyDescent="0.25">
      <c r="A759" s="199">
        <v>10</v>
      </c>
      <c r="B759" s="736" t="s">
        <v>6012</v>
      </c>
      <c r="C759" s="737"/>
      <c r="D759" s="220"/>
      <c r="E759" s="220"/>
      <c r="F759" s="220"/>
      <c r="G759" s="218">
        <v>189323.50487860566</v>
      </c>
      <c r="H759" s="214" t="s">
        <v>6038</v>
      </c>
      <c r="I759" s="200"/>
    </row>
    <row r="760" spans="1:9" ht="16.5" x14ac:dyDescent="0.25">
      <c r="A760" s="199"/>
      <c r="B760" s="740" t="s">
        <v>5989</v>
      </c>
      <c r="C760" s="741"/>
      <c r="D760" s="165"/>
      <c r="E760" s="165"/>
      <c r="F760" s="165"/>
      <c r="G760" s="218">
        <v>189300</v>
      </c>
      <c r="H760" s="224"/>
      <c r="I760" s="200"/>
    </row>
    <row r="761" spans="1:9" ht="15.75" x14ac:dyDescent="0.25">
      <c r="A761" s="200"/>
      <c r="B761" s="200"/>
      <c r="C761" s="200"/>
      <c r="D761" s="200"/>
      <c r="E761" s="200"/>
      <c r="F761" s="200"/>
      <c r="G761" s="225"/>
      <c r="H761" s="226"/>
      <c r="I761" s="200"/>
    </row>
    <row r="762" spans="1:9" ht="15.75" x14ac:dyDescent="0.25">
      <c r="A762" s="200"/>
      <c r="B762" s="742" t="s">
        <v>6039</v>
      </c>
      <c r="C762" s="743"/>
      <c r="D762" s="743"/>
      <c r="E762" s="743"/>
      <c r="F762" s="744"/>
      <c r="G762" s="200"/>
      <c r="H762" s="184"/>
      <c r="I762" s="200"/>
    </row>
    <row r="763" spans="1:9" ht="16.5" x14ac:dyDescent="0.25">
      <c r="A763" s="200"/>
      <c r="B763" s="227"/>
      <c r="C763" s="229" t="s">
        <v>6040</v>
      </c>
      <c r="D763" s="199" t="s">
        <v>5973</v>
      </c>
      <c r="E763" s="199" t="s">
        <v>5974</v>
      </c>
      <c r="F763" s="199" t="s">
        <v>5975</v>
      </c>
      <c r="G763" s="200"/>
      <c r="H763" s="184"/>
      <c r="I763" s="200"/>
    </row>
    <row r="764" spans="1:9" ht="16.5" x14ac:dyDescent="0.25">
      <c r="A764" s="200"/>
      <c r="B764" s="230" t="s">
        <v>5992</v>
      </c>
      <c r="C764" s="210" t="s">
        <v>6030</v>
      </c>
      <c r="D764" s="220">
        <v>1059</v>
      </c>
      <c r="E764" s="220">
        <v>1101</v>
      </c>
      <c r="F764" s="220">
        <v>1101</v>
      </c>
      <c r="G764" s="200"/>
      <c r="H764" s="184"/>
      <c r="I764" s="200"/>
    </row>
    <row r="765" spans="1:9" ht="16.5" x14ac:dyDescent="0.25">
      <c r="A765" s="200"/>
      <c r="B765" s="227"/>
      <c r="C765" s="210" t="s">
        <v>6031</v>
      </c>
      <c r="D765" s="220">
        <v>236</v>
      </c>
      <c r="E765" s="220">
        <v>161</v>
      </c>
      <c r="F765" s="220">
        <v>116</v>
      </c>
      <c r="G765" s="200"/>
      <c r="H765" s="184"/>
      <c r="I765" s="200"/>
    </row>
    <row r="766" spans="1:9" ht="16.5" x14ac:dyDescent="0.25">
      <c r="A766" s="200"/>
      <c r="B766" s="227"/>
      <c r="C766" s="210" t="s">
        <v>6049</v>
      </c>
      <c r="D766" s="220">
        <v>2</v>
      </c>
      <c r="E766" s="220">
        <v>3</v>
      </c>
      <c r="F766" s="220">
        <v>3</v>
      </c>
      <c r="G766" s="200"/>
      <c r="H766" s="184"/>
      <c r="I766" s="200"/>
    </row>
    <row r="767" spans="1:9" ht="16.5" x14ac:dyDescent="0.25">
      <c r="A767" s="200"/>
      <c r="B767" s="230" t="s">
        <v>5993</v>
      </c>
      <c r="C767" s="210" t="s">
        <v>6030</v>
      </c>
      <c r="D767" s="220">
        <v>3048</v>
      </c>
      <c r="E767" s="220">
        <v>3376</v>
      </c>
      <c r="F767" s="220">
        <v>3522</v>
      </c>
      <c r="G767" s="200"/>
      <c r="H767" s="184"/>
      <c r="I767" s="200"/>
    </row>
    <row r="768" spans="1:9" ht="16.5" x14ac:dyDescent="0.25">
      <c r="A768" s="200"/>
      <c r="B768" s="227"/>
      <c r="C768" s="210" t="s">
        <v>6031</v>
      </c>
      <c r="D768" s="220">
        <v>11132</v>
      </c>
      <c r="E768" s="220">
        <v>7594</v>
      </c>
      <c r="F768" s="220">
        <v>5469</v>
      </c>
      <c r="G768" s="200"/>
      <c r="H768" s="184"/>
      <c r="I768" s="200"/>
    </row>
    <row r="769" spans="1:9" ht="16.5" x14ac:dyDescent="0.25">
      <c r="A769" s="200"/>
      <c r="B769" s="227"/>
      <c r="C769" s="210" t="s">
        <v>6049</v>
      </c>
      <c r="D769" s="220">
        <v>22</v>
      </c>
      <c r="E769" s="220">
        <v>35</v>
      </c>
      <c r="F769" s="220">
        <v>34</v>
      </c>
      <c r="G769" s="200"/>
      <c r="H769" s="184"/>
      <c r="I769" s="200"/>
    </row>
    <row r="770" spans="1:9" ht="16.5" x14ac:dyDescent="0.25">
      <c r="A770" s="200"/>
      <c r="B770" s="201" t="s">
        <v>5979</v>
      </c>
      <c r="C770" s="231"/>
      <c r="D770" s="199"/>
      <c r="E770" s="199"/>
      <c r="F770" s="199"/>
      <c r="G770" s="200"/>
      <c r="H770" s="184"/>
      <c r="I770" s="200"/>
    </row>
    <row r="771" spans="1:9" ht="16.5" x14ac:dyDescent="0.25">
      <c r="A771" s="200"/>
      <c r="B771" s="203"/>
      <c r="C771" s="210" t="s">
        <v>6030</v>
      </c>
      <c r="D771" s="211">
        <v>2878.1869688385273</v>
      </c>
      <c r="E771" s="211">
        <v>3066.3033605812898</v>
      </c>
      <c r="F771" s="211">
        <v>3198.9100817438693</v>
      </c>
      <c r="G771" s="200"/>
      <c r="H771" s="184"/>
      <c r="I771" s="200"/>
    </row>
    <row r="772" spans="1:9" ht="16.5" x14ac:dyDescent="0.25">
      <c r="A772" s="200"/>
      <c r="B772" s="201"/>
      <c r="C772" s="210" t="s">
        <v>6031</v>
      </c>
      <c r="D772" s="211">
        <v>47169.491525423728</v>
      </c>
      <c r="E772" s="211">
        <v>47167.701863354043</v>
      </c>
      <c r="F772" s="211">
        <v>47146.551724137928</v>
      </c>
      <c r="G772" s="200"/>
      <c r="H772" s="184"/>
      <c r="I772" s="200"/>
    </row>
    <row r="773" spans="1:9" ht="16.5" x14ac:dyDescent="0.25">
      <c r="A773" s="200"/>
      <c r="B773" s="201"/>
      <c r="C773" s="210" t="s">
        <v>6049</v>
      </c>
      <c r="D773" s="211">
        <v>11000</v>
      </c>
      <c r="E773" s="211">
        <v>11666.666666666666</v>
      </c>
      <c r="F773" s="211">
        <v>11333.333333333334</v>
      </c>
      <c r="G773" s="200"/>
      <c r="H773" s="184"/>
      <c r="I773" s="200"/>
    </row>
    <row r="774" spans="1:9" ht="15.75" x14ac:dyDescent="0.25">
      <c r="A774" s="200"/>
      <c r="B774" s="184"/>
      <c r="C774" s="184"/>
      <c r="D774" s="184"/>
      <c r="E774" s="200"/>
      <c r="F774" s="200"/>
      <c r="G774" s="200"/>
      <c r="H774" s="184"/>
      <c r="I774" s="200"/>
    </row>
    <row r="775" spans="1:9" ht="15.75" x14ac:dyDescent="0.25">
      <c r="A775" s="200"/>
      <c r="B775" s="184"/>
      <c r="C775" s="184"/>
      <c r="D775" s="184"/>
      <c r="E775" s="200"/>
      <c r="F775" s="200"/>
      <c r="G775" s="200"/>
      <c r="H775" s="184"/>
      <c r="I775" s="200"/>
    </row>
    <row r="776" spans="1:9" ht="14.45" customHeight="1" x14ac:dyDescent="0.25">
      <c r="A776" s="745" t="s">
        <v>5994</v>
      </c>
      <c r="B776" s="746"/>
      <c r="C776" s="746"/>
      <c r="D776" s="746"/>
      <c r="E776" s="746"/>
      <c r="F776" s="746"/>
      <c r="G776" s="746"/>
      <c r="H776" s="746"/>
      <c r="I776" s="746"/>
    </row>
    <row r="777" spans="1:9" ht="14.45" customHeight="1" x14ac:dyDescent="0.25">
      <c r="A777" s="719"/>
      <c r="B777" s="720"/>
      <c r="C777" s="720"/>
      <c r="D777" s="720"/>
      <c r="E777" s="720"/>
      <c r="F777" s="720"/>
      <c r="G777" s="720"/>
      <c r="H777" s="720"/>
      <c r="I777" s="720"/>
    </row>
    <row r="778" spans="1:9" ht="30.6" customHeight="1" x14ac:dyDescent="0.25">
      <c r="A778" s="234" t="s">
        <v>0</v>
      </c>
      <c r="B778" s="234" t="s">
        <v>5995</v>
      </c>
      <c r="C778" s="167" t="s">
        <v>5996</v>
      </c>
      <c r="D778" s="722" t="s">
        <v>5997</v>
      </c>
      <c r="E778" s="723"/>
      <c r="F778" s="724"/>
      <c r="G778" s="722" t="s">
        <v>5998</v>
      </c>
      <c r="H778" s="723"/>
      <c r="I778" s="724"/>
    </row>
    <row r="779" spans="1:9" ht="15.75" x14ac:dyDescent="0.25">
      <c r="A779" s="234"/>
      <c r="B779" s="234"/>
      <c r="C779" s="167"/>
      <c r="D779" s="167" t="s">
        <v>5973</v>
      </c>
      <c r="E779" s="167" t="s">
        <v>5974</v>
      </c>
      <c r="F779" s="167" t="s">
        <v>5975</v>
      </c>
      <c r="G779" s="167" t="s">
        <v>5973</v>
      </c>
      <c r="H779" s="167" t="s">
        <v>5974</v>
      </c>
      <c r="I779" s="167" t="s">
        <v>5975</v>
      </c>
    </row>
    <row r="780" spans="1:9" ht="15.75" x14ac:dyDescent="0.25">
      <c r="A780" s="234" t="s">
        <v>6157</v>
      </c>
      <c r="B780" s="243"/>
      <c r="C780" s="243"/>
      <c r="D780" s="243"/>
      <c r="E780" s="231"/>
      <c r="F780" s="231"/>
      <c r="G780" s="243"/>
      <c r="H780" s="243"/>
      <c r="I780" s="231"/>
    </row>
    <row r="781" spans="1:9" ht="15.75" x14ac:dyDescent="0.25">
      <c r="A781" s="234"/>
      <c r="B781" s="235"/>
      <c r="C781" s="185"/>
      <c r="D781" s="185"/>
      <c r="E781" s="231"/>
      <c r="F781" s="231"/>
      <c r="G781" s="186">
        <v>16900000</v>
      </c>
      <c r="H781" s="186">
        <v>17513400</v>
      </c>
      <c r="I781" s="186">
        <v>16024000</v>
      </c>
    </row>
    <row r="782" spans="1:9" ht="15.75" x14ac:dyDescent="0.25">
      <c r="A782" s="237">
        <v>1</v>
      </c>
      <c r="B782" s="238" t="s">
        <v>6042</v>
      </c>
      <c r="C782" s="187">
        <v>25</v>
      </c>
      <c r="D782" s="188">
        <v>60000</v>
      </c>
      <c r="E782" s="204">
        <v>60000</v>
      </c>
      <c r="F782" s="204">
        <v>60000</v>
      </c>
      <c r="G782" s="171">
        <v>1500000</v>
      </c>
      <c r="H782" s="194">
        <v>1500000</v>
      </c>
      <c r="I782" s="244">
        <v>1500000</v>
      </c>
    </row>
    <row r="783" spans="1:9" ht="15.75" x14ac:dyDescent="0.25">
      <c r="A783" s="237">
        <v>2</v>
      </c>
      <c r="B783" s="238" t="s">
        <v>6000</v>
      </c>
      <c r="C783" s="188"/>
      <c r="D783" s="188"/>
      <c r="E783" s="204"/>
      <c r="F783" s="204"/>
      <c r="G783" s="171"/>
      <c r="H783" s="194"/>
      <c r="I783" s="244"/>
    </row>
    <row r="784" spans="1:9" ht="15.75" x14ac:dyDescent="0.25">
      <c r="A784" s="237"/>
      <c r="B784" s="238" t="s">
        <v>6001</v>
      </c>
      <c r="C784" s="188">
        <v>180</v>
      </c>
      <c r="D784" s="173">
        <v>18000</v>
      </c>
      <c r="E784" s="204">
        <v>16250</v>
      </c>
      <c r="F784" s="204">
        <v>11800</v>
      </c>
      <c r="G784" s="171">
        <v>3240000</v>
      </c>
      <c r="H784" s="194">
        <v>2925000</v>
      </c>
      <c r="I784" s="244">
        <v>2124000</v>
      </c>
    </row>
    <row r="785" spans="1:9" ht="15.75" x14ac:dyDescent="0.25">
      <c r="A785" s="237"/>
      <c r="B785" s="238" t="s">
        <v>6002</v>
      </c>
      <c r="C785" s="188">
        <v>100</v>
      </c>
      <c r="D785" s="173">
        <v>19800</v>
      </c>
      <c r="E785" s="204">
        <v>21442</v>
      </c>
      <c r="F785" s="204">
        <v>18000</v>
      </c>
      <c r="G785" s="171">
        <v>1980000</v>
      </c>
      <c r="H785" s="194">
        <v>2144200</v>
      </c>
      <c r="I785" s="244">
        <v>1800000</v>
      </c>
    </row>
    <row r="786" spans="1:9" ht="15.75" x14ac:dyDescent="0.25">
      <c r="A786" s="237"/>
      <c r="B786" s="238" t="s">
        <v>6003</v>
      </c>
      <c r="C786" s="188">
        <v>100</v>
      </c>
      <c r="D786" s="173">
        <v>19800</v>
      </c>
      <c r="E786" s="204">
        <v>21442</v>
      </c>
      <c r="F786" s="204">
        <v>18000</v>
      </c>
      <c r="G786" s="171">
        <v>1980000</v>
      </c>
      <c r="H786" s="194">
        <v>2144200</v>
      </c>
      <c r="I786" s="244">
        <v>1800000</v>
      </c>
    </row>
    <row r="787" spans="1:9" ht="15.75" x14ac:dyDescent="0.25">
      <c r="A787" s="237"/>
      <c r="B787" s="238" t="s">
        <v>6004</v>
      </c>
      <c r="C787" s="188">
        <v>1200</v>
      </c>
      <c r="D787" s="173">
        <v>6000</v>
      </c>
      <c r="E787" s="204">
        <v>6500</v>
      </c>
      <c r="F787" s="204">
        <v>6500</v>
      </c>
      <c r="G787" s="171">
        <v>7200000</v>
      </c>
      <c r="H787" s="194">
        <v>7800000</v>
      </c>
      <c r="I787" s="244">
        <v>7800000</v>
      </c>
    </row>
    <row r="788" spans="1:9" ht="15.75" x14ac:dyDescent="0.25">
      <c r="A788" s="237">
        <v>3</v>
      </c>
      <c r="B788" s="238" t="s">
        <v>6005</v>
      </c>
      <c r="C788" s="188"/>
      <c r="D788" s="198"/>
      <c r="E788" s="204"/>
      <c r="F788" s="204"/>
      <c r="G788" s="171"/>
      <c r="H788" s="194"/>
      <c r="I788" s="244"/>
    </row>
    <row r="789" spans="1:9" ht="15.75" x14ac:dyDescent="0.25">
      <c r="A789" s="237">
        <v>4</v>
      </c>
      <c r="B789" s="238" t="s">
        <v>6006</v>
      </c>
      <c r="C789" s="188">
        <v>1000</v>
      </c>
      <c r="D789" s="188">
        <v>1000</v>
      </c>
      <c r="E789" s="188">
        <v>1000</v>
      </c>
      <c r="F789" s="188">
        <v>1000</v>
      </c>
      <c r="G789" s="171">
        <v>1000000</v>
      </c>
      <c r="H789" s="194">
        <v>1000000</v>
      </c>
      <c r="I789" s="244">
        <v>1000000</v>
      </c>
    </row>
    <row r="790" spans="1:9" ht="15.75" x14ac:dyDescent="0.25">
      <c r="A790" s="237">
        <v>5</v>
      </c>
      <c r="B790" s="238" t="s">
        <v>6007</v>
      </c>
      <c r="C790" s="193"/>
      <c r="D790" s="193"/>
      <c r="E790" s="204"/>
      <c r="F790" s="204"/>
      <c r="G790" s="188"/>
      <c r="H790" s="193"/>
      <c r="I790" s="204"/>
    </row>
    <row r="791" spans="1:9" ht="15.75" x14ac:dyDescent="0.25">
      <c r="A791" s="237">
        <v>6</v>
      </c>
      <c r="B791" s="238" t="s">
        <v>6008</v>
      </c>
      <c r="C791" s="239"/>
      <c r="D791" s="239"/>
      <c r="E791" s="204"/>
      <c r="F791" s="204"/>
      <c r="G791" s="188"/>
      <c r="H791" s="240"/>
      <c r="I791" s="204"/>
    </row>
    <row r="792" spans="1:9" ht="16.5" x14ac:dyDescent="0.25">
      <c r="A792" s="247"/>
      <c r="B792" s="242" t="s">
        <v>6009</v>
      </c>
      <c r="C792" s="190"/>
      <c r="D792" s="191"/>
      <c r="E792" s="204"/>
      <c r="F792" s="204"/>
      <c r="G792" s="192"/>
      <c r="H792" s="247"/>
      <c r="I792" s="204"/>
    </row>
    <row r="793" spans="1:9" ht="16.5" x14ac:dyDescent="0.25">
      <c r="A793" s="247"/>
      <c r="B793" s="242" t="s">
        <v>6010</v>
      </c>
      <c r="C793" s="190"/>
      <c r="D793" s="191"/>
      <c r="E793" s="204"/>
      <c r="F793" s="204"/>
      <c r="G793" s="192"/>
      <c r="H793" s="247"/>
      <c r="I793" s="204"/>
    </row>
    <row r="794" spans="1:9" ht="16.5" x14ac:dyDescent="0.25">
      <c r="A794" s="247"/>
      <c r="B794" s="242" t="s">
        <v>6011</v>
      </c>
      <c r="C794" s="190"/>
      <c r="D794" s="191"/>
      <c r="E794" s="204"/>
      <c r="F794" s="204"/>
      <c r="G794" s="192"/>
      <c r="H794" s="247"/>
      <c r="I794" s="204"/>
    </row>
    <row r="795" spans="1:9" ht="15.75" x14ac:dyDescent="0.25">
      <c r="A795" s="248" t="s">
        <v>6046</v>
      </c>
      <c r="B795" s="243"/>
      <c r="C795" s="243"/>
      <c r="D795" s="243"/>
      <c r="E795" s="204"/>
      <c r="F795" s="204"/>
      <c r="G795" s="243"/>
      <c r="H795" s="204"/>
      <c r="I795" s="204"/>
    </row>
    <row r="796" spans="1:9" ht="15.75" x14ac:dyDescent="0.25">
      <c r="A796" s="234"/>
      <c r="B796" s="235"/>
      <c r="C796" s="185"/>
      <c r="D796" s="185"/>
      <c r="E796" s="204"/>
      <c r="F796" s="204"/>
      <c r="G796" s="186">
        <v>41368000</v>
      </c>
      <c r="H796" s="186">
        <v>41666220</v>
      </c>
      <c r="I796" s="186">
        <v>38920000</v>
      </c>
    </row>
    <row r="797" spans="1:9" ht="15.75" x14ac:dyDescent="0.25">
      <c r="A797" s="237">
        <v>1</v>
      </c>
      <c r="B797" s="238" t="s">
        <v>6042</v>
      </c>
      <c r="C797" s="187">
        <v>10000</v>
      </c>
      <c r="D797" s="171">
        <v>2000</v>
      </c>
      <c r="E797" s="171">
        <v>2000</v>
      </c>
      <c r="F797" s="171">
        <v>2000</v>
      </c>
      <c r="G797" s="188">
        <v>20000000</v>
      </c>
      <c r="H797" s="193">
        <v>20000000</v>
      </c>
      <c r="I797" s="245">
        <v>20000000</v>
      </c>
    </row>
    <row r="798" spans="1:9" ht="15.75" x14ac:dyDescent="0.25">
      <c r="A798" s="237">
        <v>2</v>
      </c>
      <c r="B798" s="238" t="s">
        <v>6000</v>
      </c>
      <c r="C798" s="188"/>
      <c r="D798" s="171"/>
      <c r="E798" s="244"/>
      <c r="F798" s="244"/>
      <c r="G798" s="188"/>
      <c r="H798" s="193"/>
      <c r="I798" s="245"/>
    </row>
    <row r="799" spans="1:9" ht="15.75" x14ac:dyDescent="0.25">
      <c r="A799" s="237"/>
      <c r="B799" s="238" t="s">
        <v>6001</v>
      </c>
      <c r="C799" s="188">
        <v>300</v>
      </c>
      <c r="D799" s="173">
        <v>18000</v>
      </c>
      <c r="E799" s="173">
        <v>16250</v>
      </c>
      <c r="F799" s="173">
        <v>11800</v>
      </c>
      <c r="G799" s="188">
        <v>5400000</v>
      </c>
      <c r="H799" s="193">
        <v>4875000</v>
      </c>
      <c r="I799" s="245">
        <v>3540000</v>
      </c>
    </row>
    <row r="800" spans="1:9" ht="15.75" x14ac:dyDescent="0.25">
      <c r="A800" s="237"/>
      <c r="B800" s="238" t="s">
        <v>6002</v>
      </c>
      <c r="C800" s="188">
        <v>150</v>
      </c>
      <c r="D800" s="173">
        <v>19800</v>
      </c>
      <c r="E800" s="173">
        <v>21442</v>
      </c>
      <c r="F800" s="173">
        <v>18000</v>
      </c>
      <c r="G800" s="188">
        <v>2970000</v>
      </c>
      <c r="H800" s="193">
        <v>3216300</v>
      </c>
      <c r="I800" s="245">
        <v>2700000</v>
      </c>
    </row>
    <row r="801" spans="1:9" ht="15.75" x14ac:dyDescent="0.25">
      <c r="A801" s="237"/>
      <c r="B801" s="238" t="s">
        <v>6003</v>
      </c>
      <c r="C801" s="188">
        <v>260</v>
      </c>
      <c r="D801" s="173">
        <v>19800</v>
      </c>
      <c r="E801" s="173">
        <v>21442</v>
      </c>
      <c r="F801" s="173">
        <v>18000</v>
      </c>
      <c r="G801" s="188">
        <v>5148000</v>
      </c>
      <c r="H801" s="193">
        <v>5574920</v>
      </c>
      <c r="I801" s="245">
        <v>4680000</v>
      </c>
    </row>
    <row r="802" spans="1:9" ht="15.75" x14ac:dyDescent="0.25">
      <c r="A802" s="237"/>
      <c r="B802" s="238" t="s">
        <v>6004</v>
      </c>
      <c r="C802" s="197">
        <v>300</v>
      </c>
      <c r="D802" s="173">
        <v>6000</v>
      </c>
      <c r="E802" s="173">
        <v>6500</v>
      </c>
      <c r="F802" s="173">
        <v>6500</v>
      </c>
      <c r="G802" s="188">
        <v>1800000</v>
      </c>
      <c r="H802" s="193">
        <v>1950000</v>
      </c>
      <c r="I802" s="245">
        <v>1950000</v>
      </c>
    </row>
    <row r="803" spans="1:9" ht="15.75" x14ac:dyDescent="0.25">
      <c r="A803" s="237">
        <v>3</v>
      </c>
      <c r="B803" s="238" t="s">
        <v>6005</v>
      </c>
      <c r="C803" s="188">
        <v>500</v>
      </c>
      <c r="D803" s="198">
        <v>8100</v>
      </c>
      <c r="E803" s="173">
        <v>8100</v>
      </c>
      <c r="F803" s="173">
        <v>8100</v>
      </c>
      <c r="G803" s="188">
        <v>4050000</v>
      </c>
      <c r="H803" s="193">
        <v>4050000</v>
      </c>
      <c r="I803" s="245">
        <v>4050000</v>
      </c>
    </row>
    <row r="804" spans="1:9" ht="15.75" x14ac:dyDescent="0.25">
      <c r="A804" s="237">
        <v>4</v>
      </c>
      <c r="B804" s="238" t="s">
        <v>6006</v>
      </c>
      <c r="C804" s="188">
        <v>2000</v>
      </c>
      <c r="D804" s="188">
        <v>1000</v>
      </c>
      <c r="E804" s="173">
        <v>1000</v>
      </c>
      <c r="F804" s="173">
        <v>1000</v>
      </c>
      <c r="G804" s="188">
        <v>2000000</v>
      </c>
      <c r="H804" s="193">
        <v>2000000</v>
      </c>
      <c r="I804" s="245">
        <v>2000000</v>
      </c>
    </row>
    <row r="805" spans="1:9" ht="15.75" x14ac:dyDescent="0.25">
      <c r="A805" s="237">
        <v>5</v>
      </c>
      <c r="B805" s="238" t="s">
        <v>6007</v>
      </c>
      <c r="C805" s="193"/>
      <c r="D805" s="194"/>
      <c r="E805" s="244"/>
      <c r="F805" s="244"/>
      <c r="G805" s="188"/>
      <c r="H805" s="204"/>
      <c r="I805" s="204"/>
    </row>
    <row r="806" spans="1:9" ht="15.75" x14ac:dyDescent="0.25">
      <c r="A806" s="237">
        <v>6</v>
      </c>
      <c r="B806" s="238" t="s">
        <v>6008</v>
      </c>
      <c r="C806" s="239"/>
      <c r="D806" s="239"/>
      <c r="E806" s="204"/>
      <c r="F806" s="204"/>
      <c r="G806" s="188"/>
      <c r="H806" s="204"/>
      <c r="I806" s="204"/>
    </row>
    <row r="807" spans="1:9" ht="16.5" x14ac:dyDescent="0.25">
      <c r="A807" s="247"/>
      <c r="B807" s="242" t="s">
        <v>6009</v>
      </c>
      <c r="C807" s="190"/>
      <c r="D807" s="191"/>
      <c r="E807" s="204"/>
      <c r="F807" s="204"/>
      <c r="G807" s="192"/>
      <c r="H807" s="204"/>
      <c r="I807" s="204"/>
    </row>
    <row r="808" spans="1:9" ht="16.5" x14ac:dyDescent="0.25">
      <c r="A808" s="247"/>
      <c r="B808" s="242" t="s">
        <v>6010</v>
      </c>
      <c r="C808" s="190"/>
      <c r="D808" s="191"/>
      <c r="E808" s="204"/>
      <c r="F808" s="204"/>
      <c r="G808" s="192"/>
      <c r="H808" s="204"/>
      <c r="I808" s="204"/>
    </row>
    <row r="809" spans="1:9" ht="16.5" x14ac:dyDescent="0.25">
      <c r="A809" s="247"/>
      <c r="B809" s="242" t="s">
        <v>6011</v>
      </c>
      <c r="C809" s="190"/>
      <c r="D809" s="191"/>
      <c r="E809" s="204"/>
      <c r="F809" s="204"/>
      <c r="G809" s="192"/>
      <c r="H809" s="204"/>
      <c r="I809" s="204"/>
    </row>
    <row r="810" spans="1:9" ht="15.6" hidden="1" customHeight="1" x14ac:dyDescent="0.25">
      <c r="A810" s="248" t="s">
        <v>6044</v>
      </c>
      <c r="B810" s="243"/>
      <c r="C810" s="243"/>
      <c r="D810" s="243"/>
      <c r="E810" s="204"/>
      <c r="F810" s="204"/>
      <c r="G810" s="243"/>
      <c r="H810" s="204"/>
      <c r="I810" s="204"/>
    </row>
    <row r="811" spans="1:9" ht="15.6" hidden="1" customHeight="1" x14ac:dyDescent="0.25">
      <c r="A811" s="234"/>
      <c r="B811" s="235"/>
      <c r="C811" s="185"/>
      <c r="D811" s="185"/>
      <c r="E811" s="204"/>
      <c r="F811" s="204"/>
      <c r="G811" s="196">
        <v>19006000</v>
      </c>
      <c r="H811" s="196">
        <v>20430320</v>
      </c>
      <c r="I811" s="196">
        <v>19557800</v>
      </c>
    </row>
    <row r="812" spans="1:9" ht="15.6" hidden="1" customHeight="1" x14ac:dyDescent="0.25">
      <c r="A812" s="237">
        <v>1</v>
      </c>
      <c r="B812" s="238" t="s">
        <v>6042</v>
      </c>
      <c r="C812" s="187">
        <v>220</v>
      </c>
      <c r="D812" s="188">
        <v>13500</v>
      </c>
      <c r="E812" s="204">
        <v>16500</v>
      </c>
      <c r="F812" s="204">
        <v>16750</v>
      </c>
      <c r="G812" s="171">
        <v>2970000</v>
      </c>
      <c r="H812" s="194">
        <v>3630000</v>
      </c>
      <c r="I812" s="244">
        <v>3685000</v>
      </c>
    </row>
    <row r="813" spans="1:9" ht="15.6" hidden="1" customHeight="1" x14ac:dyDescent="0.25">
      <c r="A813" s="237">
        <v>2</v>
      </c>
      <c r="B813" s="238" t="s">
        <v>6000</v>
      </c>
      <c r="C813" s="188"/>
      <c r="D813" s="188"/>
      <c r="E813" s="204"/>
      <c r="F813" s="204"/>
      <c r="G813" s="171"/>
      <c r="H813" s="194"/>
      <c r="I813" s="244"/>
    </row>
    <row r="814" spans="1:9" ht="15.6" hidden="1" customHeight="1" x14ac:dyDescent="0.25">
      <c r="A814" s="237"/>
      <c r="B814" s="238" t="s">
        <v>6001</v>
      </c>
      <c r="C814" s="188">
        <v>46</v>
      </c>
      <c r="D814" s="173">
        <v>18000</v>
      </c>
      <c r="E814" s="204">
        <v>16250</v>
      </c>
      <c r="F814" s="204">
        <v>11800</v>
      </c>
      <c r="G814" s="171">
        <v>828000</v>
      </c>
      <c r="H814" s="194">
        <v>747500</v>
      </c>
      <c r="I814" s="244">
        <v>542800</v>
      </c>
    </row>
    <row r="815" spans="1:9" ht="15.6" hidden="1" customHeight="1" x14ac:dyDescent="0.25">
      <c r="A815" s="237"/>
      <c r="B815" s="238" t="s">
        <v>6002</v>
      </c>
      <c r="C815" s="188">
        <v>120</v>
      </c>
      <c r="D815" s="173">
        <v>19800</v>
      </c>
      <c r="E815" s="204">
        <v>21442</v>
      </c>
      <c r="F815" s="204">
        <v>18000</v>
      </c>
      <c r="G815" s="171">
        <v>2376000</v>
      </c>
      <c r="H815" s="194">
        <v>2573040</v>
      </c>
      <c r="I815" s="244">
        <v>2160000</v>
      </c>
    </row>
    <row r="816" spans="1:9" ht="15.6" hidden="1" customHeight="1" x14ac:dyDescent="0.25">
      <c r="A816" s="237"/>
      <c r="B816" s="238" t="s">
        <v>6003</v>
      </c>
      <c r="C816" s="188">
        <v>90</v>
      </c>
      <c r="D816" s="173">
        <v>19800</v>
      </c>
      <c r="E816" s="204">
        <v>21442</v>
      </c>
      <c r="F816" s="204">
        <v>18000</v>
      </c>
      <c r="G816" s="171">
        <v>1782000</v>
      </c>
      <c r="H816" s="194">
        <v>1929780</v>
      </c>
      <c r="I816" s="244">
        <v>1620000</v>
      </c>
    </row>
    <row r="817" spans="1:9" ht="15.6" hidden="1" customHeight="1" x14ac:dyDescent="0.25">
      <c r="A817" s="237"/>
      <c r="B817" s="238" t="s">
        <v>6004</v>
      </c>
      <c r="C817" s="188">
        <v>1000</v>
      </c>
      <c r="D817" s="173">
        <v>6000</v>
      </c>
      <c r="E817" s="204">
        <v>6500</v>
      </c>
      <c r="F817" s="204">
        <v>6500</v>
      </c>
      <c r="G817" s="171">
        <v>6000000</v>
      </c>
      <c r="H817" s="194">
        <v>6500000</v>
      </c>
      <c r="I817" s="244">
        <v>6500000</v>
      </c>
    </row>
    <row r="818" spans="1:9" ht="15.6" hidden="1" customHeight="1" x14ac:dyDescent="0.25">
      <c r="A818" s="237">
        <v>3</v>
      </c>
      <c r="B818" s="238" t="s">
        <v>6005</v>
      </c>
      <c r="C818" s="188">
        <v>500</v>
      </c>
      <c r="D818" s="198">
        <v>8100</v>
      </c>
      <c r="E818" s="198">
        <v>8100</v>
      </c>
      <c r="F818" s="198">
        <v>8100</v>
      </c>
      <c r="G818" s="171">
        <v>4050000</v>
      </c>
      <c r="H818" s="194">
        <v>4050000</v>
      </c>
      <c r="I818" s="244">
        <v>4050000</v>
      </c>
    </row>
    <row r="819" spans="1:9" ht="15.6" hidden="1" customHeight="1" x14ac:dyDescent="0.25">
      <c r="A819" s="237">
        <v>4</v>
      </c>
      <c r="B819" s="238" t="s">
        <v>6006</v>
      </c>
      <c r="C819" s="188">
        <v>1000</v>
      </c>
      <c r="D819" s="188">
        <v>1000</v>
      </c>
      <c r="E819" s="188">
        <v>1000</v>
      </c>
      <c r="F819" s="188">
        <v>1000</v>
      </c>
      <c r="G819" s="171">
        <v>1000000</v>
      </c>
      <c r="H819" s="194">
        <v>1000000</v>
      </c>
      <c r="I819" s="244">
        <v>1000000</v>
      </c>
    </row>
    <row r="820" spans="1:9" ht="15.6" hidden="1" customHeight="1" x14ac:dyDescent="0.25">
      <c r="A820" s="237">
        <v>5</v>
      </c>
      <c r="B820" s="238" t="s">
        <v>6045</v>
      </c>
      <c r="C820" s="188">
        <v>100</v>
      </c>
      <c r="D820" s="188"/>
      <c r="E820" s="204"/>
      <c r="F820" s="204"/>
      <c r="G820" s="188"/>
      <c r="H820" s="204"/>
      <c r="I820" s="204"/>
    </row>
    <row r="821" spans="1:9" ht="15.6" hidden="1" customHeight="1" x14ac:dyDescent="0.25">
      <c r="A821" s="237">
        <v>5</v>
      </c>
      <c r="B821" s="238" t="s">
        <v>6007</v>
      </c>
      <c r="C821" s="193"/>
      <c r="D821" s="193"/>
      <c r="E821" s="204"/>
      <c r="F821" s="204"/>
      <c r="G821" s="188"/>
      <c r="H821" s="204"/>
      <c r="I821" s="204"/>
    </row>
    <row r="822" spans="1:9" ht="15.6" hidden="1" customHeight="1" x14ac:dyDescent="0.25">
      <c r="A822" s="237">
        <v>6</v>
      </c>
      <c r="B822" s="238" t="s">
        <v>6008</v>
      </c>
      <c r="C822" s="239"/>
      <c r="D822" s="239"/>
      <c r="E822" s="204"/>
      <c r="F822" s="204"/>
      <c r="G822" s="188"/>
      <c r="H822" s="204"/>
      <c r="I822" s="204"/>
    </row>
    <row r="823" spans="1:9" ht="16.899999999999999" hidden="1" customHeight="1" x14ac:dyDescent="0.25">
      <c r="A823" s="247"/>
      <c r="B823" s="242" t="s">
        <v>6009</v>
      </c>
      <c r="C823" s="190"/>
      <c r="D823" s="191"/>
      <c r="E823" s="204"/>
      <c r="F823" s="204"/>
      <c r="G823" s="192"/>
      <c r="H823" s="204"/>
      <c r="I823" s="204"/>
    </row>
    <row r="824" spans="1:9" ht="16.899999999999999" hidden="1" customHeight="1" x14ac:dyDescent="0.25">
      <c r="A824" s="247"/>
      <c r="B824" s="242" t="s">
        <v>6010</v>
      </c>
      <c r="C824" s="190"/>
      <c r="D824" s="191"/>
      <c r="E824" s="204"/>
      <c r="F824" s="204"/>
      <c r="G824" s="192"/>
      <c r="H824" s="204"/>
      <c r="I824" s="204"/>
    </row>
    <row r="825" spans="1:9" ht="16.899999999999999" hidden="1" customHeight="1" x14ac:dyDescent="0.25">
      <c r="A825" s="247"/>
      <c r="B825" s="242" t="s">
        <v>6011</v>
      </c>
      <c r="C825" s="190"/>
      <c r="D825" s="191"/>
      <c r="E825" s="204"/>
      <c r="F825" s="204"/>
      <c r="G825" s="192"/>
      <c r="H825" s="204"/>
      <c r="I825" s="204"/>
    </row>
    <row r="826" spans="1:9" ht="15.75" x14ac:dyDescent="0.25">
      <c r="A826" s="235" t="s">
        <v>6051</v>
      </c>
      <c r="B826" s="234"/>
      <c r="C826" s="167"/>
      <c r="D826" s="167"/>
      <c r="E826" s="204"/>
      <c r="F826" s="204"/>
      <c r="G826" s="167"/>
      <c r="H826" s="236"/>
      <c r="I826" s="204"/>
    </row>
    <row r="827" spans="1:9" ht="15.75" x14ac:dyDescent="0.25">
      <c r="A827" s="234"/>
      <c r="B827" s="235"/>
      <c r="C827" s="185"/>
      <c r="D827" s="185"/>
      <c r="E827" s="204"/>
      <c r="F827" s="204"/>
      <c r="G827" s="186">
        <v>51528000</v>
      </c>
      <c r="H827" s="186">
        <v>51660660</v>
      </c>
      <c r="I827" s="186">
        <v>50246000</v>
      </c>
    </row>
    <row r="828" spans="1:9" ht="15.75" x14ac:dyDescent="0.25">
      <c r="A828" s="237">
        <v>1</v>
      </c>
      <c r="B828" s="238" t="s">
        <v>6042</v>
      </c>
      <c r="C828" s="171">
        <v>2400</v>
      </c>
      <c r="D828" s="188">
        <v>15000</v>
      </c>
      <c r="E828" s="188">
        <v>15000</v>
      </c>
      <c r="F828" s="188">
        <v>15000</v>
      </c>
      <c r="G828" s="171">
        <v>36000000</v>
      </c>
      <c r="H828" s="194">
        <v>36000000</v>
      </c>
      <c r="I828" s="244">
        <v>36000000</v>
      </c>
    </row>
    <row r="829" spans="1:9" ht="15.75" x14ac:dyDescent="0.25">
      <c r="A829" s="237">
        <v>2</v>
      </c>
      <c r="B829" s="238" t="s">
        <v>6000</v>
      </c>
      <c r="C829" s="188"/>
      <c r="D829" s="188"/>
      <c r="E829" s="204"/>
      <c r="F829" s="204"/>
      <c r="G829" s="171"/>
      <c r="H829" s="194"/>
      <c r="I829" s="244"/>
    </row>
    <row r="830" spans="1:9" ht="15.75" x14ac:dyDescent="0.25">
      <c r="A830" s="237"/>
      <c r="B830" s="238" t="s">
        <v>6001</v>
      </c>
      <c r="C830" s="188">
        <v>140</v>
      </c>
      <c r="D830" s="173">
        <v>18000</v>
      </c>
      <c r="E830" s="173">
        <v>16250</v>
      </c>
      <c r="F830" s="173">
        <v>11800</v>
      </c>
      <c r="G830" s="171">
        <v>2520000</v>
      </c>
      <c r="H830" s="194">
        <v>2275000</v>
      </c>
      <c r="I830" s="244">
        <v>1652000</v>
      </c>
    </row>
    <row r="831" spans="1:9" ht="15.75" x14ac:dyDescent="0.25">
      <c r="A831" s="237"/>
      <c r="B831" s="238" t="s">
        <v>6002</v>
      </c>
      <c r="C831" s="188">
        <v>50</v>
      </c>
      <c r="D831" s="173">
        <v>19800</v>
      </c>
      <c r="E831" s="173">
        <v>21442</v>
      </c>
      <c r="F831" s="173">
        <v>18000</v>
      </c>
      <c r="G831" s="171">
        <v>990000</v>
      </c>
      <c r="H831" s="194">
        <v>1072100</v>
      </c>
      <c r="I831" s="244">
        <v>900000</v>
      </c>
    </row>
    <row r="832" spans="1:9" ht="15.75" x14ac:dyDescent="0.25">
      <c r="A832" s="237"/>
      <c r="B832" s="238" t="s">
        <v>6003</v>
      </c>
      <c r="C832" s="188">
        <v>180</v>
      </c>
      <c r="D832" s="173">
        <v>19800</v>
      </c>
      <c r="E832" s="173">
        <v>21442</v>
      </c>
      <c r="F832" s="173">
        <v>18000</v>
      </c>
      <c r="G832" s="171">
        <v>3564000</v>
      </c>
      <c r="H832" s="194">
        <v>3859560</v>
      </c>
      <c r="I832" s="244">
        <v>3240000</v>
      </c>
    </row>
    <row r="833" spans="1:9" ht="15.75" x14ac:dyDescent="0.25">
      <c r="A833" s="237"/>
      <c r="B833" s="238" t="s">
        <v>6004</v>
      </c>
      <c r="C833" s="188"/>
      <c r="D833" s="173"/>
      <c r="E833" s="173"/>
      <c r="F833" s="173"/>
      <c r="G833" s="171"/>
      <c r="H833" s="194"/>
      <c r="I833" s="244"/>
    </row>
    <row r="834" spans="1:9" ht="15.75" x14ac:dyDescent="0.25">
      <c r="A834" s="237">
        <v>3</v>
      </c>
      <c r="B834" s="238" t="s">
        <v>6005</v>
      </c>
      <c r="C834" s="188">
        <v>500</v>
      </c>
      <c r="D834" s="198">
        <v>8100</v>
      </c>
      <c r="E834" s="173">
        <v>8100</v>
      </c>
      <c r="F834" s="173">
        <v>8100</v>
      </c>
      <c r="G834" s="171">
        <v>4050000</v>
      </c>
      <c r="H834" s="194">
        <v>4050000</v>
      </c>
      <c r="I834" s="244">
        <v>4050000</v>
      </c>
    </row>
    <row r="835" spans="1:9" ht="15.75" x14ac:dyDescent="0.25">
      <c r="A835" s="237">
        <v>4</v>
      </c>
      <c r="B835" s="238" t="s">
        <v>6006</v>
      </c>
      <c r="C835" s="188">
        <v>4</v>
      </c>
      <c r="D835" s="188">
        <v>1000</v>
      </c>
      <c r="E835" s="173">
        <v>1000</v>
      </c>
      <c r="F835" s="173">
        <v>1000</v>
      </c>
      <c r="G835" s="171">
        <v>4000</v>
      </c>
      <c r="H835" s="194">
        <v>4000</v>
      </c>
      <c r="I835" s="244">
        <v>4000</v>
      </c>
    </row>
    <row r="836" spans="1:9" ht="15.75" x14ac:dyDescent="0.25">
      <c r="A836" s="237">
        <v>5</v>
      </c>
      <c r="B836" s="238" t="s">
        <v>6007</v>
      </c>
      <c r="C836" s="189">
        <v>2400</v>
      </c>
      <c r="D836" s="189">
        <v>1000</v>
      </c>
      <c r="E836" s="189">
        <v>1000</v>
      </c>
      <c r="F836" s="189">
        <v>1000</v>
      </c>
      <c r="G836" s="171">
        <v>2400000</v>
      </c>
      <c r="H836" s="194">
        <v>2400000</v>
      </c>
      <c r="I836" s="244">
        <v>2400000</v>
      </c>
    </row>
    <row r="837" spans="1:9" ht="15.75" x14ac:dyDescent="0.25">
      <c r="A837" s="237">
        <v>6</v>
      </c>
      <c r="B837" s="238" t="s">
        <v>6043</v>
      </c>
      <c r="C837" s="189">
        <v>2000</v>
      </c>
      <c r="D837" s="189">
        <v>1000</v>
      </c>
      <c r="E837" s="189">
        <v>1000</v>
      </c>
      <c r="F837" s="189">
        <v>1000</v>
      </c>
      <c r="G837" s="171">
        <v>2000000</v>
      </c>
      <c r="H837" s="194">
        <v>2000000</v>
      </c>
      <c r="I837" s="244">
        <v>2000000</v>
      </c>
    </row>
    <row r="838" spans="1:9" ht="15.75" x14ac:dyDescent="0.25">
      <c r="A838" s="237">
        <v>7</v>
      </c>
      <c r="B838" s="238" t="s">
        <v>6008</v>
      </c>
      <c r="C838" s="239"/>
      <c r="D838" s="239"/>
      <c r="E838" s="239"/>
      <c r="F838" s="239"/>
      <c r="G838" s="188"/>
      <c r="H838" s="240"/>
      <c r="I838" s="239"/>
    </row>
    <row r="839" spans="1:9" ht="16.5" x14ac:dyDescent="0.25">
      <c r="A839" s="241"/>
      <c r="B839" s="242" t="s">
        <v>6009</v>
      </c>
      <c r="C839" s="190"/>
      <c r="D839" s="191"/>
      <c r="E839" s="239"/>
      <c r="F839" s="239"/>
      <c r="G839" s="192"/>
      <c r="H839" s="231"/>
      <c r="I839" s="239"/>
    </row>
    <row r="840" spans="1:9" ht="16.5" x14ac:dyDescent="0.25">
      <c r="A840" s="231"/>
      <c r="B840" s="242" t="s">
        <v>6010</v>
      </c>
      <c r="C840" s="190"/>
      <c r="D840" s="191"/>
      <c r="E840" s="231"/>
      <c r="F840" s="231"/>
      <c r="G840" s="192"/>
      <c r="H840" s="231"/>
      <c r="I840" s="231"/>
    </row>
    <row r="841" spans="1:9" ht="16.5" x14ac:dyDescent="0.25">
      <c r="A841" s="231"/>
      <c r="B841" s="242" t="s">
        <v>6011</v>
      </c>
      <c r="C841" s="190"/>
      <c r="D841" s="191"/>
      <c r="E841" s="231"/>
      <c r="F841" s="231"/>
      <c r="G841" s="192"/>
      <c r="H841" s="231"/>
      <c r="I841" s="231"/>
    </row>
    <row r="843" spans="1:9" ht="16.5" x14ac:dyDescent="0.25">
      <c r="A843" s="257" t="s">
        <v>6057</v>
      </c>
    </row>
    <row r="845" spans="1:9" ht="16.5" x14ac:dyDescent="0.25">
      <c r="A845" s="199" t="s">
        <v>0</v>
      </c>
      <c r="B845" s="199" t="s">
        <v>6027</v>
      </c>
      <c r="C845" s="199" t="s">
        <v>6028</v>
      </c>
      <c r="D845" s="199" t="s">
        <v>5973</v>
      </c>
      <c r="E845" s="199" t="s">
        <v>5974</v>
      </c>
      <c r="F845" s="199" t="s">
        <v>5975</v>
      </c>
      <c r="G845" s="199" t="s">
        <v>5976</v>
      </c>
      <c r="H845" s="199" t="s">
        <v>5977</v>
      </c>
      <c r="I845" s="200"/>
    </row>
    <row r="846" spans="1:9" ht="16.5" x14ac:dyDescent="0.25">
      <c r="A846" s="199">
        <v>1</v>
      </c>
      <c r="B846" s="250" t="s">
        <v>6029</v>
      </c>
      <c r="C846" s="199"/>
      <c r="D846" s="202">
        <v>2</v>
      </c>
      <c r="E846" s="202">
        <v>2</v>
      </c>
      <c r="F846" s="202">
        <v>2</v>
      </c>
      <c r="G846" s="202">
        <v>2</v>
      </c>
      <c r="H846" s="199"/>
      <c r="I846" s="200"/>
    </row>
    <row r="847" spans="1:9" ht="16.5" x14ac:dyDescent="0.25">
      <c r="A847" s="199">
        <v>2</v>
      </c>
      <c r="B847" s="201" t="s">
        <v>5992</v>
      </c>
      <c r="C847" s="203"/>
      <c r="D847" s="204">
        <v>1</v>
      </c>
      <c r="E847" s="204">
        <v>1</v>
      </c>
      <c r="F847" s="204">
        <v>1</v>
      </c>
      <c r="G847" s="204">
        <v>1</v>
      </c>
      <c r="H847" s="205"/>
      <c r="I847" s="200"/>
    </row>
    <row r="848" spans="1:9" ht="17.25" x14ac:dyDescent="0.3">
      <c r="A848" s="199">
        <v>3</v>
      </c>
      <c r="B848" s="201" t="s">
        <v>5979</v>
      </c>
      <c r="C848" s="206"/>
      <c r="D848" s="207"/>
      <c r="E848" s="207"/>
      <c r="F848" s="207"/>
      <c r="G848" s="207"/>
      <c r="H848" s="208"/>
      <c r="I848" s="200"/>
    </row>
    <row r="849" spans="1:9" ht="16.5" x14ac:dyDescent="0.25">
      <c r="A849" s="209" t="s">
        <v>1706</v>
      </c>
      <c r="B849" s="201"/>
      <c r="C849" s="210" t="s">
        <v>6030</v>
      </c>
      <c r="D849" s="211">
        <v>1630.4498269896192</v>
      </c>
      <c r="E849" s="211">
        <v>1606.8493150684931</v>
      </c>
      <c r="F849" s="211">
        <v>1665.71224051539</v>
      </c>
      <c r="G849" s="212"/>
      <c r="H849" s="208"/>
      <c r="I849" s="200"/>
    </row>
    <row r="850" spans="1:9" ht="16.5" x14ac:dyDescent="0.25">
      <c r="A850" s="209" t="s">
        <v>1710</v>
      </c>
      <c r="B850" s="201"/>
      <c r="C850" s="210" t="s">
        <v>6031</v>
      </c>
      <c r="D850" s="211">
        <v>42039.074960127589</v>
      </c>
      <c r="E850" s="211">
        <v>40575.103734439836</v>
      </c>
      <c r="F850" s="211">
        <v>40249.523809523809</v>
      </c>
      <c r="G850" s="212"/>
      <c r="H850" s="208"/>
      <c r="I850" s="200"/>
    </row>
    <row r="851" spans="1:9" ht="16.5" x14ac:dyDescent="0.25">
      <c r="A851" s="209" t="s">
        <v>1714</v>
      </c>
      <c r="B851" s="201"/>
      <c r="C851" s="210" t="s">
        <v>6049</v>
      </c>
      <c r="D851" s="211">
        <v>13624.801271860095</v>
      </c>
      <c r="E851" s="211">
        <v>13069.421487603306</v>
      </c>
      <c r="F851" s="211">
        <v>12865.454545454546</v>
      </c>
      <c r="G851" s="212"/>
      <c r="H851" s="208"/>
      <c r="I851" s="200"/>
    </row>
    <row r="852" spans="1:9" ht="16.5" x14ac:dyDescent="0.25">
      <c r="A852" s="199">
        <v>4</v>
      </c>
      <c r="B852" s="201" t="s">
        <v>5980</v>
      </c>
      <c r="C852" s="210"/>
      <c r="D852" s="207"/>
      <c r="E852" s="207"/>
      <c r="F852" s="207"/>
      <c r="G852" s="207"/>
      <c r="H852" s="208"/>
      <c r="I852" s="200"/>
    </row>
    <row r="853" spans="1:9" ht="16.5" x14ac:dyDescent="0.25">
      <c r="A853" s="209" t="s">
        <v>1794</v>
      </c>
      <c r="B853" s="201"/>
      <c r="C853" s="210" t="s">
        <v>6030</v>
      </c>
      <c r="D853" s="213">
        <v>6250</v>
      </c>
      <c r="E853" s="213">
        <v>8150</v>
      </c>
      <c r="F853" s="213">
        <v>7273</v>
      </c>
      <c r="G853" s="212"/>
      <c r="H853" s="214"/>
      <c r="I853" s="200"/>
    </row>
    <row r="854" spans="1:9" ht="16.5" x14ac:dyDescent="0.25">
      <c r="A854" s="209" t="s">
        <v>1796</v>
      </c>
      <c r="B854" s="201"/>
      <c r="C854" s="210" t="s">
        <v>6031</v>
      </c>
      <c r="D854" s="213">
        <v>1180</v>
      </c>
      <c r="E854" s="213">
        <v>1300</v>
      </c>
      <c r="F854" s="213">
        <v>1315</v>
      </c>
      <c r="G854" s="212"/>
      <c r="H854" s="214"/>
      <c r="I854" s="200"/>
    </row>
    <row r="855" spans="1:9" ht="16.5" x14ac:dyDescent="0.25">
      <c r="A855" s="209" t="s">
        <v>1798</v>
      </c>
      <c r="B855" s="201"/>
      <c r="C855" s="210" t="s">
        <v>6049</v>
      </c>
      <c r="D855" s="213">
        <v>2775</v>
      </c>
      <c r="E855" s="213">
        <v>2575</v>
      </c>
      <c r="F855" s="213">
        <v>2900</v>
      </c>
      <c r="G855" s="212"/>
      <c r="H855" s="214"/>
      <c r="I855" s="200"/>
    </row>
    <row r="856" spans="1:9" ht="16.5" x14ac:dyDescent="0.25">
      <c r="A856" s="199">
        <v>5</v>
      </c>
      <c r="B856" s="201" t="s">
        <v>6033</v>
      </c>
      <c r="C856" s="210"/>
      <c r="D856" s="215">
        <v>157401663.27268311</v>
      </c>
      <c r="E856" s="215">
        <v>165340673.87573853</v>
      </c>
      <c r="F856" s="215">
        <v>167395516.05140266</v>
      </c>
      <c r="G856" s="207">
        <v>163379284.39994144</v>
      </c>
      <c r="H856" s="216" t="s">
        <v>6034</v>
      </c>
      <c r="I856" s="200"/>
    </row>
    <row r="857" spans="1:9" ht="16.5" x14ac:dyDescent="0.25">
      <c r="A857" s="209" t="s">
        <v>1801</v>
      </c>
      <c r="B857" s="201"/>
      <c r="C857" s="210" t="s">
        <v>6030</v>
      </c>
      <c r="D857" s="213">
        <v>20380622.837370239</v>
      </c>
      <c r="E857" s="213">
        <v>26191643.835616436</v>
      </c>
      <c r="F857" s="213">
        <v>24229450.250536863</v>
      </c>
      <c r="G857" s="213"/>
      <c r="H857" s="316" t="s">
        <v>6035</v>
      </c>
      <c r="I857" s="200"/>
    </row>
    <row r="858" spans="1:9" ht="16.5" x14ac:dyDescent="0.25">
      <c r="A858" s="209" t="s">
        <v>1803</v>
      </c>
      <c r="B858" s="201"/>
      <c r="C858" s="210" t="s">
        <v>6031</v>
      </c>
      <c r="D858" s="213">
        <v>99212216.905901104</v>
      </c>
      <c r="E858" s="213">
        <v>105495269.70954357</v>
      </c>
      <c r="F858" s="213">
        <v>105856247.61904761</v>
      </c>
      <c r="G858" s="213"/>
      <c r="H858" s="316"/>
      <c r="I858" s="200"/>
    </row>
    <row r="859" spans="1:9" ht="16.5" x14ac:dyDescent="0.25">
      <c r="A859" s="209" t="s">
        <v>1805</v>
      </c>
      <c r="B859" s="201"/>
      <c r="C859" s="210" t="s">
        <v>6049</v>
      </c>
      <c r="D859" s="213">
        <v>37808823.529411763</v>
      </c>
      <c r="E859" s="213">
        <v>33653760.330578513</v>
      </c>
      <c r="F859" s="213">
        <v>37309818.18181818</v>
      </c>
      <c r="G859" s="213"/>
      <c r="H859" s="316"/>
      <c r="I859" s="200"/>
    </row>
    <row r="860" spans="1:9" ht="17.25" x14ac:dyDescent="0.25">
      <c r="A860" s="199">
        <v>6</v>
      </c>
      <c r="B860" s="736" t="s">
        <v>5982</v>
      </c>
      <c r="C860" s="737"/>
      <c r="D860" s="218">
        <v>109796000</v>
      </c>
      <c r="E860" s="218">
        <v>110840280</v>
      </c>
      <c r="F860" s="218">
        <v>105190000</v>
      </c>
      <c r="G860" s="218">
        <v>108608760</v>
      </c>
      <c r="H860" s="317"/>
      <c r="I860" s="200"/>
    </row>
    <row r="861" spans="1:9" ht="17.25" x14ac:dyDescent="0.25">
      <c r="A861" s="209" t="s">
        <v>1808</v>
      </c>
      <c r="B861" s="201"/>
      <c r="C861" s="210" t="s">
        <v>6030</v>
      </c>
      <c r="D861" s="220">
        <v>16900000</v>
      </c>
      <c r="E861" s="220">
        <v>17513400</v>
      </c>
      <c r="F861" s="220">
        <v>16024000</v>
      </c>
      <c r="G861" s="220"/>
      <c r="H861" s="317"/>
      <c r="I861" s="200"/>
    </row>
    <row r="862" spans="1:9" ht="17.25" x14ac:dyDescent="0.25">
      <c r="A862" s="209" t="s">
        <v>2560</v>
      </c>
      <c r="B862" s="201"/>
      <c r="C862" s="210" t="s">
        <v>6031</v>
      </c>
      <c r="D862" s="220">
        <v>41368000</v>
      </c>
      <c r="E862" s="220">
        <v>41666220</v>
      </c>
      <c r="F862" s="220">
        <v>38920000</v>
      </c>
      <c r="G862" s="220"/>
      <c r="H862" s="317"/>
      <c r="I862" s="200"/>
    </row>
    <row r="863" spans="1:9" ht="17.25" x14ac:dyDescent="0.25">
      <c r="A863" s="209"/>
      <c r="B863" s="201"/>
      <c r="C863" s="210" t="s">
        <v>6049</v>
      </c>
      <c r="D863" s="220">
        <v>51528000</v>
      </c>
      <c r="E863" s="220">
        <v>51660660</v>
      </c>
      <c r="F863" s="220">
        <v>50246000</v>
      </c>
      <c r="G863" s="220"/>
      <c r="H863" s="317"/>
      <c r="I863" s="200"/>
    </row>
    <row r="864" spans="1:9" ht="16.5" x14ac:dyDescent="0.25">
      <c r="A864" s="199">
        <v>7</v>
      </c>
      <c r="B864" s="736" t="s">
        <v>6036</v>
      </c>
      <c r="C864" s="737"/>
      <c r="D864" s="220"/>
      <c r="E864" s="220"/>
      <c r="F864" s="220"/>
      <c r="G864" s="220">
        <v>54770524.399941444</v>
      </c>
      <c r="H864" s="318" t="s">
        <v>6037</v>
      </c>
      <c r="I864" s="200"/>
    </row>
    <row r="865" spans="1:9" ht="16.899999999999999" customHeight="1" x14ac:dyDescent="0.25">
      <c r="A865" s="199">
        <v>8</v>
      </c>
      <c r="B865" s="738" t="s">
        <v>5985</v>
      </c>
      <c r="C865" s="739"/>
      <c r="D865" s="221">
        <v>4.5199999999999997E-2</v>
      </c>
      <c r="E865" s="221">
        <v>4.5475000000000002E-2</v>
      </c>
      <c r="F865" s="221">
        <v>4.5625000000000006E-2</v>
      </c>
      <c r="G865" s="222">
        <v>4.5433333333333333E-2</v>
      </c>
      <c r="H865" s="318"/>
      <c r="I865" s="200"/>
    </row>
    <row r="866" spans="1:9" ht="16.5" x14ac:dyDescent="0.25">
      <c r="A866" s="199">
        <v>9</v>
      </c>
      <c r="B866" s="736" t="s">
        <v>5986</v>
      </c>
      <c r="C866" s="737"/>
      <c r="D866" s="220"/>
      <c r="E866" s="220"/>
      <c r="F866" s="220"/>
      <c r="G866" s="220">
        <v>1205514110.0500684</v>
      </c>
      <c r="H866" s="318" t="s">
        <v>5987</v>
      </c>
      <c r="I866" s="200"/>
    </row>
    <row r="867" spans="1:9" ht="16.5" x14ac:dyDescent="0.25">
      <c r="A867" s="199">
        <v>10</v>
      </c>
      <c r="B867" s="736" t="s">
        <v>6012</v>
      </c>
      <c r="C867" s="737"/>
      <c r="D867" s="220"/>
      <c r="E867" s="220"/>
      <c r="F867" s="220"/>
      <c r="G867" s="218">
        <v>120551.41100500684</v>
      </c>
      <c r="H867" s="318" t="s">
        <v>6038</v>
      </c>
      <c r="I867" s="200"/>
    </row>
    <row r="868" spans="1:9" ht="16.5" x14ac:dyDescent="0.25">
      <c r="A868" s="199"/>
      <c r="B868" s="740" t="s">
        <v>5989</v>
      </c>
      <c r="C868" s="741"/>
      <c r="D868" s="165"/>
      <c r="E868" s="165"/>
      <c r="F868" s="165"/>
      <c r="G868" s="223">
        <v>120500</v>
      </c>
      <c r="H868" s="319"/>
      <c r="I868" s="200"/>
    </row>
    <row r="869" spans="1:9" ht="16.5" x14ac:dyDescent="0.25">
      <c r="A869" s="251"/>
      <c r="B869" s="725" t="s">
        <v>5989</v>
      </c>
      <c r="C869" s="726"/>
      <c r="D869" s="165"/>
      <c r="E869" s="165"/>
      <c r="F869" s="165"/>
      <c r="G869" s="164">
        <v>120000</v>
      </c>
      <c r="H869" s="224"/>
      <c r="I869" s="200"/>
    </row>
    <row r="870" spans="1:9" ht="15.75" x14ac:dyDescent="0.25">
      <c r="A870" s="200"/>
      <c r="B870" s="200"/>
      <c r="C870" s="200"/>
      <c r="D870" s="200"/>
      <c r="E870" s="200"/>
      <c r="F870" s="200"/>
      <c r="G870" s="225"/>
      <c r="H870" s="226"/>
      <c r="I870" s="200"/>
    </row>
    <row r="871" spans="1:9" ht="15.75" x14ac:dyDescent="0.25">
      <c r="A871" s="200"/>
      <c r="B871" s="742" t="s">
        <v>6050</v>
      </c>
      <c r="C871" s="743"/>
      <c r="D871" s="743"/>
      <c r="E871" s="743"/>
      <c r="F871" s="744"/>
      <c r="G871" s="200"/>
      <c r="H871" s="184"/>
      <c r="I871" s="200"/>
    </row>
    <row r="872" spans="1:9" ht="16.5" x14ac:dyDescent="0.25">
      <c r="A872" s="200"/>
      <c r="B872" s="227"/>
      <c r="C872" s="229" t="s">
        <v>6040</v>
      </c>
      <c r="D872" s="199" t="s">
        <v>5973</v>
      </c>
      <c r="E872" s="199" t="s">
        <v>5974</v>
      </c>
      <c r="F872" s="199" t="s">
        <v>5975</v>
      </c>
      <c r="G872" s="200"/>
      <c r="H872" s="184"/>
      <c r="I872" s="200"/>
    </row>
    <row r="873" spans="1:9" ht="16.5" x14ac:dyDescent="0.25">
      <c r="A873" s="200"/>
      <c r="B873" s="230" t="s">
        <v>5992</v>
      </c>
      <c r="C873" s="210" t="s">
        <v>6030</v>
      </c>
      <c r="D873" s="211">
        <v>1445</v>
      </c>
      <c r="E873" s="211">
        <v>1460</v>
      </c>
      <c r="F873" s="211">
        <v>1397</v>
      </c>
      <c r="G873" s="200"/>
      <c r="H873" s="184"/>
      <c r="I873" s="200"/>
    </row>
    <row r="874" spans="1:9" ht="16.5" x14ac:dyDescent="0.25">
      <c r="A874" s="200"/>
      <c r="B874" s="227"/>
      <c r="C874" s="210" t="s">
        <v>6054</v>
      </c>
      <c r="D874" s="211">
        <v>1254</v>
      </c>
      <c r="E874" s="211">
        <v>1205</v>
      </c>
      <c r="F874" s="211">
        <v>1050</v>
      </c>
      <c r="G874" s="200"/>
      <c r="H874" s="184"/>
      <c r="I874" s="200"/>
    </row>
    <row r="875" spans="1:9" ht="16.5" x14ac:dyDescent="0.25">
      <c r="A875" s="200"/>
      <c r="B875" s="227"/>
      <c r="C875" s="210" t="s">
        <v>6049</v>
      </c>
      <c r="D875" s="211">
        <v>629</v>
      </c>
      <c r="E875" s="211">
        <v>605</v>
      </c>
      <c r="F875" s="211">
        <v>550</v>
      </c>
      <c r="G875" s="200"/>
      <c r="H875" s="200"/>
      <c r="I875" s="200"/>
    </row>
    <row r="876" spans="1:9" ht="16.5" x14ac:dyDescent="0.25">
      <c r="A876" s="200"/>
      <c r="B876" s="230" t="s">
        <v>5993</v>
      </c>
      <c r="C876" s="210" t="s">
        <v>6030</v>
      </c>
      <c r="D876" s="211">
        <v>2356</v>
      </c>
      <c r="E876" s="211">
        <v>2346</v>
      </c>
      <c r="F876" s="211">
        <v>2327</v>
      </c>
      <c r="G876" s="200"/>
      <c r="H876" s="184"/>
      <c r="I876" s="200"/>
    </row>
    <row r="877" spans="1:9" ht="16.5" x14ac:dyDescent="0.25">
      <c r="A877" s="200"/>
      <c r="B877" s="227"/>
      <c r="C877" s="210" t="s">
        <v>6054</v>
      </c>
      <c r="D877" s="211">
        <v>52717</v>
      </c>
      <c r="E877" s="211">
        <v>48893</v>
      </c>
      <c r="F877" s="211">
        <v>42262</v>
      </c>
      <c r="G877" s="200"/>
      <c r="H877" s="184"/>
      <c r="I877" s="200"/>
    </row>
    <row r="878" spans="1:9" ht="16.5" x14ac:dyDescent="0.25">
      <c r="A878" s="200"/>
      <c r="B878" s="227"/>
      <c r="C878" s="210" t="s">
        <v>6049</v>
      </c>
      <c r="D878" s="211">
        <v>8570</v>
      </c>
      <c r="E878" s="211">
        <v>7907</v>
      </c>
      <c r="F878" s="211">
        <v>7076</v>
      </c>
      <c r="G878" s="200"/>
      <c r="H878" s="200"/>
      <c r="I878" s="200"/>
    </row>
    <row r="879" spans="1:9" ht="16.5" x14ac:dyDescent="0.25">
      <c r="A879" s="200"/>
      <c r="B879" s="201" t="s">
        <v>5979</v>
      </c>
      <c r="C879" s="231"/>
      <c r="D879" s="199"/>
      <c r="E879" s="199"/>
      <c r="F879" s="199"/>
      <c r="G879" s="200"/>
      <c r="H879" s="184"/>
      <c r="I879" s="200"/>
    </row>
    <row r="880" spans="1:9" ht="16.5" x14ac:dyDescent="0.25">
      <c r="A880" s="200"/>
      <c r="B880" s="203"/>
      <c r="C880" s="210" t="s">
        <v>6030</v>
      </c>
      <c r="D880" s="211">
        <v>1630.4498269896192</v>
      </c>
      <c r="E880" s="211">
        <v>1606.8493150684931</v>
      </c>
      <c r="F880" s="211">
        <v>1665.71224051539</v>
      </c>
      <c r="G880" s="200"/>
      <c r="H880" s="184"/>
      <c r="I880" s="200"/>
    </row>
    <row r="881" spans="1:9" ht="16.5" x14ac:dyDescent="0.25">
      <c r="A881" s="200"/>
      <c r="B881" s="201"/>
      <c r="C881" s="210" t="s">
        <v>6031</v>
      </c>
      <c r="D881" s="211">
        <v>42039.074960127589</v>
      </c>
      <c r="E881" s="211">
        <v>40575.103734439836</v>
      </c>
      <c r="F881" s="211">
        <v>40249.523809523809</v>
      </c>
      <c r="G881" s="200"/>
      <c r="H881" s="184"/>
      <c r="I881" s="200"/>
    </row>
    <row r="882" spans="1:9" ht="16.5" x14ac:dyDescent="0.25">
      <c r="A882" s="200"/>
      <c r="B882" s="201"/>
      <c r="C882" s="210" t="s">
        <v>6049</v>
      </c>
      <c r="D882" s="211">
        <v>13624.801271860095</v>
      </c>
      <c r="E882" s="211">
        <v>13069.421487603306</v>
      </c>
      <c r="F882" s="211">
        <v>12865.454545454546</v>
      </c>
      <c r="G882" s="200"/>
      <c r="H882" s="184"/>
      <c r="I882" s="200"/>
    </row>
    <row r="883" spans="1:9" ht="15.75" x14ac:dyDescent="0.25">
      <c r="A883" s="200"/>
      <c r="B883" s="184"/>
      <c r="C883" s="184"/>
      <c r="D883" s="184"/>
      <c r="E883" s="200"/>
      <c r="F883" s="200"/>
      <c r="G883" s="200"/>
      <c r="H883" s="184"/>
      <c r="I883" s="200"/>
    </row>
    <row r="884" spans="1:9" ht="15.75" x14ac:dyDescent="0.25">
      <c r="A884" s="200"/>
      <c r="B884" s="184"/>
      <c r="C884" s="184"/>
      <c r="D884" s="184"/>
      <c r="E884" s="200"/>
      <c r="F884" s="200"/>
      <c r="G884" s="200"/>
      <c r="H884" s="184"/>
      <c r="I884" s="200"/>
    </row>
    <row r="885" spans="1:9" ht="14.45" customHeight="1" x14ac:dyDescent="0.25">
      <c r="A885" s="716" t="s">
        <v>5994</v>
      </c>
      <c r="B885" s="717"/>
      <c r="C885" s="717"/>
      <c r="D885" s="717"/>
      <c r="E885" s="717"/>
      <c r="F885" s="717"/>
      <c r="G885" s="717"/>
      <c r="H885" s="717"/>
      <c r="I885" s="718"/>
    </row>
    <row r="886" spans="1:9" ht="14.45" customHeight="1" x14ac:dyDescent="0.25">
      <c r="A886" s="719"/>
      <c r="B886" s="720"/>
      <c r="C886" s="720"/>
      <c r="D886" s="720"/>
      <c r="E886" s="720"/>
      <c r="F886" s="720"/>
      <c r="G886" s="720"/>
      <c r="H886" s="720"/>
      <c r="I886" s="721"/>
    </row>
    <row r="887" spans="1:9" ht="27.6" customHeight="1" x14ac:dyDescent="0.25">
      <c r="A887" s="234" t="s">
        <v>0</v>
      </c>
      <c r="B887" s="234" t="s">
        <v>5995</v>
      </c>
      <c r="C887" s="167" t="s">
        <v>5996</v>
      </c>
      <c r="D887" s="722" t="s">
        <v>5997</v>
      </c>
      <c r="E887" s="723"/>
      <c r="F887" s="724"/>
      <c r="G887" s="722" t="s">
        <v>5998</v>
      </c>
      <c r="H887" s="723"/>
      <c r="I887" s="724"/>
    </row>
    <row r="888" spans="1:9" ht="15.75" x14ac:dyDescent="0.25">
      <c r="A888" s="234"/>
      <c r="B888" s="234"/>
      <c r="C888" s="167"/>
      <c r="D888" s="167" t="s">
        <v>5973</v>
      </c>
      <c r="E888" s="167" t="s">
        <v>5974</v>
      </c>
      <c r="F888" s="167" t="s">
        <v>5975</v>
      </c>
      <c r="G888" s="167" t="s">
        <v>5973</v>
      </c>
      <c r="H888" s="167" t="s">
        <v>5974</v>
      </c>
      <c r="I888" s="167" t="s">
        <v>5975</v>
      </c>
    </row>
    <row r="889" spans="1:9" ht="15.75" x14ac:dyDescent="0.25">
      <c r="A889" s="234" t="s">
        <v>6157</v>
      </c>
      <c r="B889" s="243"/>
      <c r="C889" s="243"/>
      <c r="D889" s="243"/>
      <c r="E889" s="231"/>
      <c r="F889" s="231"/>
      <c r="G889" s="243"/>
      <c r="H889" s="243"/>
      <c r="I889" s="231"/>
    </row>
    <row r="890" spans="1:9" ht="15.75" x14ac:dyDescent="0.25">
      <c r="A890" s="234"/>
      <c r="B890" s="235"/>
      <c r="C890" s="185"/>
      <c r="D890" s="185"/>
      <c r="E890" s="231"/>
      <c r="F890" s="231"/>
      <c r="G890" s="186">
        <v>16900000</v>
      </c>
      <c r="H890" s="186">
        <v>17513400</v>
      </c>
      <c r="I890" s="186">
        <v>16024000</v>
      </c>
    </row>
    <row r="891" spans="1:9" ht="15.75" x14ac:dyDescent="0.25">
      <c r="A891" s="237">
        <v>1</v>
      </c>
      <c r="B891" s="238" t="s">
        <v>6042</v>
      </c>
      <c r="C891" s="187">
        <v>25</v>
      </c>
      <c r="D891" s="171">
        <v>60000</v>
      </c>
      <c r="E891" s="244">
        <v>60000</v>
      </c>
      <c r="F891" s="244">
        <v>60000</v>
      </c>
      <c r="G891" s="188">
        <v>1500000</v>
      </c>
      <c r="H891" s="193">
        <v>1500000</v>
      </c>
      <c r="I891" s="245">
        <v>1500000</v>
      </c>
    </row>
    <row r="892" spans="1:9" ht="15.75" x14ac:dyDescent="0.25">
      <c r="A892" s="237">
        <v>2</v>
      </c>
      <c r="B892" s="238" t="s">
        <v>6000</v>
      </c>
      <c r="C892" s="188">
        <v>380</v>
      </c>
      <c r="D892" s="171"/>
      <c r="E892" s="244"/>
      <c r="F892" s="244"/>
      <c r="G892" s="188"/>
      <c r="H892" s="193"/>
      <c r="I892" s="245"/>
    </row>
    <row r="893" spans="1:9" ht="15.75" x14ac:dyDescent="0.25">
      <c r="A893" s="237"/>
      <c r="B893" s="238" t="s">
        <v>6001</v>
      </c>
      <c r="C893" s="188">
        <v>180</v>
      </c>
      <c r="D893" s="171">
        <v>18000</v>
      </c>
      <c r="E893" s="244">
        <v>16250</v>
      </c>
      <c r="F893" s="244">
        <v>11800</v>
      </c>
      <c r="G893" s="188">
        <v>3240000</v>
      </c>
      <c r="H893" s="193">
        <v>2925000</v>
      </c>
      <c r="I893" s="245">
        <v>2124000</v>
      </c>
    </row>
    <row r="894" spans="1:9" ht="15.75" x14ac:dyDescent="0.25">
      <c r="A894" s="237"/>
      <c r="B894" s="238" t="s">
        <v>6002</v>
      </c>
      <c r="C894" s="188">
        <v>100</v>
      </c>
      <c r="D894" s="171">
        <v>19800</v>
      </c>
      <c r="E894" s="244">
        <v>21442</v>
      </c>
      <c r="F894" s="244">
        <v>18000</v>
      </c>
      <c r="G894" s="188">
        <v>1980000</v>
      </c>
      <c r="H894" s="193">
        <v>2144200</v>
      </c>
      <c r="I894" s="245">
        <v>1800000</v>
      </c>
    </row>
    <row r="895" spans="1:9" ht="15.75" x14ac:dyDescent="0.25">
      <c r="A895" s="237"/>
      <c r="B895" s="238" t="s">
        <v>6003</v>
      </c>
      <c r="C895" s="188">
        <v>100</v>
      </c>
      <c r="D895" s="171">
        <v>19800</v>
      </c>
      <c r="E895" s="244">
        <v>21442</v>
      </c>
      <c r="F895" s="244">
        <v>18000</v>
      </c>
      <c r="G895" s="188">
        <v>1980000</v>
      </c>
      <c r="H895" s="193">
        <v>2144200</v>
      </c>
      <c r="I895" s="245">
        <v>1800000</v>
      </c>
    </row>
    <row r="896" spans="1:9" ht="15.75" x14ac:dyDescent="0.25">
      <c r="A896" s="237"/>
      <c r="B896" s="238" t="s">
        <v>6004</v>
      </c>
      <c r="C896" s="188">
        <v>1200</v>
      </c>
      <c r="D896" s="171">
        <v>6000</v>
      </c>
      <c r="E896" s="244">
        <v>6500</v>
      </c>
      <c r="F896" s="244">
        <v>6500</v>
      </c>
      <c r="G896" s="188">
        <v>7200000</v>
      </c>
      <c r="H896" s="193">
        <v>7800000</v>
      </c>
      <c r="I896" s="245">
        <v>7800000</v>
      </c>
    </row>
    <row r="897" spans="1:9" ht="15.75" x14ac:dyDescent="0.25">
      <c r="A897" s="237">
        <v>3</v>
      </c>
      <c r="B897" s="238" t="s">
        <v>6005</v>
      </c>
      <c r="C897" s="188"/>
      <c r="D897" s="171"/>
      <c r="E897" s="244"/>
      <c r="F897" s="244"/>
      <c r="G897" s="188"/>
      <c r="H897" s="193"/>
      <c r="I897" s="245"/>
    </row>
    <row r="898" spans="1:9" ht="15.75" x14ac:dyDescent="0.25">
      <c r="A898" s="237">
        <v>4</v>
      </c>
      <c r="B898" s="238" t="s">
        <v>6006</v>
      </c>
      <c r="C898" s="188">
        <v>1000</v>
      </c>
      <c r="D898" s="171">
        <v>1000</v>
      </c>
      <c r="E898" s="171">
        <v>1000</v>
      </c>
      <c r="F898" s="171">
        <v>1000</v>
      </c>
      <c r="G898" s="188">
        <v>1000000</v>
      </c>
      <c r="H898" s="193">
        <v>1000000</v>
      </c>
      <c r="I898" s="245">
        <v>1000000</v>
      </c>
    </row>
    <row r="899" spans="1:9" ht="15.75" x14ac:dyDescent="0.25">
      <c r="A899" s="237">
        <v>5</v>
      </c>
      <c r="B899" s="238" t="s">
        <v>6007</v>
      </c>
      <c r="C899" s="193"/>
      <c r="D899" s="194"/>
      <c r="E899" s="244"/>
      <c r="F899" s="244"/>
      <c r="G899" s="188"/>
      <c r="H899" s="193"/>
      <c r="I899" s="204"/>
    </row>
    <row r="900" spans="1:9" ht="15.75" x14ac:dyDescent="0.25">
      <c r="A900" s="237">
        <v>6</v>
      </c>
      <c r="B900" s="238" t="s">
        <v>6008</v>
      </c>
      <c r="C900" s="239"/>
      <c r="D900" s="246"/>
      <c r="E900" s="244"/>
      <c r="F900" s="244"/>
      <c r="G900" s="188"/>
      <c r="H900" s="240"/>
      <c r="I900" s="204"/>
    </row>
    <row r="901" spans="1:9" ht="16.5" x14ac:dyDescent="0.25">
      <c r="A901" s="247"/>
      <c r="B901" s="242" t="s">
        <v>6009</v>
      </c>
      <c r="C901" s="190"/>
      <c r="D901" s="195"/>
      <c r="E901" s="244"/>
      <c r="F901" s="244"/>
      <c r="G901" s="192"/>
      <c r="H901" s="247"/>
      <c r="I901" s="204"/>
    </row>
    <row r="902" spans="1:9" ht="16.5" x14ac:dyDescent="0.25">
      <c r="A902" s="247"/>
      <c r="B902" s="242" t="s">
        <v>6010</v>
      </c>
      <c r="C902" s="190"/>
      <c r="D902" s="195"/>
      <c r="E902" s="244"/>
      <c r="F902" s="244"/>
      <c r="G902" s="192"/>
      <c r="H902" s="247"/>
      <c r="I902" s="204"/>
    </row>
    <row r="903" spans="1:9" ht="16.5" x14ac:dyDescent="0.25">
      <c r="A903" s="247"/>
      <c r="B903" s="242" t="s">
        <v>6011</v>
      </c>
      <c r="C903" s="190"/>
      <c r="D903" s="195"/>
      <c r="E903" s="244"/>
      <c r="F903" s="244"/>
      <c r="G903" s="192"/>
      <c r="H903" s="247"/>
      <c r="I903" s="204"/>
    </row>
    <row r="904" spans="1:9" ht="15.75" x14ac:dyDescent="0.25">
      <c r="A904" s="248" t="s">
        <v>6046</v>
      </c>
      <c r="B904" s="243"/>
      <c r="C904" s="243"/>
      <c r="D904" s="249"/>
      <c r="E904" s="244"/>
      <c r="F904" s="244"/>
      <c r="G904" s="243"/>
      <c r="H904" s="204"/>
      <c r="I904" s="204"/>
    </row>
    <row r="905" spans="1:9" ht="15.75" x14ac:dyDescent="0.25">
      <c r="A905" s="234"/>
      <c r="B905" s="235"/>
      <c r="C905" s="185"/>
      <c r="D905" s="196"/>
      <c r="E905" s="244"/>
      <c r="F905" s="244"/>
      <c r="G905" s="186">
        <v>41368000</v>
      </c>
      <c r="H905" s="186">
        <v>41666220</v>
      </c>
      <c r="I905" s="186">
        <v>38920000</v>
      </c>
    </row>
    <row r="906" spans="1:9" ht="15.75" x14ac:dyDescent="0.25">
      <c r="A906" s="237">
        <v>1</v>
      </c>
      <c r="B906" s="238" t="s">
        <v>6042</v>
      </c>
      <c r="C906" s="187">
        <v>10000</v>
      </c>
      <c r="D906" s="171">
        <v>2000</v>
      </c>
      <c r="E906" s="171">
        <v>2000</v>
      </c>
      <c r="F906" s="171">
        <v>2000</v>
      </c>
      <c r="G906" s="188">
        <v>20000000</v>
      </c>
      <c r="H906" s="188">
        <v>20000000</v>
      </c>
      <c r="I906" s="188">
        <v>20000000</v>
      </c>
    </row>
    <row r="907" spans="1:9" ht="15.75" x14ac:dyDescent="0.25">
      <c r="A907" s="237">
        <v>2</v>
      </c>
      <c r="B907" s="238" t="s">
        <v>6000</v>
      </c>
      <c r="C907" s="188"/>
      <c r="D907" s="171"/>
      <c r="E907" s="244"/>
      <c r="F907" s="244"/>
      <c r="G907" s="188"/>
      <c r="H907" s="188"/>
      <c r="I907" s="188"/>
    </row>
    <row r="908" spans="1:9" ht="15.75" x14ac:dyDescent="0.25">
      <c r="A908" s="237"/>
      <c r="B908" s="238" t="s">
        <v>6001</v>
      </c>
      <c r="C908" s="188">
        <v>300</v>
      </c>
      <c r="D908" s="173">
        <v>18000</v>
      </c>
      <c r="E908" s="173">
        <v>16250</v>
      </c>
      <c r="F908" s="173">
        <v>11800</v>
      </c>
      <c r="G908" s="188">
        <v>5400000</v>
      </c>
      <c r="H908" s="188">
        <v>4875000</v>
      </c>
      <c r="I908" s="188">
        <v>3540000</v>
      </c>
    </row>
    <row r="909" spans="1:9" ht="15.75" x14ac:dyDescent="0.25">
      <c r="A909" s="237"/>
      <c r="B909" s="238" t="s">
        <v>6002</v>
      </c>
      <c r="C909" s="188">
        <v>150</v>
      </c>
      <c r="D909" s="173">
        <v>19800</v>
      </c>
      <c r="E909" s="173">
        <v>21442</v>
      </c>
      <c r="F909" s="173">
        <v>18000</v>
      </c>
      <c r="G909" s="188">
        <v>2970000</v>
      </c>
      <c r="H909" s="188">
        <v>3216300</v>
      </c>
      <c r="I909" s="188">
        <v>2700000</v>
      </c>
    </row>
    <row r="910" spans="1:9" ht="15.75" x14ac:dyDescent="0.25">
      <c r="A910" s="237"/>
      <c r="B910" s="238" t="s">
        <v>6003</v>
      </c>
      <c r="C910" s="188">
        <v>260</v>
      </c>
      <c r="D910" s="173">
        <v>19800</v>
      </c>
      <c r="E910" s="173">
        <v>21442</v>
      </c>
      <c r="F910" s="173">
        <v>18000</v>
      </c>
      <c r="G910" s="188">
        <v>5148000</v>
      </c>
      <c r="H910" s="188">
        <v>5574920</v>
      </c>
      <c r="I910" s="188">
        <v>4680000</v>
      </c>
    </row>
    <row r="911" spans="1:9" ht="15.75" x14ac:dyDescent="0.25">
      <c r="A911" s="237"/>
      <c r="B911" s="238" t="s">
        <v>6004</v>
      </c>
      <c r="C911" s="197">
        <v>300</v>
      </c>
      <c r="D911" s="173">
        <v>6000</v>
      </c>
      <c r="E911" s="173">
        <v>6500</v>
      </c>
      <c r="F911" s="173">
        <v>6500</v>
      </c>
      <c r="G911" s="188">
        <v>1800000</v>
      </c>
      <c r="H911" s="188">
        <v>1950000</v>
      </c>
      <c r="I911" s="188">
        <v>1950000</v>
      </c>
    </row>
    <row r="912" spans="1:9" ht="15.75" x14ac:dyDescent="0.25">
      <c r="A912" s="237">
        <v>3</v>
      </c>
      <c r="B912" s="238" t="s">
        <v>6005</v>
      </c>
      <c r="C912" s="188">
        <v>500</v>
      </c>
      <c r="D912" s="198">
        <v>8100</v>
      </c>
      <c r="E912" s="173">
        <v>8100</v>
      </c>
      <c r="F912" s="173">
        <v>8100</v>
      </c>
      <c r="G912" s="188">
        <v>4050000</v>
      </c>
      <c r="H912" s="188">
        <v>4050000</v>
      </c>
      <c r="I912" s="188">
        <v>4050000</v>
      </c>
    </row>
    <row r="913" spans="1:9" ht="15.75" x14ac:dyDescent="0.25">
      <c r="A913" s="237">
        <v>4</v>
      </c>
      <c r="B913" s="238" t="s">
        <v>6006</v>
      </c>
      <c r="C913" s="188">
        <v>2000</v>
      </c>
      <c r="D913" s="188">
        <v>1000</v>
      </c>
      <c r="E913" s="173">
        <v>1000</v>
      </c>
      <c r="F913" s="173">
        <v>1000</v>
      </c>
      <c r="G913" s="188">
        <v>2000000</v>
      </c>
      <c r="H913" s="188">
        <v>2000000</v>
      </c>
      <c r="I913" s="188">
        <v>2000000</v>
      </c>
    </row>
    <row r="914" spans="1:9" ht="15.75" x14ac:dyDescent="0.25">
      <c r="A914" s="237">
        <v>5</v>
      </c>
      <c r="B914" s="238" t="s">
        <v>6007</v>
      </c>
      <c r="C914" s="193"/>
      <c r="D914" s="194"/>
      <c r="E914" s="244"/>
      <c r="F914" s="244"/>
      <c r="G914" s="188"/>
      <c r="H914" s="204"/>
      <c r="I914" s="204"/>
    </row>
    <row r="915" spans="1:9" ht="15.75" x14ac:dyDescent="0.25">
      <c r="A915" s="237">
        <v>6</v>
      </c>
      <c r="B915" s="238" t="s">
        <v>6008</v>
      </c>
      <c r="C915" s="239"/>
      <c r="D915" s="246"/>
      <c r="E915" s="244"/>
      <c r="F915" s="244"/>
      <c r="G915" s="188"/>
      <c r="H915" s="204"/>
      <c r="I915" s="204"/>
    </row>
    <row r="916" spans="1:9" ht="16.5" x14ac:dyDescent="0.25">
      <c r="A916" s="247"/>
      <c r="B916" s="242" t="s">
        <v>6009</v>
      </c>
      <c r="C916" s="190"/>
      <c r="D916" s="195"/>
      <c r="E916" s="244"/>
      <c r="F916" s="244"/>
      <c r="G916" s="192"/>
      <c r="H916" s="204"/>
      <c r="I916" s="204"/>
    </row>
    <row r="917" spans="1:9" ht="16.5" x14ac:dyDescent="0.25">
      <c r="A917" s="247"/>
      <c r="B917" s="242" t="s">
        <v>6010</v>
      </c>
      <c r="C917" s="190"/>
      <c r="D917" s="195"/>
      <c r="E917" s="244"/>
      <c r="F917" s="244"/>
      <c r="G917" s="192"/>
      <c r="H917" s="204"/>
      <c r="I917" s="204"/>
    </row>
    <row r="918" spans="1:9" ht="16.5" x14ac:dyDescent="0.25">
      <c r="A918" s="247"/>
      <c r="B918" s="242" t="s">
        <v>6011</v>
      </c>
      <c r="C918" s="190"/>
      <c r="D918" s="195"/>
      <c r="E918" s="244"/>
      <c r="F918" s="244"/>
      <c r="G918" s="192"/>
      <c r="H918" s="204"/>
      <c r="I918" s="204"/>
    </row>
    <row r="919" spans="1:9" ht="15.75" x14ac:dyDescent="0.25">
      <c r="A919" s="235" t="s">
        <v>6051</v>
      </c>
      <c r="B919" s="234"/>
      <c r="C919" s="167"/>
      <c r="D919" s="167"/>
      <c r="E919" s="204"/>
      <c r="F919" s="204"/>
      <c r="G919" s="167"/>
      <c r="H919" s="236"/>
      <c r="I919" s="204"/>
    </row>
    <row r="920" spans="1:9" ht="15.75" x14ac:dyDescent="0.25">
      <c r="A920" s="234"/>
      <c r="B920" s="235"/>
      <c r="C920" s="185"/>
      <c r="D920" s="185"/>
      <c r="E920" s="204"/>
      <c r="F920" s="204"/>
      <c r="G920" s="186">
        <v>51528000</v>
      </c>
      <c r="H920" s="186">
        <v>51660660</v>
      </c>
      <c r="I920" s="186">
        <v>50246000</v>
      </c>
    </row>
    <row r="921" spans="1:9" ht="15.75" x14ac:dyDescent="0.25">
      <c r="A921" s="237">
        <v>1</v>
      </c>
      <c r="B921" s="238" t="s">
        <v>6042</v>
      </c>
      <c r="C921" s="187">
        <v>2400</v>
      </c>
      <c r="D921" s="188">
        <v>15000</v>
      </c>
      <c r="E921" s="188">
        <v>15000</v>
      </c>
      <c r="F921" s="188">
        <v>15000</v>
      </c>
      <c r="G921" s="171">
        <v>36000000</v>
      </c>
      <c r="H921" s="194">
        <v>36000000</v>
      </c>
      <c r="I921" s="244">
        <v>36000000</v>
      </c>
    </row>
    <row r="922" spans="1:9" ht="15.75" x14ac:dyDescent="0.25">
      <c r="A922" s="237">
        <v>2</v>
      </c>
      <c r="B922" s="238" t="s">
        <v>6000</v>
      </c>
      <c r="C922" s="188"/>
      <c r="D922" s="188"/>
      <c r="E922" s="204"/>
      <c r="F922" s="204"/>
      <c r="G922" s="171"/>
      <c r="H922" s="194"/>
      <c r="I922" s="244"/>
    </row>
    <row r="923" spans="1:9" ht="15.75" x14ac:dyDescent="0.25">
      <c r="A923" s="237"/>
      <c r="B923" s="238" t="s">
        <v>6001</v>
      </c>
      <c r="C923" s="188">
        <v>140</v>
      </c>
      <c r="D923" s="173">
        <v>18000</v>
      </c>
      <c r="E923" s="173">
        <v>16250</v>
      </c>
      <c r="F923" s="173">
        <v>11800</v>
      </c>
      <c r="G923" s="171">
        <v>2520000</v>
      </c>
      <c r="H923" s="194">
        <v>2275000</v>
      </c>
      <c r="I923" s="244">
        <v>1652000</v>
      </c>
    </row>
    <row r="924" spans="1:9" ht="15.75" x14ac:dyDescent="0.25">
      <c r="A924" s="237"/>
      <c r="B924" s="238" t="s">
        <v>6002</v>
      </c>
      <c r="C924" s="188">
        <v>50</v>
      </c>
      <c r="D924" s="173">
        <v>19800</v>
      </c>
      <c r="E924" s="173">
        <v>21442</v>
      </c>
      <c r="F924" s="173">
        <v>18000</v>
      </c>
      <c r="G924" s="171">
        <v>990000</v>
      </c>
      <c r="H924" s="194">
        <v>1072100</v>
      </c>
      <c r="I924" s="244">
        <v>900000</v>
      </c>
    </row>
    <row r="925" spans="1:9" ht="15.75" x14ac:dyDescent="0.25">
      <c r="A925" s="237"/>
      <c r="B925" s="238" t="s">
        <v>6003</v>
      </c>
      <c r="C925" s="188">
        <v>180</v>
      </c>
      <c r="D925" s="173">
        <v>19800</v>
      </c>
      <c r="E925" s="173">
        <v>21442</v>
      </c>
      <c r="F925" s="173">
        <v>18000</v>
      </c>
      <c r="G925" s="171">
        <v>3564000</v>
      </c>
      <c r="H925" s="194">
        <v>3859560</v>
      </c>
      <c r="I925" s="244">
        <v>3240000</v>
      </c>
    </row>
    <row r="926" spans="1:9" ht="15.75" x14ac:dyDescent="0.25">
      <c r="A926" s="237"/>
      <c r="B926" s="238" t="s">
        <v>6004</v>
      </c>
      <c r="C926" s="188"/>
      <c r="D926" s="173"/>
      <c r="E926" s="173"/>
      <c r="F926" s="173"/>
      <c r="G926" s="171"/>
      <c r="H926" s="194"/>
      <c r="I926" s="244"/>
    </row>
    <row r="927" spans="1:9" ht="15.75" x14ac:dyDescent="0.25">
      <c r="A927" s="237">
        <v>3</v>
      </c>
      <c r="B927" s="238" t="s">
        <v>6005</v>
      </c>
      <c r="C927" s="188">
        <v>500</v>
      </c>
      <c r="D927" s="198">
        <v>8100</v>
      </c>
      <c r="E927" s="173">
        <v>8100</v>
      </c>
      <c r="F927" s="173">
        <v>8100</v>
      </c>
      <c r="G927" s="171">
        <v>4050000</v>
      </c>
      <c r="H927" s="194">
        <v>4050000</v>
      </c>
      <c r="I927" s="244">
        <v>4050000</v>
      </c>
    </row>
    <row r="928" spans="1:9" ht="15.75" x14ac:dyDescent="0.25">
      <c r="A928" s="237">
        <v>4</v>
      </c>
      <c r="B928" s="238" t="s">
        <v>6006</v>
      </c>
      <c r="C928" s="188">
        <v>4</v>
      </c>
      <c r="D928" s="188">
        <v>1000</v>
      </c>
      <c r="E928" s="173">
        <v>1000</v>
      </c>
      <c r="F928" s="173">
        <v>1000</v>
      </c>
      <c r="G928" s="171">
        <v>4000</v>
      </c>
      <c r="H928" s="194">
        <v>4000</v>
      </c>
      <c r="I928" s="244">
        <v>4000</v>
      </c>
    </row>
    <row r="929" spans="1:29" ht="15.75" x14ac:dyDescent="0.25">
      <c r="A929" s="237">
        <v>5</v>
      </c>
      <c r="B929" s="238" t="s">
        <v>6007</v>
      </c>
      <c r="C929" s="189">
        <v>2400</v>
      </c>
      <c r="D929" s="189">
        <v>1000</v>
      </c>
      <c r="E929" s="189">
        <v>1000</v>
      </c>
      <c r="F929" s="189">
        <v>1000</v>
      </c>
      <c r="G929" s="171">
        <v>2400000</v>
      </c>
      <c r="H929" s="194">
        <v>2400000</v>
      </c>
      <c r="I929" s="244">
        <v>2400000</v>
      </c>
    </row>
    <row r="930" spans="1:29" ht="15.75" x14ac:dyDescent="0.25">
      <c r="A930" s="237">
        <v>6</v>
      </c>
      <c r="B930" s="238" t="s">
        <v>6043</v>
      </c>
      <c r="C930" s="189">
        <v>2000</v>
      </c>
      <c r="D930" s="189">
        <v>1000</v>
      </c>
      <c r="E930" s="189">
        <v>1000</v>
      </c>
      <c r="F930" s="189">
        <v>1000</v>
      </c>
      <c r="G930" s="171">
        <v>2000000</v>
      </c>
      <c r="H930" s="194">
        <v>2000000</v>
      </c>
      <c r="I930" s="244">
        <v>2000000</v>
      </c>
    </row>
    <row r="931" spans="1:29" ht="15.75" x14ac:dyDescent="0.25">
      <c r="A931" s="237">
        <v>7</v>
      </c>
      <c r="B931" s="238" t="s">
        <v>6008</v>
      </c>
      <c r="C931" s="239"/>
      <c r="D931" s="239"/>
      <c r="E931" s="239"/>
      <c r="F931" s="239"/>
      <c r="G931" s="188"/>
      <c r="H931" s="240"/>
      <c r="I931" s="239"/>
    </row>
    <row r="932" spans="1:29" ht="16.5" x14ac:dyDescent="0.25">
      <c r="A932" s="241"/>
      <c r="B932" s="242" t="s">
        <v>6009</v>
      </c>
      <c r="C932" s="190"/>
      <c r="D932" s="191"/>
      <c r="E932" s="239"/>
      <c r="F932" s="239"/>
      <c r="G932" s="192"/>
      <c r="H932" s="231"/>
      <c r="I932" s="239"/>
    </row>
    <row r="933" spans="1:29" ht="16.5" x14ac:dyDescent="0.25">
      <c r="A933" s="231"/>
      <c r="B933" s="242" t="s">
        <v>6010</v>
      </c>
      <c r="C933" s="190"/>
      <c r="D933" s="191"/>
      <c r="E933" s="231"/>
      <c r="F933" s="231"/>
      <c r="G933" s="192"/>
      <c r="H933" s="231"/>
      <c r="I933" s="231"/>
    </row>
    <row r="934" spans="1:29" ht="16.5" x14ac:dyDescent="0.25">
      <c r="A934" s="231"/>
      <c r="B934" s="242" t="s">
        <v>6011</v>
      </c>
      <c r="C934" s="190"/>
      <c r="D934" s="191"/>
      <c r="E934" s="231"/>
      <c r="F934" s="231"/>
      <c r="G934" s="192"/>
      <c r="H934" s="231"/>
      <c r="I934" s="231"/>
    </row>
    <row r="936" spans="1:29" ht="19.5" x14ac:dyDescent="0.25">
      <c r="A936" s="257" t="s">
        <v>6058</v>
      </c>
      <c r="B936" s="32"/>
      <c r="C936" s="32"/>
      <c r="D936" s="32"/>
      <c r="E936" s="33"/>
      <c r="F936" s="100"/>
      <c r="G936" s="33"/>
      <c r="H936" s="101"/>
      <c r="I936" s="101"/>
      <c r="J936" s="101"/>
      <c r="K936" s="101"/>
      <c r="L936" s="101"/>
      <c r="M936" s="33"/>
      <c r="N936" s="33"/>
      <c r="O936" s="33"/>
      <c r="P936" s="33"/>
      <c r="Q936" s="33"/>
      <c r="R936" s="33"/>
      <c r="S936" s="33"/>
      <c r="T936" s="33"/>
      <c r="U936" s="33"/>
      <c r="V936" s="33"/>
      <c r="W936" s="33"/>
      <c r="X936" s="33"/>
      <c r="Y936" s="33"/>
      <c r="Z936" s="33"/>
      <c r="AA936" s="596" t="s">
        <v>5966</v>
      </c>
      <c r="AB936" s="596"/>
      <c r="AC936" s="34"/>
    </row>
    <row r="937" spans="1:29" ht="16.5" x14ac:dyDescent="0.25">
      <c r="A937" s="257" t="s">
        <v>5971</v>
      </c>
    </row>
    <row r="939" spans="1:29" ht="15.75" x14ac:dyDescent="0.25">
      <c r="A939" s="747" t="s">
        <v>6059</v>
      </c>
      <c r="B939" s="747" t="s">
        <v>6060</v>
      </c>
      <c r="C939" s="747" t="s">
        <v>6061</v>
      </c>
      <c r="D939" s="749" t="s">
        <v>6062</v>
      </c>
      <c r="E939" s="750"/>
      <c r="F939" s="751"/>
      <c r="G939" s="229"/>
      <c r="H939" s="200"/>
      <c r="I939" s="200"/>
    </row>
    <row r="940" spans="1:29" ht="15.75" x14ac:dyDescent="0.25">
      <c r="A940" s="748"/>
      <c r="B940" s="748"/>
      <c r="C940" s="748"/>
      <c r="D940" s="229">
        <v>2021</v>
      </c>
      <c r="E940" s="229">
        <v>2022</v>
      </c>
      <c r="F940" s="258">
        <v>2023</v>
      </c>
      <c r="G940" s="229" t="s">
        <v>5976</v>
      </c>
      <c r="H940" s="200"/>
      <c r="I940" s="200"/>
    </row>
    <row r="941" spans="1:29" ht="15.75" x14ac:dyDescent="0.25">
      <c r="A941" s="259">
        <v>1</v>
      </c>
      <c r="B941" s="260" t="s">
        <v>6063</v>
      </c>
      <c r="C941" s="259" t="s">
        <v>6064</v>
      </c>
      <c r="D941" s="259">
        <v>1</v>
      </c>
      <c r="E941" s="259">
        <v>1</v>
      </c>
      <c r="F941" s="259">
        <v>1</v>
      </c>
      <c r="G941" s="259">
        <v>1</v>
      </c>
      <c r="H941" s="200"/>
      <c r="I941" s="200"/>
    </row>
    <row r="942" spans="1:29" ht="15.75" x14ac:dyDescent="0.25">
      <c r="A942" s="259">
        <v>2</v>
      </c>
      <c r="B942" s="260" t="s">
        <v>6065</v>
      </c>
      <c r="C942" s="259" t="s">
        <v>6066</v>
      </c>
      <c r="D942" s="252">
        <v>6211.666666666667</v>
      </c>
      <c r="E942" s="252">
        <v>6025.1641137855577</v>
      </c>
      <c r="F942" s="252">
        <v>5677.5244299674268</v>
      </c>
      <c r="G942" s="261"/>
      <c r="H942" s="200"/>
      <c r="I942" s="200"/>
    </row>
    <row r="943" spans="1:29" ht="15.75" x14ac:dyDescent="0.25">
      <c r="A943" s="259">
        <v>3</v>
      </c>
      <c r="B943" s="260" t="s">
        <v>6067</v>
      </c>
      <c r="C943" s="259" t="s">
        <v>6068</v>
      </c>
      <c r="D943" s="262">
        <v>12500</v>
      </c>
      <c r="E943" s="262">
        <v>12500</v>
      </c>
      <c r="F943" s="262">
        <v>12500</v>
      </c>
      <c r="G943" s="261"/>
      <c r="H943" s="200"/>
      <c r="I943" s="200"/>
    </row>
    <row r="944" spans="1:29" ht="15.75" x14ac:dyDescent="0.25">
      <c r="A944" s="259">
        <v>4</v>
      </c>
      <c r="B944" s="260" t="s">
        <v>5981</v>
      </c>
      <c r="C944" s="259" t="s">
        <v>6069</v>
      </c>
      <c r="D944" s="262">
        <v>77645833.333333343</v>
      </c>
      <c r="E944" s="262">
        <v>75314551.422319472</v>
      </c>
      <c r="F944" s="263">
        <v>70969055.374592841</v>
      </c>
      <c r="G944" s="261">
        <v>74643146.71008189</v>
      </c>
      <c r="H944" s="200"/>
      <c r="I944" s="200"/>
    </row>
    <row r="945" spans="1:9" ht="15.75" x14ac:dyDescent="0.25">
      <c r="A945" s="259">
        <v>5</v>
      </c>
      <c r="B945" s="260" t="s">
        <v>6070</v>
      </c>
      <c r="C945" s="259" t="s">
        <v>6069</v>
      </c>
      <c r="D945" s="262">
        <v>24659613.333333332</v>
      </c>
      <c r="E945" s="262">
        <v>24659613.333333332</v>
      </c>
      <c r="F945" s="262">
        <v>24659613.333333332</v>
      </c>
      <c r="G945" s="261">
        <v>24659613.333333332</v>
      </c>
      <c r="H945" s="200"/>
      <c r="I945" s="200"/>
    </row>
    <row r="946" spans="1:9" ht="15.75" x14ac:dyDescent="0.25">
      <c r="A946" s="259">
        <v>6</v>
      </c>
      <c r="B946" s="260" t="s">
        <v>5983</v>
      </c>
      <c r="C946" s="259" t="s">
        <v>6069</v>
      </c>
      <c r="D946" s="262">
        <v>52986220.000000015</v>
      </c>
      <c r="E946" s="262">
        <v>50654938.088986143</v>
      </c>
      <c r="F946" s="263">
        <v>46309442.041259512</v>
      </c>
      <c r="G946" s="261">
        <v>49983533.376748562</v>
      </c>
      <c r="H946" s="200"/>
      <c r="I946" s="200"/>
    </row>
    <row r="947" spans="1:9" ht="15.75" x14ac:dyDescent="0.25">
      <c r="A947" s="259">
        <v>7</v>
      </c>
      <c r="B947" s="260" t="s">
        <v>6071</v>
      </c>
      <c r="C947" s="259" t="s">
        <v>6069</v>
      </c>
      <c r="D947" s="262"/>
      <c r="E947" s="262"/>
      <c r="F947" s="263"/>
      <c r="G947" s="261">
        <v>49983533.376748562</v>
      </c>
      <c r="H947" s="200"/>
      <c r="I947" s="200"/>
    </row>
    <row r="948" spans="1:9" ht="15.75" x14ac:dyDescent="0.25">
      <c r="A948" s="259">
        <v>8</v>
      </c>
      <c r="B948" s="260" t="s">
        <v>5985</v>
      </c>
      <c r="C948" s="259" t="s">
        <v>6069</v>
      </c>
      <c r="D948" s="162">
        <v>4.5199999999999997E-2</v>
      </c>
      <c r="E948" s="162">
        <v>4.5475000000000002E-2</v>
      </c>
      <c r="F948" s="162">
        <v>4.5625000000000006E-2</v>
      </c>
      <c r="G948" s="162">
        <v>4.5433333333333333E-2</v>
      </c>
      <c r="H948" s="200"/>
      <c r="I948" s="200"/>
    </row>
    <row r="949" spans="1:9" ht="31.5" x14ac:dyDescent="0.25">
      <c r="A949" s="259">
        <v>9</v>
      </c>
      <c r="B949" s="260" t="s">
        <v>6072</v>
      </c>
      <c r="C949" s="259" t="s">
        <v>6069</v>
      </c>
      <c r="D949" s="262"/>
      <c r="E949" s="262"/>
      <c r="F949" s="263"/>
      <c r="G949" s="261">
        <v>1100151138.1529398</v>
      </c>
      <c r="H949" s="200"/>
      <c r="I949" s="200"/>
    </row>
    <row r="950" spans="1:9" ht="15.75" x14ac:dyDescent="0.25">
      <c r="A950" s="259">
        <v>10</v>
      </c>
      <c r="B950" s="260" t="s">
        <v>6073</v>
      </c>
      <c r="C950" s="259" t="s">
        <v>6069</v>
      </c>
      <c r="D950" s="262"/>
      <c r="E950" s="262"/>
      <c r="F950" s="263"/>
      <c r="G950" s="261">
        <v>1051158191.4862732</v>
      </c>
      <c r="H950" s="200"/>
      <c r="I950" s="200"/>
    </row>
    <row r="951" spans="1:9" ht="18.75" x14ac:dyDescent="0.25">
      <c r="A951" s="749" t="s">
        <v>6074</v>
      </c>
      <c r="B951" s="751"/>
      <c r="C951" s="229"/>
      <c r="D951" s="265"/>
      <c r="E951" s="265"/>
      <c r="F951" s="265"/>
      <c r="G951" s="266">
        <v>105115.81914862731</v>
      </c>
      <c r="H951" s="267"/>
      <c r="I951" s="200"/>
    </row>
    <row r="952" spans="1:9" ht="18.75" x14ac:dyDescent="0.25">
      <c r="A952" s="749" t="s">
        <v>6075</v>
      </c>
      <c r="B952" s="751"/>
      <c r="C952" s="229"/>
      <c r="D952" s="265"/>
      <c r="E952" s="265"/>
      <c r="F952" s="265"/>
      <c r="G952" s="266">
        <v>105000</v>
      </c>
      <c r="H952" s="267"/>
      <c r="I952" s="200"/>
    </row>
    <row r="953" spans="1:9" ht="15.75" x14ac:dyDescent="0.25">
      <c r="A953" s="268"/>
      <c r="B953" s="268"/>
      <c r="C953" s="268"/>
      <c r="D953" s="268"/>
      <c r="E953" s="268"/>
      <c r="F953" s="200"/>
      <c r="G953" s="253"/>
      <c r="H953" s="267"/>
      <c r="I953" s="200"/>
    </row>
    <row r="954" spans="1:9" ht="15.75" x14ac:dyDescent="0.25">
      <c r="A954" s="733" t="s">
        <v>6076</v>
      </c>
      <c r="B954" s="734"/>
      <c r="C954" s="734"/>
      <c r="D954" s="734"/>
      <c r="E954" s="735"/>
      <c r="F954" s="269"/>
      <c r="G954" s="270"/>
      <c r="H954" s="200"/>
      <c r="I954" s="200"/>
    </row>
    <row r="955" spans="1:9" ht="15.75" x14ac:dyDescent="0.25">
      <c r="A955" s="271" t="s">
        <v>0</v>
      </c>
      <c r="B955" s="271" t="s">
        <v>5991</v>
      </c>
      <c r="C955" s="272" t="s">
        <v>5973</v>
      </c>
      <c r="D955" s="272" t="s">
        <v>5974</v>
      </c>
      <c r="E955" s="272" t="s">
        <v>5975</v>
      </c>
      <c r="F955" s="200"/>
      <c r="G955" s="200"/>
      <c r="H955" s="200"/>
      <c r="I955" s="200"/>
    </row>
    <row r="956" spans="1:9" ht="15.75" x14ac:dyDescent="0.25">
      <c r="A956" s="273">
        <v>1</v>
      </c>
      <c r="B956" s="274" t="s">
        <v>6077</v>
      </c>
      <c r="C956" s="275">
        <v>120</v>
      </c>
      <c r="D956" s="275">
        <v>91.4</v>
      </c>
      <c r="E956" s="275">
        <v>92.1</v>
      </c>
      <c r="F956" s="200"/>
      <c r="G956" s="200"/>
      <c r="H956" s="200"/>
      <c r="I956" s="200"/>
    </row>
    <row r="957" spans="1:9" ht="15.75" x14ac:dyDescent="0.25">
      <c r="A957" s="273">
        <v>2</v>
      </c>
      <c r="B957" s="274" t="s">
        <v>6078</v>
      </c>
      <c r="C957" s="275">
        <v>745.4</v>
      </c>
      <c r="D957" s="275">
        <v>550.70000000000005</v>
      </c>
      <c r="E957" s="275">
        <v>522.9</v>
      </c>
      <c r="F957" s="200"/>
      <c r="G957" s="200"/>
      <c r="H957" s="200"/>
      <c r="I957" s="200"/>
    </row>
    <row r="958" spans="1:9" ht="15.75" x14ac:dyDescent="0.25">
      <c r="A958" s="273">
        <v>3</v>
      </c>
      <c r="B958" s="274" t="s">
        <v>5979</v>
      </c>
      <c r="C958" s="275">
        <v>6211.666666666667</v>
      </c>
      <c r="D958" s="275">
        <v>6025.1641137855577</v>
      </c>
      <c r="E958" s="275">
        <v>5677.5244299674268</v>
      </c>
      <c r="F958" s="200"/>
      <c r="G958" s="200"/>
      <c r="H958" s="200"/>
      <c r="I958" s="200"/>
    </row>
    <row r="959" spans="1:9" ht="15.75" x14ac:dyDescent="0.25">
      <c r="A959" s="200"/>
      <c r="B959" s="200"/>
      <c r="C959" s="200"/>
      <c r="D959" s="200"/>
      <c r="E959" s="200"/>
      <c r="F959" s="254"/>
      <c r="G959" s="200"/>
      <c r="H959" s="200"/>
      <c r="I959" s="200"/>
    </row>
    <row r="960" spans="1:9" ht="15.75" x14ac:dyDescent="0.25">
      <c r="A960" s="200"/>
      <c r="B960" s="200"/>
      <c r="C960" s="200"/>
      <c r="D960" s="200"/>
      <c r="E960" s="200"/>
      <c r="F960" s="254"/>
      <c r="G960" s="200"/>
      <c r="H960" s="200"/>
      <c r="I960" s="200"/>
    </row>
    <row r="961" spans="1:9" ht="15.75" x14ac:dyDescent="0.25">
      <c r="A961" s="200"/>
      <c r="B961" s="200"/>
      <c r="C961" s="200"/>
      <c r="D961" s="200"/>
      <c r="E961" s="200"/>
      <c r="F961" s="200"/>
      <c r="G961" s="200"/>
      <c r="H961" s="200"/>
      <c r="I961" s="200"/>
    </row>
    <row r="962" spans="1:9" ht="14.45" hidden="1" customHeight="1" x14ac:dyDescent="0.25">
      <c r="A962" s="745" t="s">
        <v>5994</v>
      </c>
      <c r="B962" s="746"/>
      <c r="C962" s="746"/>
      <c r="D962" s="746"/>
      <c r="E962" s="746"/>
      <c r="F962" s="746"/>
      <c r="G962" s="746"/>
      <c r="H962" s="746"/>
      <c r="I962" s="746"/>
    </row>
    <row r="963" spans="1:9" ht="14.45" hidden="1" customHeight="1" x14ac:dyDescent="0.25">
      <c r="A963" s="719"/>
      <c r="B963" s="720"/>
      <c r="C963" s="720"/>
      <c r="D963" s="720"/>
      <c r="E963" s="720"/>
      <c r="F963" s="720"/>
      <c r="G963" s="720"/>
      <c r="H963" s="720"/>
      <c r="I963" s="720"/>
    </row>
    <row r="964" spans="1:9" ht="31.15" hidden="1" customHeight="1" x14ac:dyDescent="0.25">
      <c r="A964" s="229" t="s">
        <v>0</v>
      </c>
      <c r="B964" s="229" t="s">
        <v>5995</v>
      </c>
      <c r="C964" s="167" t="s">
        <v>5996</v>
      </c>
      <c r="D964" s="722" t="s">
        <v>5997</v>
      </c>
      <c r="E964" s="723"/>
      <c r="F964" s="724"/>
      <c r="G964" s="722" t="s">
        <v>5998</v>
      </c>
      <c r="H964" s="723"/>
      <c r="I964" s="724"/>
    </row>
    <row r="965" spans="1:9" ht="15.6" hidden="1" customHeight="1" x14ac:dyDescent="0.25">
      <c r="A965" s="229"/>
      <c r="B965" s="229"/>
      <c r="C965" s="167"/>
      <c r="D965" s="167" t="s">
        <v>5973</v>
      </c>
      <c r="E965" s="167" t="s">
        <v>5974</v>
      </c>
      <c r="F965" s="167" t="s">
        <v>5975</v>
      </c>
      <c r="G965" s="167" t="s">
        <v>5973</v>
      </c>
      <c r="H965" s="167" t="s">
        <v>5974</v>
      </c>
      <c r="I965" s="167" t="s">
        <v>5975</v>
      </c>
    </row>
    <row r="966" spans="1:9" ht="15.6" hidden="1" customHeight="1" x14ac:dyDescent="0.25">
      <c r="A966" s="229"/>
      <c r="B966" s="229"/>
      <c r="C966" s="167"/>
      <c r="D966" s="167"/>
      <c r="E966" s="167"/>
      <c r="F966" s="167"/>
      <c r="G966" s="255">
        <v>40400000</v>
      </c>
      <c r="H966" s="255">
        <v>35400000</v>
      </c>
      <c r="I966" s="255">
        <v>28400000</v>
      </c>
    </row>
    <row r="967" spans="1:9" ht="15.6" hidden="1" customHeight="1" x14ac:dyDescent="0.25">
      <c r="A967" s="276">
        <v>1</v>
      </c>
      <c r="B967" s="204" t="s">
        <v>6079</v>
      </c>
      <c r="C967" s="188">
        <v>2000</v>
      </c>
      <c r="D967" s="171"/>
      <c r="E967" s="244"/>
      <c r="F967" s="277"/>
      <c r="G967" s="171"/>
      <c r="H967" s="244"/>
      <c r="I967" s="244"/>
    </row>
    <row r="968" spans="1:9" ht="15.6" hidden="1" customHeight="1" x14ac:dyDescent="0.25">
      <c r="A968" s="276" t="s">
        <v>1402</v>
      </c>
      <c r="B968" s="204" t="s">
        <v>6080</v>
      </c>
      <c r="C968" s="188">
        <v>2000</v>
      </c>
      <c r="D968" s="171">
        <v>15000</v>
      </c>
      <c r="E968" s="244">
        <v>12500</v>
      </c>
      <c r="F968" s="244">
        <v>9000</v>
      </c>
      <c r="G968" s="244">
        <v>30000000</v>
      </c>
      <c r="H968" s="244">
        <v>25000000</v>
      </c>
      <c r="I968" s="244">
        <v>18000000</v>
      </c>
    </row>
    <row r="969" spans="1:9" ht="15.6" hidden="1" customHeight="1" x14ac:dyDescent="0.25">
      <c r="A969" s="276">
        <v>2</v>
      </c>
      <c r="B969" s="204" t="s">
        <v>6000</v>
      </c>
      <c r="C969" s="188"/>
      <c r="D969" s="171"/>
      <c r="E969" s="244"/>
      <c r="F969" s="244"/>
      <c r="G969" s="244"/>
      <c r="H969" s="244"/>
      <c r="I969" s="244"/>
    </row>
    <row r="970" spans="1:9" ht="15.6" hidden="1" customHeight="1" x14ac:dyDescent="0.25">
      <c r="A970" s="276" t="s">
        <v>1402</v>
      </c>
      <c r="B970" s="238" t="s">
        <v>6001</v>
      </c>
      <c r="C970" s="188">
        <v>260</v>
      </c>
      <c r="D970" s="171">
        <v>0</v>
      </c>
      <c r="E970" s="244">
        <v>0</v>
      </c>
      <c r="F970" s="244">
        <v>0</v>
      </c>
      <c r="G970" s="244">
        <v>0</v>
      </c>
      <c r="H970" s="244">
        <v>0</v>
      </c>
      <c r="I970" s="244">
        <v>0</v>
      </c>
    </row>
    <row r="971" spans="1:9" ht="15.6" hidden="1" customHeight="1" x14ac:dyDescent="0.25">
      <c r="A971" s="276" t="s">
        <v>1402</v>
      </c>
      <c r="B971" s="238" t="s">
        <v>6002</v>
      </c>
      <c r="C971" s="188">
        <v>160</v>
      </c>
      <c r="D971" s="171">
        <v>0</v>
      </c>
      <c r="E971" s="244">
        <v>0</v>
      </c>
      <c r="F971" s="244">
        <v>0</v>
      </c>
      <c r="G971" s="244">
        <v>0</v>
      </c>
      <c r="H971" s="244">
        <v>0</v>
      </c>
      <c r="I971" s="244">
        <v>0</v>
      </c>
    </row>
    <row r="972" spans="1:9" ht="15.6" hidden="1" customHeight="1" x14ac:dyDescent="0.25">
      <c r="A972" s="276" t="s">
        <v>1402</v>
      </c>
      <c r="B972" s="238" t="s">
        <v>6003</v>
      </c>
      <c r="C972" s="188">
        <v>360</v>
      </c>
      <c r="D972" s="171">
        <v>0</v>
      </c>
      <c r="E972" s="244">
        <v>0</v>
      </c>
      <c r="F972" s="244">
        <v>0</v>
      </c>
      <c r="G972" s="244">
        <v>0</v>
      </c>
      <c r="H972" s="244">
        <v>0</v>
      </c>
      <c r="I972" s="244">
        <v>0</v>
      </c>
    </row>
    <row r="973" spans="1:9" ht="15.6" hidden="1" customHeight="1" x14ac:dyDescent="0.25">
      <c r="A973" s="276" t="s">
        <v>1402</v>
      </c>
      <c r="B973" s="238" t="s">
        <v>6004</v>
      </c>
      <c r="C973" s="188">
        <v>3000</v>
      </c>
      <c r="D973" s="171"/>
      <c r="E973" s="244"/>
      <c r="F973" s="244"/>
      <c r="G973" s="244"/>
      <c r="H973" s="244"/>
      <c r="I973" s="244"/>
    </row>
    <row r="974" spans="1:9" ht="15.6" hidden="1" customHeight="1" x14ac:dyDescent="0.25">
      <c r="A974" s="237">
        <v>3</v>
      </c>
      <c r="B974" s="238" t="s">
        <v>6005</v>
      </c>
      <c r="C974" s="188">
        <v>1000</v>
      </c>
      <c r="D974" s="171">
        <v>8000</v>
      </c>
      <c r="E974" s="171">
        <v>8000</v>
      </c>
      <c r="F974" s="244">
        <v>8000</v>
      </c>
      <c r="G974" s="244">
        <v>8000000</v>
      </c>
      <c r="H974" s="244">
        <v>8000000</v>
      </c>
      <c r="I974" s="244">
        <v>8000000</v>
      </c>
    </row>
    <row r="975" spans="1:9" ht="15.6" hidden="1" customHeight="1" x14ac:dyDescent="0.25">
      <c r="A975" s="237">
        <v>4</v>
      </c>
      <c r="B975" s="238" t="s">
        <v>6006</v>
      </c>
      <c r="C975" s="188">
        <v>2000</v>
      </c>
      <c r="D975" s="171">
        <v>1000</v>
      </c>
      <c r="E975" s="171">
        <v>1000</v>
      </c>
      <c r="F975" s="244">
        <v>1000</v>
      </c>
      <c r="G975" s="244">
        <v>2000000</v>
      </c>
      <c r="H975" s="244">
        <v>2000000</v>
      </c>
      <c r="I975" s="244">
        <v>2000000</v>
      </c>
    </row>
    <row r="976" spans="1:9" ht="15.6" hidden="1" customHeight="1" x14ac:dyDescent="0.25">
      <c r="A976" s="237">
        <v>5</v>
      </c>
      <c r="B976" s="238" t="s">
        <v>6007</v>
      </c>
      <c r="C976" s="188"/>
      <c r="D976" s="171"/>
      <c r="E976" s="246"/>
      <c r="F976" s="244"/>
      <c r="G976" s="244"/>
      <c r="H976" s="244"/>
      <c r="I976" s="244"/>
    </row>
    <row r="977" spans="1:9" ht="15.6" hidden="1" customHeight="1" x14ac:dyDescent="0.25">
      <c r="A977" s="237">
        <v>6</v>
      </c>
      <c r="B977" s="238" t="s">
        <v>6043</v>
      </c>
      <c r="C977" s="188"/>
      <c r="D977" s="171"/>
      <c r="E977" s="246"/>
      <c r="F977" s="244"/>
      <c r="G977" s="244"/>
      <c r="H977" s="244"/>
      <c r="I977" s="244"/>
    </row>
    <row r="978" spans="1:9" ht="15.6" hidden="1" customHeight="1" x14ac:dyDescent="0.25">
      <c r="A978" s="237">
        <v>7</v>
      </c>
      <c r="B978" s="238" t="s">
        <v>6081</v>
      </c>
      <c r="C978" s="188">
        <v>2000</v>
      </c>
      <c r="D978" s="171">
        <v>200</v>
      </c>
      <c r="E978" s="171">
        <v>200</v>
      </c>
      <c r="F978" s="244">
        <v>200</v>
      </c>
      <c r="G978" s="244">
        <v>400000</v>
      </c>
      <c r="H978" s="244">
        <v>400000</v>
      </c>
      <c r="I978" s="244">
        <v>400000</v>
      </c>
    </row>
    <row r="979" spans="1:9" ht="15.6" hidden="1" customHeight="1" x14ac:dyDescent="0.25">
      <c r="A979" s="237">
        <v>8</v>
      </c>
      <c r="B979" s="238" t="s">
        <v>6008</v>
      </c>
      <c r="C979" s="239"/>
      <c r="D979" s="246"/>
      <c r="E979" s="246"/>
      <c r="F979" s="244"/>
      <c r="G979" s="244"/>
      <c r="H979" s="244"/>
      <c r="I979" s="244"/>
    </row>
    <row r="980" spans="1:9" ht="16.899999999999999" hidden="1" customHeight="1" x14ac:dyDescent="0.25">
      <c r="A980" s="241"/>
      <c r="B980" s="242" t="s">
        <v>6009</v>
      </c>
      <c r="C980" s="190"/>
      <c r="D980" s="195"/>
      <c r="E980" s="246"/>
      <c r="F980" s="244"/>
      <c r="G980" s="244"/>
      <c r="H980" s="277"/>
      <c r="I980" s="246"/>
    </row>
    <row r="981" spans="1:9" ht="16.899999999999999" hidden="1" customHeight="1" x14ac:dyDescent="0.25">
      <c r="A981" s="231"/>
      <c r="B981" s="242" t="s">
        <v>6010</v>
      </c>
      <c r="C981" s="190"/>
      <c r="D981" s="195"/>
      <c r="E981" s="278"/>
      <c r="F981" s="277"/>
      <c r="G981" s="279"/>
      <c r="H981" s="278"/>
      <c r="I981" s="278"/>
    </row>
    <row r="982" spans="1:9" ht="16.899999999999999" hidden="1" customHeight="1" x14ac:dyDescent="0.25">
      <c r="A982" s="231"/>
      <c r="B982" s="242" t="s">
        <v>6011</v>
      </c>
      <c r="C982" s="190"/>
      <c r="D982" s="191"/>
      <c r="E982" s="231"/>
      <c r="F982" s="280"/>
      <c r="G982" s="192"/>
      <c r="H982" s="231"/>
      <c r="I982" s="231"/>
    </row>
    <row r="983" spans="1:9" ht="15.6" hidden="1" customHeight="1" x14ac:dyDescent="0.25">
      <c r="A983" s="200"/>
      <c r="B983" s="200"/>
      <c r="C983" s="200"/>
      <c r="D983" s="200"/>
      <c r="E983" s="200"/>
      <c r="F983" s="200"/>
      <c r="G983" s="200"/>
      <c r="H983" s="200"/>
      <c r="I983" s="200"/>
    </row>
    <row r="984" spans="1:9" ht="62.45" hidden="1" customHeight="1" x14ac:dyDescent="0.25">
      <c r="A984" s="229" t="s">
        <v>6082</v>
      </c>
      <c r="B984" s="229" t="s">
        <v>5995</v>
      </c>
      <c r="C984" s="233" t="s">
        <v>6083</v>
      </c>
      <c r="D984" s="752" t="s">
        <v>6084</v>
      </c>
      <c r="E984" s="753"/>
      <c r="F984" s="754"/>
      <c r="G984" s="200"/>
      <c r="H984" s="200"/>
      <c r="I984" s="200"/>
    </row>
    <row r="985" spans="1:9" ht="15.6" hidden="1" customHeight="1" x14ac:dyDescent="0.25">
      <c r="A985" s="229"/>
      <c r="B985" s="229"/>
      <c r="C985" s="233"/>
      <c r="D985" s="167" t="s">
        <v>5973</v>
      </c>
      <c r="E985" s="167" t="s">
        <v>5974</v>
      </c>
      <c r="F985" s="167" t="s">
        <v>5975</v>
      </c>
      <c r="G985" s="200"/>
      <c r="H985" s="200"/>
      <c r="I985" s="200"/>
    </row>
    <row r="986" spans="1:9" ht="46.9" hidden="1" customHeight="1" x14ac:dyDescent="0.25">
      <c r="A986" s="276">
        <v>1</v>
      </c>
      <c r="B986" s="281" t="s">
        <v>6085</v>
      </c>
      <c r="C986" s="282" t="e">
        <v>#REF!</v>
      </c>
      <c r="D986" s="282" t="e">
        <v>#VALUE!</v>
      </c>
      <c r="E986" s="204"/>
      <c r="F986" s="204"/>
      <c r="G986" s="200"/>
      <c r="H986" s="200"/>
      <c r="I986" s="200"/>
    </row>
    <row r="987" spans="1:9" ht="31.15" hidden="1" customHeight="1" x14ac:dyDescent="0.25">
      <c r="A987" s="276">
        <v>2</v>
      </c>
      <c r="B987" s="281" t="s">
        <v>6086</v>
      </c>
      <c r="C987" s="282">
        <v>0</v>
      </c>
      <c r="D987" s="282">
        <v>0</v>
      </c>
      <c r="E987" s="204"/>
      <c r="F987" s="204"/>
      <c r="G987" s="200"/>
      <c r="H987" s="200"/>
      <c r="I987" s="200"/>
    </row>
    <row r="988" spans="1:9" ht="31.15" hidden="1" customHeight="1" x14ac:dyDescent="0.25">
      <c r="A988" s="276">
        <v>3</v>
      </c>
      <c r="B988" s="281" t="s">
        <v>6087</v>
      </c>
      <c r="C988" s="283">
        <v>7000000</v>
      </c>
      <c r="D988" s="282">
        <v>7000000</v>
      </c>
      <c r="E988" s="204"/>
      <c r="F988" s="204"/>
      <c r="G988" s="200"/>
      <c r="H988" s="200"/>
      <c r="I988" s="200"/>
    </row>
    <row r="989" spans="1:9" ht="15.6" hidden="1" customHeight="1" x14ac:dyDescent="0.25">
      <c r="A989" s="204"/>
      <c r="B989" s="281" t="s">
        <v>6088</v>
      </c>
      <c r="C989" s="282" t="e">
        <v>#REF!</v>
      </c>
      <c r="D989" s="282">
        <v>3541400</v>
      </c>
      <c r="E989" s="204"/>
      <c r="F989" s="204"/>
      <c r="G989" s="200"/>
      <c r="H989" s="200"/>
      <c r="I989" s="200"/>
    </row>
    <row r="990" spans="1:9" ht="15.6" hidden="1" customHeight="1" x14ac:dyDescent="0.25">
      <c r="A990" s="204"/>
      <c r="B990" s="231" t="s">
        <v>6089</v>
      </c>
      <c r="C990" s="284" t="e">
        <v>#REF!</v>
      </c>
      <c r="D990" s="284" t="e">
        <v>#VALUE!</v>
      </c>
      <c r="E990" s="204"/>
      <c r="F990" s="204"/>
      <c r="G990" s="200"/>
      <c r="H990" s="200"/>
      <c r="I990" s="200"/>
    </row>
    <row r="991" spans="1:9" ht="33" customHeight="1" x14ac:dyDescent="0.25">
      <c r="A991" s="747" t="s">
        <v>6082</v>
      </c>
      <c r="B991" s="747" t="s">
        <v>6090</v>
      </c>
      <c r="C991" s="752" t="s">
        <v>6091</v>
      </c>
      <c r="D991" s="753"/>
      <c r="E991" s="754"/>
      <c r="F991" s="752" t="s">
        <v>6092</v>
      </c>
      <c r="G991" s="753"/>
      <c r="H991" s="754"/>
      <c r="I991" s="200"/>
    </row>
    <row r="992" spans="1:9" ht="47.25" x14ac:dyDescent="0.25">
      <c r="A992" s="748"/>
      <c r="B992" s="748"/>
      <c r="C992" s="167" t="s">
        <v>5996</v>
      </c>
      <c r="D992" s="233" t="s">
        <v>6093</v>
      </c>
      <c r="E992" s="233" t="s">
        <v>6094</v>
      </c>
      <c r="F992" s="167" t="s">
        <v>5996</v>
      </c>
      <c r="G992" s="233" t="s">
        <v>6093</v>
      </c>
      <c r="H992" s="233" t="s">
        <v>6095</v>
      </c>
      <c r="I992" s="200"/>
    </row>
    <row r="993" spans="1:10" ht="15.75" x14ac:dyDescent="0.25">
      <c r="A993" s="285"/>
      <c r="B993" s="285"/>
      <c r="C993" s="167"/>
      <c r="D993" s="233"/>
      <c r="E993" s="286">
        <v>48992946.666666664</v>
      </c>
      <c r="F993" s="231"/>
      <c r="G993" s="231"/>
      <c r="H993" s="286">
        <v>24659613.333333332</v>
      </c>
      <c r="I993" s="200"/>
    </row>
    <row r="994" spans="1:10" ht="15.75" x14ac:dyDescent="0.25">
      <c r="A994" s="276">
        <v>1</v>
      </c>
      <c r="B994" s="204" t="s">
        <v>6079</v>
      </c>
      <c r="C994" s="188">
        <v>2000</v>
      </c>
      <c r="D994" s="287">
        <v>12166.666666666666</v>
      </c>
      <c r="E994" s="288">
        <v>24333333.333333332</v>
      </c>
      <c r="F994" s="204"/>
      <c r="G994" s="287"/>
      <c r="H994" s="287"/>
      <c r="I994" s="200"/>
    </row>
    <row r="995" spans="1:10" ht="15.75" x14ac:dyDescent="0.25">
      <c r="A995" s="276">
        <v>2</v>
      </c>
      <c r="B995" s="204" t="s">
        <v>6000</v>
      </c>
      <c r="C995" s="188"/>
      <c r="D995" s="171"/>
      <c r="E995" s="288"/>
      <c r="F995" s="287"/>
      <c r="G995" s="287"/>
      <c r="H995" s="244"/>
      <c r="I995" s="200"/>
    </row>
    <row r="996" spans="1:10" ht="15.75" x14ac:dyDescent="0.25">
      <c r="A996" s="276" t="s">
        <v>1402</v>
      </c>
      <c r="B996" s="238" t="s">
        <v>6001</v>
      </c>
      <c r="C996" s="188">
        <v>260</v>
      </c>
      <c r="D996" s="171">
        <v>15350</v>
      </c>
      <c r="E996" s="288">
        <v>3991000</v>
      </c>
      <c r="F996" s="287">
        <v>260</v>
      </c>
      <c r="G996" s="287">
        <v>15350</v>
      </c>
      <c r="H996" s="244">
        <v>3991000</v>
      </c>
      <c r="I996" s="200"/>
    </row>
    <row r="997" spans="1:10" ht="15.75" x14ac:dyDescent="0.25">
      <c r="A997" s="276" t="s">
        <v>1402</v>
      </c>
      <c r="B997" s="238" t="s">
        <v>6002</v>
      </c>
      <c r="C997" s="188">
        <v>160</v>
      </c>
      <c r="D997" s="171">
        <v>19747.333333333332</v>
      </c>
      <c r="E997" s="288">
        <v>3159573.333333333</v>
      </c>
      <c r="F997" s="287">
        <v>160</v>
      </c>
      <c r="G997" s="287">
        <v>19747.333333333332</v>
      </c>
      <c r="H997" s="244">
        <v>3159573.333333333</v>
      </c>
      <c r="I997" s="200"/>
    </row>
    <row r="998" spans="1:10" ht="15.75" x14ac:dyDescent="0.25">
      <c r="A998" s="276" t="s">
        <v>1402</v>
      </c>
      <c r="B998" s="238" t="s">
        <v>6003</v>
      </c>
      <c r="C998" s="188">
        <v>360</v>
      </c>
      <c r="D998" s="171">
        <v>19747.333333333332</v>
      </c>
      <c r="E998" s="288">
        <v>7109040</v>
      </c>
      <c r="F998" s="287">
        <v>360</v>
      </c>
      <c r="G998" s="287">
        <v>19747.333333333332</v>
      </c>
      <c r="H998" s="244">
        <v>7109040</v>
      </c>
      <c r="I998" s="200"/>
    </row>
    <row r="999" spans="1:10" ht="15.75" x14ac:dyDescent="0.25">
      <c r="A999" s="276" t="s">
        <v>1402</v>
      </c>
      <c r="B999" s="238" t="s">
        <v>6004</v>
      </c>
      <c r="C999" s="188"/>
      <c r="D999" s="171"/>
      <c r="E999" s="288"/>
      <c r="F999" s="287"/>
      <c r="G999" s="287"/>
      <c r="H999" s="244"/>
      <c r="I999" s="200"/>
    </row>
    <row r="1000" spans="1:10" ht="15.75" x14ac:dyDescent="0.25">
      <c r="A1000" s="237">
        <v>3</v>
      </c>
      <c r="B1000" s="238" t="s">
        <v>6005</v>
      </c>
      <c r="C1000" s="188">
        <v>1000</v>
      </c>
      <c r="D1000" s="171">
        <v>8000</v>
      </c>
      <c r="E1000" s="288">
        <v>8000000</v>
      </c>
      <c r="F1000" s="287">
        <v>1000</v>
      </c>
      <c r="G1000" s="287">
        <v>8000</v>
      </c>
      <c r="H1000" s="244">
        <v>8000000</v>
      </c>
      <c r="I1000" s="200"/>
    </row>
    <row r="1001" spans="1:10" ht="15.75" x14ac:dyDescent="0.25">
      <c r="A1001" s="237">
        <v>4</v>
      </c>
      <c r="B1001" s="238" t="s">
        <v>6006</v>
      </c>
      <c r="C1001" s="188">
        <v>2000</v>
      </c>
      <c r="D1001" s="171">
        <v>1000</v>
      </c>
      <c r="E1001" s="288">
        <v>2000000</v>
      </c>
      <c r="F1001" s="287">
        <v>2000</v>
      </c>
      <c r="G1001" s="287">
        <v>1000</v>
      </c>
      <c r="H1001" s="244">
        <v>2000000</v>
      </c>
      <c r="I1001" s="200"/>
    </row>
    <row r="1002" spans="1:10" ht="15.75" x14ac:dyDescent="0.25">
      <c r="A1002" s="237">
        <v>5</v>
      </c>
      <c r="B1002" s="238" t="s">
        <v>6007</v>
      </c>
      <c r="C1002" s="188"/>
      <c r="D1002" s="171"/>
      <c r="E1002" s="288"/>
      <c r="F1002" s="287"/>
      <c r="G1002" s="287"/>
      <c r="H1002" s="244"/>
      <c r="I1002" s="200"/>
    </row>
    <row r="1003" spans="1:10" ht="15.75" x14ac:dyDescent="0.25">
      <c r="A1003" s="237">
        <v>6</v>
      </c>
      <c r="B1003" s="238" t="s">
        <v>6043</v>
      </c>
      <c r="C1003" s="188"/>
      <c r="D1003" s="171"/>
      <c r="E1003" s="288"/>
      <c r="F1003" s="287"/>
      <c r="G1003" s="287"/>
      <c r="H1003" s="244"/>
      <c r="I1003" s="200"/>
    </row>
    <row r="1004" spans="1:10" ht="15.75" x14ac:dyDescent="0.25">
      <c r="A1004" s="237">
        <v>7</v>
      </c>
      <c r="B1004" s="238" t="s">
        <v>6081</v>
      </c>
      <c r="C1004" s="188">
        <v>2000</v>
      </c>
      <c r="D1004" s="171">
        <v>200</v>
      </c>
      <c r="E1004" s="244">
        <v>400000</v>
      </c>
      <c r="F1004" s="287">
        <v>2000</v>
      </c>
      <c r="G1004" s="287">
        <v>200</v>
      </c>
      <c r="H1004" s="244">
        <v>400000</v>
      </c>
      <c r="I1004" s="200"/>
    </row>
    <row r="1006" spans="1:10" ht="16.5" x14ac:dyDescent="0.25">
      <c r="A1006" s="257" t="s">
        <v>6015</v>
      </c>
    </row>
    <row r="1008" spans="1:10" ht="15.75" x14ac:dyDescent="0.25">
      <c r="A1008" s="747" t="s">
        <v>6059</v>
      </c>
      <c r="B1008" s="747" t="s">
        <v>6060</v>
      </c>
      <c r="C1008" s="747" t="s">
        <v>6061</v>
      </c>
      <c r="D1008" s="749" t="s">
        <v>6062</v>
      </c>
      <c r="E1008" s="750"/>
      <c r="F1008" s="751"/>
      <c r="G1008" s="229"/>
      <c r="H1008" s="200"/>
      <c r="I1008" s="200"/>
      <c r="J1008" s="200"/>
    </row>
    <row r="1009" spans="1:10" ht="15.75" x14ac:dyDescent="0.25">
      <c r="A1009" s="748"/>
      <c r="B1009" s="748"/>
      <c r="C1009" s="748"/>
      <c r="D1009" s="229">
        <v>2021</v>
      </c>
      <c r="E1009" s="229">
        <v>2022</v>
      </c>
      <c r="F1009" s="258">
        <v>2023</v>
      </c>
      <c r="G1009" s="229" t="s">
        <v>5976</v>
      </c>
      <c r="H1009" s="200"/>
      <c r="I1009" s="200"/>
      <c r="J1009" s="200"/>
    </row>
    <row r="1010" spans="1:10" ht="15.75" x14ac:dyDescent="0.25">
      <c r="A1010" s="259">
        <v>1</v>
      </c>
      <c r="B1010" s="260" t="s">
        <v>6063</v>
      </c>
      <c r="C1010" s="259" t="s">
        <v>6064</v>
      </c>
      <c r="D1010" s="259">
        <v>2</v>
      </c>
      <c r="E1010" s="259">
        <v>2</v>
      </c>
      <c r="F1010" s="259">
        <v>2</v>
      </c>
      <c r="G1010" s="259">
        <v>2</v>
      </c>
      <c r="H1010" s="200"/>
      <c r="I1010" s="200"/>
      <c r="J1010" s="200"/>
    </row>
    <row r="1011" spans="1:10" ht="15.75" x14ac:dyDescent="0.25">
      <c r="A1011" s="259">
        <v>2</v>
      </c>
      <c r="B1011" s="260" t="s">
        <v>6065</v>
      </c>
      <c r="C1011" s="259" t="s">
        <v>6066</v>
      </c>
      <c r="D1011" s="252">
        <v>4635.4957364989132</v>
      </c>
      <c r="E1011" s="252">
        <v>5462.6440266828386</v>
      </c>
      <c r="F1011" s="252">
        <v>4046.9322197237389</v>
      </c>
      <c r="G1011" s="261"/>
      <c r="H1011" s="200"/>
      <c r="I1011" s="200"/>
      <c r="J1011" s="200"/>
    </row>
    <row r="1012" spans="1:10" ht="15.75" x14ac:dyDescent="0.25">
      <c r="A1012" s="259">
        <v>3</v>
      </c>
      <c r="B1012" s="260" t="s">
        <v>6067</v>
      </c>
      <c r="C1012" s="259" t="s">
        <v>6068</v>
      </c>
      <c r="D1012" s="262">
        <v>22000</v>
      </c>
      <c r="E1012" s="262">
        <v>20000</v>
      </c>
      <c r="F1012" s="262">
        <v>20000</v>
      </c>
      <c r="G1012" s="261"/>
      <c r="H1012" s="200"/>
      <c r="I1012" s="200"/>
      <c r="J1012" s="200"/>
    </row>
    <row r="1013" spans="1:10" ht="15.75" x14ac:dyDescent="0.25">
      <c r="A1013" s="259">
        <v>4</v>
      </c>
      <c r="B1013" s="260" t="s">
        <v>5981</v>
      </c>
      <c r="C1013" s="259" t="s">
        <v>6069</v>
      </c>
      <c r="D1013" s="262">
        <v>203961812.40595219</v>
      </c>
      <c r="E1013" s="262">
        <v>218505761.06731355</v>
      </c>
      <c r="F1013" s="263">
        <v>161877288.78894955</v>
      </c>
      <c r="G1013" s="261">
        <v>194781620.7540718</v>
      </c>
      <c r="H1013" s="200"/>
      <c r="I1013" s="200"/>
      <c r="J1013" s="200"/>
    </row>
    <row r="1014" spans="1:10" ht="15.75" x14ac:dyDescent="0.25">
      <c r="A1014" s="259">
        <v>5</v>
      </c>
      <c r="B1014" s="260" t="s">
        <v>6070</v>
      </c>
      <c r="C1014" s="259" t="s">
        <v>6069</v>
      </c>
      <c r="D1014" s="262">
        <v>41788090</v>
      </c>
      <c r="E1014" s="262">
        <v>41788090</v>
      </c>
      <c r="F1014" s="262">
        <v>41788090</v>
      </c>
      <c r="G1014" s="261">
        <v>41788090</v>
      </c>
      <c r="H1014" s="264"/>
      <c r="I1014" s="200"/>
      <c r="J1014" s="200"/>
    </row>
    <row r="1015" spans="1:10" ht="15.75" x14ac:dyDescent="0.25">
      <c r="A1015" s="259">
        <v>6</v>
      </c>
      <c r="B1015" s="260" t="s">
        <v>5983</v>
      </c>
      <c r="C1015" s="259" t="s">
        <v>6069</v>
      </c>
      <c r="D1015" s="262">
        <v>162173722.40595219</v>
      </c>
      <c r="E1015" s="262">
        <v>176717671.06731355</v>
      </c>
      <c r="F1015" s="263">
        <v>120089198.78894955</v>
      </c>
      <c r="G1015" s="261">
        <v>152993530.7540718</v>
      </c>
      <c r="H1015" s="264"/>
      <c r="I1015" s="200"/>
      <c r="J1015" s="200"/>
    </row>
    <row r="1016" spans="1:10" ht="15.75" x14ac:dyDescent="0.25">
      <c r="A1016" s="259">
        <v>7</v>
      </c>
      <c r="B1016" s="260" t="s">
        <v>6071</v>
      </c>
      <c r="C1016" s="259" t="s">
        <v>6069</v>
      </c>
      <c r="D1016" s="262"/>
      <c r="E1016" s="262"/>
      <c r="F1016" s="263"/>
      <c r="G1016" s="261">
        <v>76496765.377035901</v>
      </c>
      <c r="H1016" s="200"/>
      <c r="I1016" s="200"/>
      <c r="J1016" s="200"/>
    </row>
    <row r="1017" spans="1:10" ht="15.75" x14ac:dyDescent="0.25">
      <c r="A1017" s="259">
        <v>8</v>
      </c>
      <c r="B1017" s="260" t="s">
        <v>5985</v>
      </c>
      <c r="C1017" s="259" t="s">
        <v>6069</v>
      </c>
      <c r="D1017" s="162">
        <v>4.5199999999999997E-2</v>
      </c>
      <c r="E1017" s="162">
        <v>4.5475000000000002E-2</v>
      </c>
      <c r="F1017" s="162">
        <v>4.5625000000000006E-2</v>
      </c>
      <c r="G1017" s="162">
        <v>4.5433333333333333E-2</v>
      </c>
      <c r="H1017" s="200"/>
      <c r="I1017" s="200"/>
      <c r="J1017" s="200"/>
    </row>
    <row r="1018" spans="1:10" ht="31.5" x14ac:dyDescent="0.25">
      <c r="A1018" s="259">
        <v>9</v>
      </c>
      <c r="B1018" s="260" t="s">
        <v>6072</v>
      </c>
      <c r="C1018" s="259" t="s">
        <v>6069</v>
      </c>
      <c r="D1018" s="262"/>
      <c r="E1018" s="262"/>
      <c r="F1018" s="263"/>
      <c r="G1018" s="261">
        <v>1683714571.7616119</v>
      </c>
      <c r="H1018" s="200"/>
      <c r="I1018" s="200"/>
      <c r="J1018" s="200"/>
    </row>
    <row r="1019" spans="1:10" ht="15.75" x14ac:dyDescent="0.25">
      <c r="A1019" s="259">
        <v>10</v>
      </c>
      <c r="B1019" s="260" t="s">
        <v>6073</v>
      </c>
      <c r="C1019" s="259" t="s">
        <v>6069</v>
      </c>
      <c r="D1019" s="262"/>
      <c r="E1019" s="262"/>
      <c r="F1019" s="263"/>
      <c r="G1019" s="261">
        <v>1651505568.4282787</v>
      </c>
      <c r="H1019" s="200"/>
      <c r="I1019" s="200"/>
      <c r="J1019" s="200"/>
    </row>
    <row r="1020" spans="1:10" ht="18.75" x14ac:dyDescent="0.25">
      <c r="A1020" s="749" t="s">
        <v>6074</v>
      </c>
      <c r="B1020" s="751"/>
      <c r="C1020" s="229"/>
      <c r="D1020" s="265"/>
      <c r="E1020" s="265"/>
      <c r="F1020" s="265"/>
      <c r="G1020" s="266">
        <v>165150.55684282788</v>
      </c>
      <c r="H1020" s="267"/>
      <c r="I1020" s="200"/>
      <c r="J1020" s="200"/>
    </row>
    <row r="1021" spans="1:10" ht="18.75" x14ac:dyDescent="0.25">
      <c r="A1021" s="749" t="s">
        <v>6075</v>
      </c>
      <c r="B1021" s="751"/>
      <c r="C1021" s="229"/>
      <c r="D1021" s="265"/>
      <c r="E1021" s="265"/>
      <c r="F1021" s="265"/>
      <c r="G1021" s="266">
        <v>165000</v>
      </c>
      <c r="H1021" s="267"/>
      <c r="I1021" s="200"/>
      <c r="J1021" s="200"/>
    </row>
    <row r="1022" spans="1:10" ht="15.75" x14ac:dyDescent="0.25">
      <c r="A1022" s="268"/>
      <c r="B1022" s="268"/>
      <c r="C1022" s="268"/>
      <c r="D1022" s="268"/>
      <c r="E1022" s="268"/>
      <c r="F1022" s="200"/>
      <c r="G1022" s="253"/>
      <c r="H1022" s="267"/>
      <c r="I1022" s="200"/>
      <c r="J1022" s="200"/>
    </row>
    <row r="1023" spans="1:10" ht="15.75" x14ac:dyDescent="0.25">
      <c r="A1023" s="733" t="s">
        <v>6039</v>
      </c>
      <c r="B1023" s="734"/>
      <c r="C1023" s="734"/>
      <c r="D1023" s="734"/>
      <c r="E1023" s="735"/>
      <c r="F1023" s="269"/>
      <c r="G1023" s="270"/>
      <c r="H1023" s="200"/>
      <c r="I1023" s="200"/>
      <c r="J1023" s="200"/>
    </row>
    <row r="1024" spans="1:10" ht="15.75" x14ac:dyDescent="0.25">
      <c r="A1024" s="271" t="s">
        <v>0</v>
      </c>
      <c r="B1024" s="271" t="s">
        <v>5991</v>
      </c>
      <c r="C1024" s="272" t="s">
        <v>5973</v>
      </c>
      <c r="D1024" s="272" t="s">
        <v>5974</v>
      </c>
      <c r="E1024" s="272" t="s">
        <v>5975</v>
      </c>
      <c r="F1024" s="200"/>
      <c r="G1024" s="200"/>
      <c r="H1024" s="200"/>
      <c r="I1024" s="200"/>
      <c r="J1024" s="200"/>
    </row>
    <row r="1025" spans="1:10" ht="15.75" x14ac:dyDescent="0.25">
      <c r="A1025" s="273">
        <v>1</v>
      </c>
      <c r="B1025" s="274" t="s">
        <v>6077</v>
      </c>
      <c r="C1025" s="275">
        <v>598.1</v>
      </c>
      <c r="D1025" s="275">
        <v>494.7</v>
      </c>
      <c r="E1025" s="275">
        <v>622.6</v>
      </c>
      <c r="F1025" s="200"/>
      <c r="G1025" s="200"/>
      <c r="H1025" s="200"/>
      <c r="I1025" s="200"/>
      <c r="J1025" s="200"/>
    </row>
    <row r="1026" spans="1:10" ht="15.75" x14ac:dyDescent="0.25">
      <c r="A1026" s="273">
        <v>2</v>
      </c>
      <c r="B1026" s="274" t="s">
        <v>6078</v>
      </c>
      <c r="C1026" s="275">
        <v>2772.49</v>
      </c>
      <c r="D1026" s="275">
        <v>2702.37</v>
      </c>
      <c r="E1026" s="275">
        <v>2519.62</v>
      </c>
      <c r="F1026" s="200"/>
      <c r="G1026" s="200"/>
      <c r="H1026" s="200"/>
      <c r="I1026" s="200"/>
      <c r="J1026" s="200"/>
    </row>
    <row r="1027" spans="1:10" ht="15.75" x14ac:dyDescent="0.25">
      <c r="A1027" s="273">
        <v>3</v>
      </c>
      <c r="B1027" s="274" t="s">
        <v>5979</v>
      </c>
      <c r="C1027" s="275">
        <v>4635.4957364989132</v>
      </c>
      <c r="D1027" s="275">
        <v>5462.6440266828386</v>
      </c>
      <c r="E1027" s="275">
        <v>4046.9322197237389</v>
      </c>
      <c r="F1027" s="200"/>
      <c r="G1027" s="200"/>
      <c r="H1027" s="200"/>
      <c r="I1027" s="200"/>
      <c r="J1027" s="200"/>
    </row>
    <row r="1028" spans="1:10" ht="15.75" x14ac:dyDescent="0.25">
      <c r="A1028" s="200"/>
      <c r="B1028" s="200"/>
      <c r="C1028" s="200"/>
      <c r="D1028" s="200"/>
      <c r="E1028" s="200"/>
      <c r="F1028" s="254"/>
      <c r="G1028" s="200"/>
      <c r="H1028" s="200"/>
      <c r="I1028" s="200"/>
      <c r="J1028" s="200"/>
    </row>
    <row r="1029" spans="1:10" ht="15.75" x14ac:dyDescent="0.25">
      <c r="A1029" s="200"/>
      <c r="B1029" s="200"/>
      <c r="C1029" s="200"/>
      <c r="D1029" s="200"/>
      <c r="E1029" s="200"/>
      <c r="F1029" s="254"/>
      <c r="G1029" s="200"/>
      <c r="H1029" s="200"/>
      <c r="I1029" s="200"/>
      <c r="J1029" s="200"/>
    </row>
    <row r="1030" spans="1:10" ht="15.75" x14ac:dyDescent="0.25">
      <c r="A1030" s="200"/>
      <c r="B1030" s="200"/>
      <c r="C1030" s="200"/>
      <c r="D1030" s="200"/>
      <c r="E1030" s="200"/>
      <c r="F1030" s="200"/>
      <c r="G1030" s="200"/>
      <c r="H1030" s="200"/>
      <c r="I1030" s="200"/>
      <c r="J1030" s="200"/>
    </row>
    <row r="1031" spans="1:10" ht="15.75" x14ac:dyDescent="0.25">
      <c r="A1031" s="200"/>
      <c r="B1031" s="200"/>
      <c r="C1031" s="200"/>
      <c r="D1031" s="200"/>
      <c r="E1031" s="200"/>
      <c r="F1031" s="200"/>
      <c r="G1031" s="200"/>
      <c r="H1031" s="200"/>
      <c r="I1031" s="200"/>
      <c r="J1031" s="200"/>
    </row>
    <row r="1032" spans="1:10" ht="15.75" x14ac:dyDescent="0.25">
      <c r="A1032" s="200"/>
      <c r="B1032" s="200"/>
      <c r="C1032" s="200"/>
      <c r="D1032" s="200"/>
      <c r="E1032" s="200"/>
      <c r="F1032" s="200"/>
      <c r="G1032" s="200"/>
      <c r="H1032" s="200"/>
      <c r="I1032" s="200"/>
      <c r="J1032" s="200"/>
    </row>
    <row r="1033" spans="1:10" ht="36.6" customHeight="1" x14ac:dyDescent="0.25">
      <c r="A1033" s="747" t="s">
        <v>6082</v>
      </c>
      <c r="B1033" s="747" t="s">
        <v>6090</v>
      </c>
      <c r="C1033" s="752" t="s">
        <v>6097</v>
      </c>
      <c r="D1033" s="753"/>
      <c r="E1033" s="754"/>
      <c r="F1033" s="752" t="s">
        <v>6098</v>
      </c>
      <c r="G1033" s="753"/>
      <c r="H1033" s="754"/>
      <c r="I1033" s="200"/>
      <c r="J1033" s="200"/>
    </row>
    <row r="1034" spans="1:10" ht="47.25" x14ac:dyDescent="0.25">
      <c r="A1034" s="748"/>
      <c r="B1034" s="748"/>
      <c r="C1034" s="167" t="s">
        <v>5996</v>
      </c>
      <c r="D1034" s="233" t="s">
        <v>6093</v>
      </c>
      <c r="E1034" s="233" t="s">
        <v>6094</v>
      </c>
      <c r="F1034" s="167" t="s">
        <v>5996</v>
      </c>
      <c r="G1034" s="233" t="s">
        <v>6093</v>
      </c>
      <c r="H1034" s="233" t="s">
        <v>6095</v>
      </c>
      <c r="I1034" s="200"/>
      <c r="J1034" s="200"/>
    </row>
    <row r="1035" spans="1:10" ht="15.75" x14ac:dyDescent="0.25">
      <c r="A1035" s="285"/>
      <c r="B1035" s="285"/>
      <c r="C1035" s="167"/>
      <c r="D1035" s="233"/>
      <c r="E1035" s="286">
        <v>32209003.333333332</v>
      </c>
      <c r="F1035" s="231"/>
      <c r="G1035" s="231"/>
      <c r="H1035" s="284">
        <v>83576180</v>
      </c>
      <c r="I1035" s="200"/>
      <c r="J1035" s="200"/>
    </row>
    <row r="1036" spans="1:10" ht="15.75" x14ac:dyDescent="0.25">
      <c r="A1036" s="259">
        <v>1</v>
      </c>
      <c r="B1036" s="224" t="s">
        <v>6099</v>
      </c>
      <c r="C1036" s="204">
        <v>400</v>
      </c>
      <c r="D1036" s="287">
        <v>57666.666666666664</v>
      </c>
      <c r="E1036" s="288">
        <v>23066666.666666664</v>
      </c>
      <c r="F1036" s="204">
        <v>20</v>
      </c>
      <c r="G1036" s="287">
        <v>57666.666666666664</v>
      </c>
      <c r="H1036" s="287">
        <v>1153333.3333333333</v>
      </c>
      <c r="I1036" s="200"/>
      <c r="J1036" s="200"/>
    </row>
    <row r="1037" spans="1:10" ht="15.75" x14ac:dyDescent="0.25">
      <c r="A1037" s="259">
        <v>2</v>
      </c>
      <c r="B1037" s="224" t="s">
        <v>6000</v>
      </c>
      <c r="C1037" s="204"/>
      <c r="D1037" s="204"/>
      <c r="E1037" s="276"/>
      <c r="F1037" s="204"/>
      <c r="G1037" s="204"/>
      <c r="H1037" s="204"/>
      <c r="I1037" s="200"/>
      <c r="J1037" s="200"/>
    </row>
    <row r="1038" spans="1:10" ht="15.75" x14ac:dyDescent="0.25">
      <c r="A1038" s="259" t="s">
        <v>1402</v>
      </c>
      <c r="B1038" s="238" t="s">
        <v>6001</v>
      </c>
      <c r="C1038" s="204">
        <v>90</v>
      </c>
      <c r="D1038" s="171">
        <v>15350</v>
      </c>
      <c r="E1038" s="288">
        <v>1381500</v>
      </c>
      <c r="F1038" s="287">
        <v>370</v>
      </c>
      <c r="G1038" s="287">
        <v>15350</v>
      </c>
      <c r="H1038" s="244">
        <v>5679500</v>
      </c>
      <c r="I1038" s="200"/>
      <c r="J1038" s="200"/>
    </row>
    <row r="1039" spans="1:10" ht="15.75" x14ac:dyDescent="0.25">
      <c r="A1039" s="259" t="s">
        <v>1402</v>
      </c>
      <c r="B1039" s="238" t="s">
        <v>6002</v>
      </c>
      <c r="C1039" s="204">
        <v>65</v>
      </c>
      <c r="D1039" s="171">
        <v>19747.333333333332</v>
      </c>
      <c r="E1039" s="288">
        <v>1283576.6666666665</v>
      </c>
      <c r="F1039" s="287">
        <v>180</v>
      </c>
      <c r="G1039" s="287">
        <v>19747.333333333332</v>
      </c>
      <c r="H1039" s="244">
        <v>3554520</v>
      </c>
      <c r="I1039" s="200"/>
      <c r="J1039" s="200"/>
    </row>
    <row r="1040" spans="1:10" ht="15.75" x14ac:dyDescent="0.25">
      <c r="A1040" s="259" t="s">
        <v>1402</v>
      </c>
      <c r="B1040" s="238" t="s">
        <v>6003</v>
      </c>
      <c r="C1040" s="204">
        <v>90</v>
      </c>
      <c r="D1040" s="171">
        <v>19747.333333333332</v>
      </c>
      <c r="E1040" s="288">
        <v>1777260</v>
      </c>
      <c r="F1040" s="287">
        <v>440</v>
      </c>
      <c r="G1040" s="287">
        <v>19747.333333333332</v>
      </c>
      <c r="H1040" s="244">
        <v>8688826.666666666</v>
      </c>
      <c r="I1040" s="200"/>
      <c r="J1040" s="200"/>
    </row>
    <row r="1041" spans="1:10" ht="15.75" x14ac:dyDescent="0.25">
      <c r="A1041" s="237">
        <v>3</v>
      </c>
      <c r="B1041" s="238" t="s">
        <v>6005</v>
      </c>
      <c r="C1041" s="204">
        <v>400</v>
      </c>
      <c r="D1041" s="171">
        <v>8000</v>
      </c>
      <c r="E1041" s="288">
        <v>3200000</v>
      </c>
      <c r="F1041" s="287"/>
      <c r="G1041" s="204"/>
      <c r="H1041" s="244">
        <v>0</v>
      </c>
      <c r="I1041" s="200"/>
      <c r="J1041" s="200"/>
    </row>
    <row r="1042" spans="1:10" ht="15.75" x14ac:dyDescent="0.25">
      <c r="A1042" s="237">
        <v>4</v>
      </c>
      <c r="B1042" s="238" t="s">
        <v>6096</v>
      </c>
      <c r="C1042" s="204"/>
      <c r="D1042" s="171"/>
      <c r="E1042" s="288"/>
      <c r="F1042" s="287">
        <v>70000</v>
      </c>
      <c r="G1042" s="287">
        <v>800</v>
      </c>
      <c r="H1042" s="244">
        <v>56000000</v>
      </c>
      <c r="I1042" s="200"/>
      <c r="J1042" s="200"/>
    </row>
    <row r="1043" spans="1:10" ht="15.75" x14ac:dyDescent="0.25">
      <c r="A1043" s="237">
        <v>5</v>
      </c>
      <c r="B1043" s="238" t="s">
        <v>6006</v>
      </c>
      <c r="C1043" s="204">
        <v>1500</v>
      </c>
      <c r="D1043" s="171">
        <v>1000</v>
      </c>
      <c r="E1043" s="288">
        <v>1500000</v>
      </c>
      <c r="F1043" s="287">
        <v>8500</v>
      </c>
      <c r="G1043" s="287">
        <v>1000</v>
      </c>
      <c r="H1043" s="244">
        <v>8500000</v>
      </c>
      <c r="I1043" s="200"/>
      <c r="J1043" s="200"/>
    </row>
    <row r="1044" spans="1:10" ht="15.75" x14ac:dyDescent="0.25">
      <c r="A1044" s="237"/>
      <c r="B1044" s="238" t="s">
        <v>6100</v>
      </c>
      <c r="C1044" s="204"/>
      <c r="D1044" s="171"/>
      <c r="E1044" s="288"/>
      <c r="F1044" s="287"/>
      <c r="G1044" s="287"/>
      <c r="H1044" s="244"/>
      <c r="I1044" s="200"/>
      <c r="J1044" s="200"/>
    </row>
    <row r="1045" spans="1:10" ht="15.75" x14ac:dyDescent="0.25">
      <c r="A1045" s="237"/>
      <c r="B1045" s="238" t="s">
        <v>6101</v>
      </c>
      <c r="C1045" s="204"/>
      <c r="D1045" s="171"/>
      <c r="E1045" s="288"/>
      <c r="F1045" s="287"/>
      <c r="G1045" s="287"/>
      <c r="H1045" s="244"/>
      <c r="I1045" s="200"/>
      <c r="J1045" s="200"/>
    </row>
    <row r="1047" spans="1:10" ht="16.5" x14ac:dyDescent="0.25">
      <c r="A1047" s="257" t="s">
        <v>6017</v>
      </c>
    </row>
    <row r="1049" spans="1:10" ht="15.75" x14ac:dyDescent="0.25">
      <c r="A1049" s="747" t="s">
        <v>6059</v>
      </c>
      <c r="B1049" s="747" t="s">
        <v>6060</v>
      </c>
      <c r="C1049" s="747" t="s">
        <v>6061</v>
      </c>
      <c r="D1049" s="749" t="s">
        <v>6062</v>
      </c>
      <c r="E1049" s="750"/>
      <c r="F1049" s="751"/>
      <c r="G1049" s="229"/>
      <c r="H1049" s="200"/>
      <c r="I1049" s="200"/>
      <c r="J1049" s="200"/>
    </row>
    <row r="1050" spans="1:10" ht="15.75" x14ac:dyDescent="0.25">
      <c r="A1050" s="748"/>
      <c r="B1050" s="748"/>
      <c r="C1050" s="748"/>
      <c r="D1050" s="229" t="s">
        <v>6102</v>
      </c>
      <c r="E1050" s="229" t="s">
        <v>6103</v>
      </c>
      <c r="F1050" s="258" t="s">
        <v>6104</v>
      </c>
      <c r="G1050" s="229" t="s">
        <v>5976</v>
      </c>
      <c r="H1050" s="200"/>
      <c r="I1050" s="200"/>
      <c r="J1050" s="200"/>
    </row>
    <row r="1051" spans="1:10" ht="15.75" x14ac:dyDescent="0.25">
      <c r="A1051" s="259">
        <v>1</v>
      </c>
      <c r="B1051" s="260" t="s">
        <v>6063</v>
      </c>
      <c r="C1051" s="259" t="s">
        <v>6064</v>
      </c>
      <c r="D1051" s="259">
        <v>2</v>
      </c>
      <c r="E1051" s="259">
        <v>2</v>
      </c>
      <c r="F1051" s="259">
        <v>2</v>
      </c>
      <c r="G1051" s="259">
        <v>2</v>
      </c>
      <c r="H1051" s="200"/>
      <c r="I1051" s="200"/>
      <c r="J1051" s="200"/>
    </row>
    <row r="1052" spans="1:10" ht="15.75" x14ac:dyDescent="0.25">
      <c r="A1052" s="259">
        <v>2</v>
      </c>
      <c r="B1052" s="260" t="s">
        <v>6065</v>
      </c>
      <c r="C1052" s="259" t="s">
        <v>6066</v>
      </c>
      <c r="D1052" s="252">
        <v>4000</v>
      </c>
      <c r="E1052" s="252">
        <v>3917.2074233051385</v>
      </c>
      <c r="F1052" s="252">
        <v>3924.8346055979646</v>
      </c>
      <c r="G1052" s="261"/>
      <c r="H1052" s="200"/>
      <c r="I1052" s="200"/>
      <c r="J1052" s="200"/>
    </row>
    <row r="1053" spans="1:10" ht="15.75" x14ac:dyDescent="0.25">
      <c r="A1053" s="259">
        <v>3</v>
      </c>
      <c r="B1053" s="260" t="s">
        <v>6067</v>
      </c>
      <c r="C1053" s="259" t="s">
        <v>6068</v>
      </c>
      <c r="D1053" s="262">
        <v>22000</v>
      </c>
      <c r="E1053" s="291">
        <v>20000</v>
      </c>
      <c r="F1053" s="262">
        <v>20000</v>
      </c>
      <c r="G1053" s="261"/>
      <c r="H1053" s="200"/>
      <c r="I1053" s="200"/>
      <c r="J1053" s="200"/>
    </row>
    <row r="1054" spans="1:10" ht="15.75" x14ac:dyDescent="0.25">
      <c r="A1054" s="259">
        <v>4</v>
      </c>
      <c r="B1054" s="260" t="s">
        <v>5981</v>
      </c>
      <c r="C1054" s="259" t="s">
        <v>6069</v>
      </c>
      <c r="D1054" s="292">
        <v>176000000</v>
      </c>
      <c r="E1054" s="252">
        <v>156688296.93220553</v>
      </c>
      <c r="F1054" s="293">
        <v>156993384.22391859</v>
      </c>
      <c r="G1054" s="194">
        <v>163227227.05204138</v>
      </c>
      <c r="H1054" s="200"/>
      <c r="I1054" s="200"/>
      <c r="J1054" s="200"/>
    </row>
    <row r="1055" spans="1:10" ht="15.75" x14ac:dyDescent="0.25">
      <c r="A1055" s="259">
        <v>5</v>
      </c>
      <c r="B1055" s="260" t="s">
        <v>6070</v>
      </c>
      <c r="C1055" s="259" t="s">
        <v>6069</v>
      </c>
      <c r="D1055" s="252">
        <v>41788090</v>
      </c>
      <c r="E1055" s="252">
        <v>41788090</v>
      </c>
      <c r="F1055" s="252">
        <v>41788090</v>
      </c>
      <c r="G1055" s="194">
        <v>41788090</v>
      </c>
      <c r="H1055" s="200"/>
      <c r="I1055" s="200"/>
      <c r="J1055" s="200"/>
    </row>
    <row r="1056" spans="1:10" ht="15.75" x14ac:dyDescent="0.25">
      <c r="A1056" s="259">
        <v>6</v>
      </c>
      <c r="B1056" s="260" t="s">
        <v>5983</v>
      </c>
      <c r="C1056" s="259" t="s">
        <v>6069</v>
      </c>
      <c r="D1056" s="262">
        <v>134211910</v>
      </c>
      <c r="E1056" s="291">
        <v>114900206.93220553</v>
      </c>
      <c r="F1056" s="263">
        <v>115205294.22391859</v>
      </c>
      <c r="G1056" s="261">
        <v>121439137.05204138</v>
      </c>
      <c r="H1056" s="200"/>
      <c r="I1056" s="200"/>
      <c r="J1056" s="200"/>
    </row>
    <row r="1057" spans="1:10" ht="15.75" x14ac:dyDescent="0.25">
      <c r="A1057" s="259">
        <v>7</v>
      </c>
      <c r="B1057" s="260" t="s">
        <v>6071</v>
      </c>
      <c r="C1057" s="259" t="s">
        <v>6069</v>
      </c>
      <c r="D1057" s="262"/>
      <c r="E1057" s="291"/>
      <c r="F1057" s="263"/>
      <c r="G1057" s="261">
        <v>60719568.526020691</v>
      </c>
      <c r="H1057" s="200"/>
      <c r="I1057" s="200"/>
      <c r="J1057" s="200"/>
    </row>
    <row r="1058" spans="1:10" ht="15.75" x14ac:dyDescent="0.25">
      <c r="A1058" s="259">
        <v>8</v>
      </c>
      <c r="B1058" s="260" t="s">
        <v>5985</v>
      </c>
      <c r="C1058" s="259" t="s">
        <v>6069</v>
      </c>
      <c r="D1058" s="162">
        <v>4.5199999999999997E-2</v>
      </c>
      <c r="E1058" s="256">
        <v>4.5475000000000002E-2</v>
      </c>
      <c r="F1058" s="162">
        <v>4.5625000000000006E-2</v>
      </c>
      <c r="G1058" s="162">
        <v>4.5433333333333333E-2</v>
      </c>
      <c r="H1058" s="200"/>
      <c r="I1058" s="200"/>
      <c r="J1058" s="200"/>
    </row>
    <row r="1059" spans="1:10" ht="31.5" x14ac:dyDescent="0.25">
      <c r="A1059" s="259">
        <v>9</v>
      </c>
      <c r="B1059" s="260" t="s">
        <v>6072</v>
      </c>
      <c r="C1059" s="259" t="s">
        <v>6069</v>
      </c>
      <c r="D1059" s="262"/>
      <c r="E1059" s="291"/>
      <c r="F1059" s="263"/>
      <c r="G1059" s="261">
        <v>1336454186.1926785</v>
      </c>
      <c r="H1059" s="294"/>
      <c r="I1059" s="200"/>
      <c r="J1059" s="200"/>
    </row>
    <row r="1060" spans="1:10" ht="15.75" x14ac:dyDescent="0.25">
      <c r="A1060" s="259">
        <v>10</v>
      </c>
      <c r="B1060" s="260" t="s">
        <v>6073</v>
      </c>
      <c r="C1060" s="259" t="s">
        <v>6069</v>
      </c>
      <c r="D1060" s="262"/>
      <c r="E1060" s="291"/>
      <c r="F1060" s="263"/>
      <c r="G1060" s="261">
        <v>1304245182.8593452</v>
      </c>
      <c r="H1060" s="294"/>
      <c r="I1060" s="200"/>
      <c r="J1060" s="200"/>
    </row>
    <row r="1061" spans="1:10" ht="18.75" x14ac:dyDescent="0.25">
      <c r="A1061" s="749" t="s">
        <v>6074</v>
      </c>
      <c r="B1061" s="751"/>
      <c r="C1061" s="229"/>
      <c r="D1061" s="265"/>
      <c r="E1061" s="265"/>
      <c r="F1061" s="265"/>
      <c r="G1061" s="266">
        <v>130424.51828593452</v>
      </c>
      <c r="H1061" s="295"/>
      <c r="I1061" s="200"/>
      <c r="J1061" s="200"/>
    </row>
    <row r="1062" spans="1:10" ht="18.75" x14ac:dyDescent="0.25">
      <c r="A1062" s="749" t="s">
        <v>6075</v>
      </c>
      <c r="B1062" s="751"/>
      <c r="C1062" s="229"/>
      <c r="D1062" s="265"/>
      <c r="E1062" s="265"/>
      <c r="F1062" s="265"/>
      <c r="G1062" s="266">
        <v>130000</v>
      </c>
      <c r="H1062" s="267"/>
      <c r="I1062" s="200"/>
      <c r="J1062" s="200"/>
    </row>
    <row r="1063" spans="1:10" ht="15.75" x14ac:dyDescent="0.25">
      <c r="A1063" s="268"/>
      <c r="B1063" s="268"/>
      <c r="C1063" s="268"/>
      <c r="D1063" s="268"/>
      <c r="E1063" s="296"/>
      <c r="F1063" s="200"/>
      <c r="G1063" s="253"/>
      <c r="H1063" s="267"/>
      <c r="I1063" s="200"/>
      <c r="J1063" s="200"/>
    </row>
    <row r="1064" spans="1:10" ht="15.75" x14ac:dyDescent="0.25">
      <c r="A1064" s="733" t="s">
        <v>6105</v>
      </c>
      <c r="B1064" s="734"/>
      <c r="C1064" s="734"/>
      <c r="D1064" s="734"/>
      <c r="E1064" s="735"/>
      <c r="F1064" s="269"/>
      <c r="G1064" s="270"/>
      <c r="H1064" s="200"/>
      <c r="I1064" s="200"/>
      <c r="J1064" s="200"/>
    </row>
    <row r="1065" spans="1:10" ht="15.75" x14ac:dyDescent="0.25">
      <c r="A1065" s="271" t="s">
        <v>0</v>
      </c>
      <c r="B1065" s="271" t="s">
        <v>5991</v>
      </c>
      <c r="C1065" s="272" t="s">
        <v>5973</v>
      </c>
      <c r="D1065" s="272" t="s">
        <v>5974</v>
      </c>
      <c r="E1065" s="272" t="s">
        <v>5975</v>
      </c>
      <c r="F1065" s="200"/>
      <c r="G1065" s="200"/>
      <c r="H1065" s="200"/>
      <c r="I1065" s="200"/>
      <c r="J1065" s="200"/>
    </row>
    <row r="1066" spans="1:10" ht="15.75" x14ac:dyDescent="0.25">
      <c r="A1066" s="273">
        <v>1</v>
      </c>
      <c r="B1066" s="274" t="s">
        <v>6077</v>
      </c>
      <c r="C1066" s="275">
        <v>811</v>
      </c>
      <c r="D1066" s="275">
        <v>792.1</v>
      </c>
      <c r="E1066" s="297">
        <v>786</v>
      </c>
      <c r="F1066" s="200"/>
      <c r="G1066" s="200"/>
      <c r="H1066" s="200"/>
      <c r="I1066" s="200"/>
      <c r="J1066" s="200"/>
    </row>
    <row r="1067" spans="1:10" ht="15.75" x14ac:dyDescent="0.25">
      <c r="A1067" s="273">
        <v>2</v>
      </c>
      <c r="B1067" s="274" t="s">
        <v>6078</v>
      </c>
      <c r="C1067" s="275">
        <v>3244</v>
      </c>
      <c r="D1067" s="275">
        <v>3102.82</v>
      </c>
      <c r="E1067" s="297">
        <v>3084.92</v>
      </c>
      <c r="F1067" s="200"/>
      <c r="G1067" s="200"/>
      <c r="H1067" s="200"/>
      <c r="I1067" s="200"/>
      <c r="J1067" s="200"/>
    </row>
    <row r="1068" spans="1:10" ht="15.75" x14ac:dyDescent="0.25">
      <c r="A1068" s="273">
        <v>3</v>
      </c>
      <c r="B1068" s="274" t="s">
        <v>5979</v>
      </c>
      <c r="C1068" s="275">
        <v>4000</v>
      </c>
      <c r="D1068" s="275">
        <v>3917.2074233051385</v>
      </c>
      <c r="E1068" s="297">
        <v>3924.8346055979646</v>
      </c>
      <c r="F1068" s="200"/>
      <c r="G1068" s="200"/>
      <c r="H1068" s="200"/>
      <c r="I1068" s="200"/>
      <c r="J1068" s="200"/>
    </row>
    <row r="1069" spans="1:10" ht="15.75" x14ac:dyDescent="0.25">
      <c r="A1069" s="200"/>
      <c r="B1069" s="200"/>
      <c r="C1069" s="200"/>
      <c r="D1069" s="200"/>
      <c r="E1069" s="298"/>
      <c r="F1069" s="254"/>
      <c r="G1069" s="200"/>
      <c r="H1069" s="200"/>
      <c r="I1069" s="200"/>
      <c r="J1069" s="200"/>
    </row>
    <row r="1070" spans="1:10" ht="15.75" x14ac:dyDescent="0.25">
      <c r="A1070" s="200"/>
      <c r="B1070" s="200"/>
      <c r="C1070" s="200"/>
      <c r="D1070" s="200"/>
      <c r="E1070" s="298"/>
      <c r="F1070" s="200"/>
      <c r="G1070" s="200"/>
      <c r="H1070" s="200"/>
      <c r="I1070" s="200"/>
      <c r="J1070" s="200"/>
    </row>
    <row r="1071" spans="1:10" ht="15.6" customHeight="1" x14ac:dyDescent="0.25">
      <c r="A1071" s="747" t="s">
        <v>6082</v>
      </c>
      <c r="B1071" s="747" t="s">
        <v>6090</v>
      </c>
      <c r="C1071" s="752" t="s">
        <v>6097</v>
      </c>
      <c r="D1071" s="753"/>
      <c r="E1071" s="754"/>
      <c r="F1071" s="752" t="s">
        <v>6098</v>
      </c>
      <c r="G1071" s="753"/>
      <c r="H1071" s="754"/>
      <c r="I1071" s="200"/>
      <c r="J1071" s="200"/>
    </row>
    <row r="1072" spans="1:10" ht="47.25" x14ac:dyDescent="0.25">
      <c r="A1072" s="748"/>
      <c r="B1072" s="748"/>
      <c r="C1072" s="167" t="s">
        <v>5996</v>
      </c>
      <c r="D1072" s="233" t="s">
        <v>6093</v>
      </c>
      <c r="E1072" s="233" t="s">
        <v>6094</v>
      </c>
      <c r="F1072" s="167" t="s">
        <v>5996</v>
      </c>
      <c r="G1072" s="233" t="s">
        <v>6093</v>
      </c>
      <c r="H1072" s="233" t="s">
        <v>6095</v>
      </c>
      <c r="I1072" s="200"/>
      <c r="J1072" s="200"/>
    </row>
    <row r="1073" spans="1:10" ht="15.75" x14ac:dyDescent="0.25">
      <c r="A1073" s="285"/>
      <c r="B1073" s="285"/>
      <c r="C1073" s="167"/>
      <c r="D1073" s="233"/>
      <c r="E1073" s="286">
        <v>32209003.333333332</v>
      </c>
      <c r="F1073" s="231"/>
      <c r="G1073" s="231"/>
      <c r="H1073" s="284">
        <v>83576180</v>
      </c>
      <c r="I1073" s="200"/>
      <c r="J1073" s="200"/>
    </row>
    <row r="1074" spans="1:10" ht="15.75" x14ac:dyDescent="0.25">
      <c r="A1074" s="259">
        <v>1</v>
      </c>
      <c r="B1074" s="224" t="s">
        <v>6099</v>
      </c>
      <c r="C1074" s="204">
        <v>400</v>
      </c>
      <c r="D1074" s="287">
        <v>57666.666666666664</v>
      </c>
      <c r="E1074" s="288">
        <v>23066666.666666664</v>
      </c>
      <c r="F1074" s="204">
        <v>20</v>
      </c>
      <c r="G1074" s="287">
        <v>57666.666666666664</v>
      </c>
      <c r="H1074" s="287">
        <v>1153333.3333333333</v>
      </c>
      <c r="I1074" s="200"/>
      <c r="J1074" s="200"/>
    </row>
    <row r="1075" spans="1:10" ht="15.75" x14ac:dyDescent="0.25">
      <c r="A1075" s="259">
        <v>2</v>
      </c>
      <c r="B1075" s="224" t="s">
        <v>6000</v>
      </c>
      <c r="C1075" s="204"/>
      <c r="D1075" s="204"/>
      <c r="E1075" s="276"/>
      <c r="F1075" s="204"/>
      <c r="G1075" s="204"/>
      <c r="H1075" s="204"/>
      <c r="I1075" s="200"/>
      <c r="J1075" s="200"/>
    </row>
    <row r="1076" spans="1:10" ht="15.75" x14ac:dyDescent="0.25">
      <c r="A1076" s="259" t="s">
        <v>1402</v>
      </c>
      <c r="B1076" s="238" t="s">
        <v>6001</v>
      </c>
      <c r="C1076" s="204">
        <v>90</v>
      </c>
      <c r="D1076" s="171">
        <v>15350</v>
      </c>
      <c r="E1076" s="288">
        <v>1381500</v>
      </c>
      <c r="F1076" s="287">
        <v>370</v>
      </c>
      <c r="G1076" s="287">
        <v>15350</v>
      </c>
      <c r="H1076" s="244">
        <v>5679500</v>
      </c>
      <c r="I1076" s="200"/>
      <c r="J1076" s="200"/>
    </row>
    <row r="1077" spans="1:10" ht="15.75" x14ac:dyDescent="0.25">
      <c r="A1077" s="259" t="s">
        <v>1402</v>
      </c>
      <c r="B1077" s="238" t="s">
        <v>6002</v>
      </c>
      <c r="C1077" s="204">
        <v>65</v>
      </c>
      <c r="D1077" s="171">
        <v>19747.333333333332</v>
      </c>
      <c r="E1077" s="288">
        <v>1283576.6666666665</v>
      </c>
      <c r="F1077" s="287">
        <v>180</v>
      </c>
      <c r="G1077" s="287">
        <v>19747.333333333332</v>
      </c>
      <c r="H1077" s="244">
        <v>3554520</v>
      </c>
      <c r="I1077" s="200"/>
      <c r="J1077" s="200"/>
    </row>
    <row r="1078" spans="1:10" ht="15.75" x14ac:dyDescent="0.25">
      <c r="A1078" s="259" t="s">
        <v>1402</v>
      </c>
      <c r="B1078" s="238" t="s">
        <v>6003</v>
      </c>
      <c r="C1078" s="204">
        <v>90</v>
      </c>
      <c r="D1078" s="171">
        <v>19747.333333333332</v>
      </c>
      <c r="E1078" s="288">
        <v>1777260</v>
      </c>
      <c r="F1078" s="287">
        <v>440</v>
      </c>
      <c r="G1078" s="287">
        <v>19747.333333333332</v>
      </c>
      <c r="H1078" s="244">
        <v>8688826.666666666</v>
      </c>
      <c r="I1078" s="200"/>
      <c r="J1078" s="200"/>
    </row>
    <row r="1079" spans="1:10" ht="15.75" x14ac:dyDescent="0.25">
      <c r="A1079" s="237">
        <v>3</v>
      </c>
      <c r="B1079" s="238" t="s">
        <v>6005</v>
      </c>
      <c r="C1079" s="204">
        <v>400</v>
      </c>
      <c r="D1079" s="171">
        <v>8000</v>
      </c>
      <c r="E1079" s="288">
        <v>3200000</v>
      </c>
      <c r="F1079" s="287"/>
      <c r="G1079" s="204"/>
      <c r="H1079" s="244">
        <v>0</v>
      </c>
      <c r="I1079" s="200"/>
      <c r="J1079" s="200"/>
    </row>
    <row r="1080" spans="1:10" ht="15.75" x14ac:dyDescent="0.25">
      <c r="A1080" s="237">
        <v>4</v>
      </c>
      <c r="B1080" s="238" t="s">
        <v>6096</v>
      </c>
      <c r="C1080" s="204"/>
      <c r="D1080" s="171"/>
      <c r="E1080" s="288"/>
      <c r="F1080" s="287">
        <v>70000</v>
      </c>
      <c r="G1080" s="287">
        <v>800</v>
      </c>
      <c r="H1080" s="244">
        <v>56000000</v>
      </c>
      <c r="I1080" s="200"/>
      <c r="J1080" s="200"/>
    </row>
    <row r="1081" spans="1:10" ht="15.75" x14ac:dyDescent="0.25">
      <c r="A1081" s="237">
        <v>5</v>
      </c>
      <c r="B1081" s="238" t="s">
        <v>6006</v>
      </c>
      <c r="C1081" s="204">
        <v>1500</v>
      </c>
      <c r="D1081" s="171">
        <v>1000</v>
      </c>
      <c r="E1081" s="288">
        <v>1500000</v>
      </c>
      <c r="F1081" s="287">
        <v>8500</v>
      </c>
      <c r="G1081" s="287">
        <v>1000</v>
      </c>
      <c r="H1081" s="244">
        <v>8500000</v>
      </c>
      <c r="I1081" s="200"/>
      <c r="J1081" s="200"/>
    </row>
    <row r="1082" spans="1:10" ht="15.75" x14ac:dyDescent="0.25">
      <c r="A1082" s="237"/>
      <c r="B1082" s="238" t="s">
        <v>6100</v>
      </c>
      <c r="C1082" s="204"/>
      <c r="D1082" s="171"/>
      <c r="E1082" s="288"/>
      <c r="F1082" s="287"/>
      <c r="G1082" s="287"/>
      <c r="H1082" s="244"/>
      <c r="I1082" s="200"/>
      <c r="J1082" s="200"/>
    </row>
    <row r="1083" spans="1:10" ht="15.75" x14ac:dyDescent="0.25">
      <c r="A1083" s="237"/>
      <c r="B1083" s="238" t="s">
        <v>6101</v>
      </c>
      <c r="C1083" s="204"/>
      <c r="D1083" s="171"/>
      <c r="E1083" s="288"/>
      <c r="F1083" s="287"/>
      <c r="G1083" s="287"/>
      <c r="H1083" s="244"/>
      <c r="I1083" s="200"/>
      <c r="J1083" s="200"/>
    </row>
    <row r="1085" spans="1:10" ht="16.5" x14ac:dyDescent="0.25">
      <c r="A1085" s="257" t="s">
        <v>6019</v>
      </c>
    </row>
    <row r="1087" spans="1:10" ht="15.75" x14ac:dyDescent="0.25">
      <c r="A1087" s="747" t="s">
        <v>6059</v>
      </c>
      <c r="B1087" s="747" t="s">
        <v>6060</v>
      </c>
      <c r="C1087" s="747" t="s">
        <v>6061</v>
      </c>
      <c r="D1087" s="749" t="s">
        <v>6062</v>
      </c>
      <c r="E1087" s="750"/>
      <c r="F1087" s="751"/>
      <c r="G1087" s="229"/>
      <c r="H1087" s="200"/>
      <c r="I1087" s="200"/>
      <c r="J1087" s="200"/>
    </row>
    <row r="1088" spans="1:10" ht="15.75" x14ac:dyDescent="0.25">
      <c r="A1088" s="748"/>
      <c r="B1088" s="748"/>
      <c r="C1088" s="748"/>
      <c r="D1088" s="229">
        <v>2021</v>
      </c>
      <c r="E1088" s="229">
        <v>2022</v>
      </c>
      <c r="F1088" s="258">
        <v>2023</v>
      </c>
      <c r="G1088" s="229" t="s">
        <v>5976</v>
      </c>
      <c r="H1088" s="200"/>
      <c r="I1088" s="200"/>
      <c r="J1088" s="200"/>
    </row>
    <row r="1089" spans="1:10" ht="15.75" x14ac:dyDescent="0.25">
      <c r="A1089" s="259">
        <v>1</v>
      </c>
      <c r="B1089" s="260" t="s">
        <v>6063</v>
      </c>
      <c r="C1089" s="259" t="s">
        <v>6064</v>
      </c>
      <c r="D1089" s="259">
        <v>2</v>
      </c>
      <c r="E1089" s="259">
        <v>2</v>
      </c>
      <c r="F1089" s="299">
        <v>2</v>
      </c>
      <c r="G1089" s="259">
        <v>2</v>
      </c>
      <c r="H1089" s="200"/>
      <c r="I1089" s="200"/>
      <c r="J1089" s="200"/>
    </row>
    <row r="1090" spans="1:10" ht="15.75" x14ac:dyDescent="0.25">
      <c r="A1090" s="259">
        <v>2</v>
      </c>
      <c r="B1090" s="260" t="s">
        <v>6065</v>
      </c>
      <c r="C1090" s="259" t="s">
        <v>6066</v>
      </c>
      <c r="D1090" s="252">
        <v>6960.9916901311726</v>
      </c>
      <c r="E1090" s="252">
        <v>6930.8085614998126</v>
      </c>
      <c r="F1090" s="252">
        <v>7150.5573770491801</v>
      </c>
      <c r="G1090" s="261"/>
      <c r="H1090" s="200"/>
      <c r="I1090" s="200"/>
      <c r="J1090" s="200"/>
    </row>
    <row r="1091" spans="1:10" ht="15.75" x14ac:dyDescent="0.25">
      <c r="A1091" s="259">
        <v>3</v>
      </c>
      <c r="B1091" s="260" t="s">
        <v>6067</v>
      </c>
      <c r="C1091" s="259" t="s">
        <v>6068</v>
      </c>
      <c r="D1091" s="262">
        <v>22000</v>
      </c>
      <c r="E1091" s="262">
        <v>20000</v>
      </c>
      <c r="F1091" s="262">
        <v>20000</v>
      </c>
      <c r="G1091" s="261"/>
      <c r="H1091" s="200"/>
      <c r="I1091" s="200"/>
      <c r="J1091" s="200"/>
    </row>
    <row r="1092" spans="1:10" ht="15.75" x14ac:dyDescent="0.25">
      <c r="A1092" s="259">
        <v>4</v>
      </c>
      <c r="B1092" s="260" t="s">
        <v>5981</v>
      </c>
      <c r="C1092" s="259" t="s">
        <v>6069</v>
      </c>
      <c r="D1092" s="262">
        <v>306283634.36577159</v>
      </c>
      <c r="E1092" s="262">
        <v>277232342.45999253</v>
      </c>
      <c r="F1092" s="263">
        <v>286022295.08196718</v>
      </c>
      <c r="G1092" s="261">
        <v>289846090.63591045</v>
      </c>
      <c r="H1092" s="200"/>
      <c r="I1092" s="200"/>
      <c r="J1092" s="200"/>
    </row>
    <row r="1093" spans="1:10" ht="15.75" x14ac:dyDescent="0.25">
      <c r="A1093" s="259">
        <v>5</v>
      </c>
      <c r="B1093" s="260" t="s">
        <v>6070</v>
      </c>
      <c r="C1093" s="259" t="s">
        <v>6069</v>
      </c>
      <c r="D1093" s="262">
        <v>41788090</v>
      </c>
      <c r="E1093" s="262">
        <v>41788090</v>
      </c>
      <c r="F1093" s="262">
        <v>41788090</v>
      </c>
      <c r="G1093" s="261">
        <v>41788090</v>
      </c>
      <c r="H1093" s="200"/>
      <c r="I1093" s="200"/>
      <c r="J1093" s="200"/>
    </row>
    <row r="1094" spans="1:10" ht="15.75" x14ac:dyDescent="0.25">
      <c r="A1094" s="259">
        <v>6</v>
      </c>
      <c r="B1094" s="260" t="s">
        <v>5983</v>
      </c>
      <c r="C1094" s="259" t="s">
        <v>6069</v>
      </c>
      <c r="D1094" s="262">
        <v>264495544.36577159</v>
      </c>
      <c r="E1094" s="262">
        <v>235444252.45999253</v>
      </c>
      <c r="F1094" s="263">
        <v>244234205.08196718</v>
      </c>
      <c r="G1094" s="261">
        <v>248058000.63591045</v>
      </c>
      <c r="H1094" s="200"/>
      <c r="I1094" s="200"/>
      <c r="J1094" s="200"/>
    </row>
    <row r="1095" spans="1:10" ht="15.75" x14ac:dyDescent="0.25">
      <c r="A1095" s="259">
        <v>7</v>
      </c>
      <c r="B1095" s="260" t="s">
        <v>6071</v>
      </c>
      <c r="C1095" s="259" t="s">
        <v>6069</v>
      </c>
      <c r="D1095" s="262"/>
      <c r="E1095" s="262"/>
      <c r="F1095" s="263"/>
      <c r="G1095" s="261">
        <v>124029000.31795523</v>
      </c>
      <c r="H1095" s="200"/>
      <c r="I1095" s="200"/>
      <c r="J1095" s="200"/>
    </row>
    <row r="1096" spans="1:10" ht="15.75" x14ac:dyDescent="0.25">
      <c r="A1096" s="259">
        <v>8</v>
      </c>
      <c r="B1096" s="260" t="s">
        <v>5985</v>
      </c>
      <c r="C1096" s="259" t="s">
        <v>6069</v>
      </c>
      <c r="D1096" s="162">
        <v>4.5199999999999997E-2</v>
      </c>
      <c r="E1096" s="162">
        <v>4.5475000000000002E-2</v>
      </c>
      <c r="F1096" s="162">
        <v>4.5625000000000006E-2</v>
      </c>
      <c r="G1096" s="162">
        <v>4.5433333333333333E-2</v>
      </c>
      <c r="H1096" s="200"/>
      <c r="I1096" s="200"/>
      <c r="J1096" s="200"/>
    </row>
    <row r="1097" spans="1:10" ht="31.5" x14ac:dyDescent="0.25">
      <c r="A1097" s="259">
        <v>9</v>
      </c>
      <c r="B1097" s="260" t="s">
        <v>6072</v>
      </c>
      <c r="C1097" s="259" t="s">
        <v>6069</v>
      </c>
      <c r="D1097" s="262"/>
      <c r="E1097" s="262"/>
      <c r="F1097" s="263"/>
      <c r="G1097" s="261">
        <v>2729911965.9124408</v>
      </c>
      <c r="H1097" s="200"/>
      <c r="I1097" s="200"/>
      <c r="J1097" s="200"/>
    </row>
    <row r="1098" spans="1:10" ht="15.75" x14ac:dyDescent="0.25">
      <c r="A1098" s="259">
        <v>10</v>
      </c>
      <c r="B1098" s="260" t="s">
        <v>6073</v>
      </c>
      <c r="C1098" s="259" t="s">
        <v>6069</v>
      </c>
      <c r="D1098" s="262"/>
      <c r="E1098" s="262"/>
      <c r="F1098" s="263"/>
      <c r="G1098" s="261">
        <v>2697702962.5791073</v>
      </c>
      <c r="H1098" s="200"/>
      <c r="I1098" s="200"/>
      <c r="J1098" s="200"/>
    </row>
    <row r="1099" spans="1:10" ht="18.75" x14ac:dyDescent="0.25">
      <c r="A1099" s="749" t="s">
        <v>6074</v>
      </c>
      <c r="B1099" s="751"/>
      <c r="C1099" s="229"/>
      <c r="D1099" s="265"/>
      <c r="E1099" s="265"/>
      <c r="F1099" s="265"/>
      <c r="G1099" s="266">
        <v>269770.29625791073</v>
      </c>
      <c r="H1099" s="267"/>
      <c r="I1099" s="200"/>
      <c r="J1099" s="200"/>
    </row>
    <row r="1100" spans="1:10" ht="18.75" x14ac:dyDescent="0.25">
      <c r="A1100" s="749" t="s">
        <v>6075</v>
      </c>
      <c r="B1100" s="751"/>
      <c r="C1100" s="229"/>
      <c r="D1100" s="265"/>
      <c r="E1100" s="265"/>
      <c r="F1100" s="265"/>
      <c r="G1100" s="266">
        <v>269000</v>
      </c>
      <c r="H1100" s="267"/>
      <c r="I1100" s="200"/>
      <c r="J1100" s="200"/>
    </row>
    <row r="1101" spans="1:10" ht="15.75" x14ac:dyDescent="0.25">
      <c r="A1101" s="268"/>
      <c r="B1101" s="268"/>
      <c r="C1101" s="268"/>
      <c r="D1101" s="268"/>
      <c r="E1101" s="268"/>
      <c r="F1101" s="200"/>
      <c r="G1101" s="253"/>
      <c r="H1101" s="267"/>
      <c r="I1101" s="200"/>
      <c r="J1101" s="200"/>
    </row>
    <row r="1102" spans="1:10" ht="15.75" x14ac:dyDescent="0.25">
      <c r="A1102" s="733" t="s">
        <v>6106</v>
      </c>
      <c r="B1102" s="734"/>
      <c r="C1102" s="734"/>
      <c r="D1102" s="734"/>
      <c r="E1102" s="735"/>
      <c r="F1102" s="269"/>
      <c r="G1102" s="270"/>
      <c r="H1102" s="200"/>
      <c r="I1102" s="200"/>
      <c r="J1102" s="200"/>
    </row>
    <row r="1103" spans="1:10" ht="15.75" x14ac:dyDescent="0.25">
      <c r="A1103" s="271" t="s">
        <v>0</v>
      </c>
      <c r="B1103" s="271" t="s">
        <v>5991</v>
      </c>
      <c r="C1103" s="272" t="s">
        <v>5973</v>
      </c>
      <c r="D1103" s="272" t="s">
        <v>5974</v>
      </c>
      <c r="E1103" s="272" t="s">
        <v>5975</v>
      </c>
      <c r="F1103" s="200"/>
      <c r="G1103" s="200"/>
      <c r="H1103" s="200"/>
      <c r="I1103" s="200"/>
      <c r="J1103" s="200"/>
    </row>
    <row r="1104" spans="1:10" ht="15.75" x14ac:dyDescent="0.25">
      <c r="A1104" s="273">
        <v>1</v>
      </c>
      <c r="B1104" s="274" t="s">
        <v>6077</v>
      </c>
      <c r="C1104" s="275">
        <v>4368.3</v>
      </c>
      <c r="D1104" s="275">
        <v>4517.8999999999996</v>
      </c>
      <c r="E1104" s="275">
        <v>4575</v>
      </c>
      <c r="F1104" s="200"/>
      <c r="G1104" s="200"/>
      <c r="H1104" s="200"/>
      <c r="I1104" s="200"/>
      <c r="J1104" s="200"/>
    </row>
    <row r="1105" spans="1:10" ht="15.75" x14ac:dyDescent="0.25">
      <c r="A1105" s="273">
        <v>2</v>
      </c>
      <c r="B1105" s="274" t="s">
        <v>6078</v>
      </c>
      <c r="C1105" s="275">
        <v>30407.7</v>
      </c>
      <c r="D1105" s="275">
        <v>31312.7</v>
      </c>
      <c r="E1105" s="275">
        <v>32713.8</v>
      </c>
      <c r="F1105" s="200"/>
      <c r="G1105" s="200"/>
      <c r="H1105" s="200"/>
      <c r="I1105" s="200"/>
      <c r="J1105" s="200"/>
    </row>
    <row r="1106" spans="1:10" ht="15.75" x14ac:dyDescent="0.25">
      <c r="A1106" s="273">
        <v>3</v>
      </c>
      <c r="B1106" s="274" t="s">
        <v>5979</v>
      </c>
      <c r="C1106" s="275">
        <v>6960.9916901311726</v>
      </c>
      <c r="D1106" s="275">
        <v>6930.8085614998126</v>
      </c>
      <c r="E1106" s="275">
        <v>7150.5573770491801</v>
      </c>
      <c r="F1106" s="200"/>
      <c r="G1106" s="200"/>
      <c r="H1106" s="200"/>
      <c r="I1106" s="200"/>
      <c r="J1106" s="200"/>
    </row>
    <row r="1107" spans="1:10" ht="15.75" x14ac:dyDescent="0.25">
      <c r="A1107" s="200"/>
      <c r="B1107" s="200"/>
      <c r="C1107" s="200"/>
      <c r="D1107" s="200"/>
      <c r="E1107" s="200"/>
      <c r="F1107" s="254"/>
      <c r="G1107" s="200"/>
      <c r="H1107" s="200"/>
      <c r="I1107" s="200"/>
      <c r="J1107" s="200"/>
    </row>
    <row r="1108" spans="1:10" ht="15.75" x14ac:dyDescent="0.25">
      <c r="A1108" s="200"/>
      <c r="B1108" s="200"/>
      <c r="C1108" s="200"/>
      <c r="D1108" s="200"/>
      <c r="E1108" s="200"/>
      <c r="F1108" s="200"/>
      <c r="G1108" s="200"/>
      <c r="H1108" s="200"/>
      <c r="I1108" s="200"/>
      <c r="J1108" s="200"/>
    </row>
    <row r="1109" spans="1:10" ht="15.6" customHeight="1" x14ac:dyDescent="0.25">
      <c r="A1109" s="747" t="s">
        <v>6082</v>
      </c>
      <c r="B1109" s="747" t="s">
        <v>6090</v>
      </c>
      <c r="C1109" s="752" t="s">
        <v>6097</v>
      </c>
      <c r="D1109" s="753"/>
      <c r="E1109" s="754"/>
      <c r="F1109" s="752" t="s">
        <v>6098</v>
      </c>
      <c r="G1109" s="753"/>
      <c r="H1109" s="754"/>
      <c r="I1109" s="200"/>
      <c r="J1109" s="200"/>
    </row>
    <row r="1110" spans="1:10" ht="47.25" x14ac:dyDescent="0.25">
      <c r="A1110" s="748"/>
      <c r="B1110" s="748"/>
      <c r="C1110" s="167" t="s">
        <v>5996</v>
      </c>
      <c r="D1110" s="233" t="s">
        <v>6093</v>
      </c>
      <c r="E1110" s="233" t="s">
        <v>6094</v>
      </c>
      <c r="F1110" s="167" t="s">
        <v>5996</v>
      </c>
      <c r="G1110" s="233" t="s">
        <v>6093</v>
      </c>
      <c r="H1110" s="233" t="s">
        <v>6095</v>
      </c>
      <c r="I1110" s="200"/>
      <c r="J1110" s="200"/>
    </row>
    <row r="1111" spans="1:10" ht="15.75" x14ac:dyDescent="0.25">
      <c r="A1111" s="285"/>
      <c r="B1111" s="285"/>
      <c r="C1111" s="167"/>
      <c r="D1111" s="233"/>
      <c r="E1111" s="286">
        <v>32209003.333333332</v>
      </c>
      <c r="F1111" s="231"/>
      <c r="G1111" s="231"/>
      <c r="H1111" s="284">
        <v>83576180</v>
      </c>
      <c r="I1111" s="200"/>
      <c r="J1111" s="200"/>
    </row>
    <row r="1112" spans="1:10" ht="15.75" x14ac:dyDescent="0.25">
      <c r="A1112" s="259">
        <v>1</v>
      </c>
      <c r="B1112" s="224" t="s">
        <v>6099</v>
      </c>
      <c r="C1112" s="204">
        <v>400</v>
      </c>
      <c r="D1112" s="287">
        <v>57666.666666666664</v>
      </c>
      <c r="E1112" s="288">
        <v>23066666.666666664</v>
      </c>
      <c r="F1112" s="204">
        <v>20</v>
      </c>
      <c r="G1112" s="287">
        <v>57666.666666666664</v>
      </c>
      <c r="H1112" s="287">
        <v>1153333.3333333333</v>
      </c>
      <c r="I1112" s="200"/>
      <c r="J1112" s="200"/>
    </row>
    <row r="1113" spans="1:10" ht="15.75" x14ac:dyDescent="0.25">
      <c r="A1113" s="259">
        <v>2</v>
      </c>
      <c r="B1113" s="224" t="s">
        <v>6000</v>
      </c>
      <c r="C1113" s="204"/>
      <c r="D1113" s="204"/>
      <c r="E1113" s="276"/>
      <c r="F1113" s="204"/>
      <c r="G1113" s="204"/>
      <c r="H1113" s="204"/>
      <c r="I1113" s="200"/>
      <c r="J1113" s="200"/>
    </row>
    <row r="1114" spans="1:10" ht="15.75" x14ac:dyDescent="0.25">
      <c r="A1114" s="259" t="s">
        <v>1402</v>
      </c>
      <c r="B1114" s="238" t="s">
        <v>6001</v>
      </c>
      <c r="C1114" s="204">
        <v>90</v>
      </c>
      <c r="D1114" s="171">
        <v>15350</v>
      </c>
      <c r="E1114" s="288">
        <v>1381500</v>
      </c>
      <c r="F1114" s="287">
        <v>370</v>
      </c>
      <c r="G1114" s="287">
        <v>15350</v>
      </c>
      <c r="H1114" s="244">
        <v>5679500</v>
      </c>
      <c r="I1114" s="200"/>
      <c r="J1114" s="200"/>
    </row>
    <row r="1115" spans="1:10" ht="15.75" x14ac:dyDescent="0.25">
      <c r="A1115" s="259" t="s">
        <v>1402</v>
      </c>
      <c r="B1115" s="238" t="s">
        <v>6002</v>
      </c>
      <c r="C1115" s="204">
        <v>65</v>
      </c>
      <c r="D1115" s="171">
        <v>19747.333333333332</v>
      </c>
      <c r="E1115" s="288">
        <v>1283576.6666666665</v>
      </c>
      <c r="F1115" s="287">
        <v>180</v>
      </c>
      <c r="G1115" s="287">
        <v>19747.333333333332</v>
      </c>
      <c r="H1115" s="244">
        <v>3554520</v>
      </c>
      <c r="I1115" s="200"/>
      <c r="J1115" s="200"/>
    </row>
    <row r="1116" spans="1:10" ht="15.75" x14ac:dyDescent="0.25">
      <c r="A1116" s="259" t="s">
        <v>1402</v>
      </c>
      <c r="B1116" s="238" t="s">
        <v>6003</v>
      </c>
      <c r="C1116" s="204">
        <v>90</v>
      </c>
      <c r="D1116" s="171">
        <v>19747.333333333332</v>
      </c>
      <c r="E1116" s="288">
        <v>1777260</v>
      </c>
      <c r="F1116" s="287">
        <v>440</v>
      </c>
      <c r="G1116" s="287">
        <v>19747.333333333332</v>
      </c>
      <c r="H1116" s="244">
        <v>8688826.666666666</v>
      </c>
      <c r="I1116" s="200"/>
      <c r="J1116" s="200"/>
    </row>
    <row r="1117" spans="1:10" ht="15.75" x14ac:dyDescent="0.25">
      <c r="A1117" s="237">
        <v>3</v>
      </c>
      <c r="B1117" s="238" t="s">
        <v>6005</v>
      </c>
      <c r="C1117" s="204">
        <v>400</v>
      </c>
      <c r="D1117" s="171">
        <v>8000</v>
      </c>
      <c r="E1117" s="288">
        <v>3200000</v>
      </c>
      <c r="F1117" s="287"/>
      <c r="G1117" s="204"/>
      <c r="H1117" s="244">
        <v>0</v>
      </c>
      <c r="I1117" s="200"/>
      <c r="J1117" s="200"/>
    </row>
    <row r="1118" spans="1:10" ht="15.75" x14ac:dyDescent="0.25">
      <c r="A1118" s="237">
        <v>4</v>
      </c>
      <c r="B1118" s="238" t="s">
        <v>6096</v>
      </c>
      <c r="C1118" s="204"/>
      <c r="D1118" s="171"/>
      <c r="E1118" s="288"/>
      <c r="F1118" s="287">
        <v>70000</v>
      </c>
      <c r="G1118" s="287">
        <v>800</v>
      </c>
      <c r="H1118" s="244">
        <v>56000000</v>
      </c>
      <c r="I1118" s="200"/>
      <c r="J1118" s="200"/>
    </row>
    <row r="1119" spans="1:10" ht="15.75" x14ac:dyDescent="0.25">
      <c r="A1119" s="237">
        <v>5</v>
      </c>
      <c r="B1119" s="238" t="s">
        <v>6006</v>
      </c>
      <c r="C1119" s="204">
        <v>1500</v>
      </c>
      <c r="D1119" s="171">
        <v>1000</v>
      </c>
      <c r="E1119" s="288">
        <v>1500000</v>
      </c>
      <c r="F1119" s="287">
        <v>8500</v>
      </c>
      <c r="G1119" s="287">
        <v>1000</v>
      </c>
      <c r="H1119" s="244">
        <v>8500000</v>
      </c>
      <c r="I1119" s="200"/>
      <c r="J1119" s="200"/>
    </row>
    <row r="1120" spans="1:10" ht="15.75" x14ac:dyDescent="0.25">
      <c r="A1120" s="237"/>
      <c r="B1120" s="238" t="s">
        <v>6100</v>
      </c>
      <c r="C1120" s="204"/>
      <c r="D1120" s="171"/>
      <c r="E1120" s="288"/>
      <c r="F1120" s="287"/>
      <c r="G1120" s="287"/>
      <c r="H1120" s="244"/>
      <c r="I1120" s="200"/>
      <c r="J1120" s="200"/>
    </row>
    <row r="1121" spans="1:10" ht="15.75" x14ac:dyDescent="0.25">
      <c r="A1121" s="237"/>
      <c r="B1121" s="238" t="s">
        <v>6101</v>
      </c>
      <c r="C1121" s="204"/>
      <c r="D1121" s="171"/>
      <c r="E1121" s="288"/>
      <c r="F1121" s="287"/>
      <c r="G1121" s="287"/>
      <c r="H1121" s="244"/>
      <c r="I1121" s="200"/>
      <c r="J1121" s="200"/>
    </row>
    <row r="1123" spans="1:10" ht="16.5" x14ac:dyDescent="0.25">
      <c r="A1123" s="257" t="s">
        <v>6021</v>
      </c>
    </row>
    <row r="1125" spans="1:10" ht="15.75" x14ac:dyDescent="0.25">
      <c r="A1125" s="747" t="s">
        <v>6059</v>
      </c>
      <c r="B1125" s="747" t="s">
        <v>6060</v>
      </c>
      <c r="C1125" s="747" t="s">
        <v>6061</v>
      </c>
      <c r="D1125" s="749" t="s">
        <v>6062</v>
      </c>
      <c r="E1125" s="750"/>
      <c r="F1125" s="751"/>
      <c r="G1125" s="229"/>
      <c r="H1125" s="200"/>
      <c r="I1125" s="200"/>
      <c r="J1125" s="200"/>
    </row>
    <row r="1126" spans="1:10" ht="15.75" x14ac:dyDescent="0.25">
      <c r="A1126" s="748"/>
      <c r="B1126" s="748"/>
      <c r="C1126" s="748"/>
      <c r="D1126" s="229">
        <v>2021</v>
      </c>
      <c r="E1126" s="229">
        <v>2022</v>
      </c>
      <c r="F1126" s="258">
        <v>2023</v>
      </c>
      <c r="G1126" s="229" t="s">
        <v>5976</v>
      </c>
      <c r="H1126" s="200"/>
      <c r="I1126" s="200"/>
      <c r="J1126" s="200"/>
    </row>
    <row r="1127" spans="1:10" ht="15.75" x14ac:dyDescent="0.25">
      <c r="A1127" s="259">
        <v>1</v>
      </c>
      <c r="B1127" s="260" t="s">
        <v>6063</v>
      </c>
      <c r="C1127" s="259" t="s">
        <v>6064</v>
      </c>
      <c r="D1127" s="259">
        <v>2</v>
      </c>
      <c r="E1127" s="259">
        <v>2</v>
      </c>
      <c r="F1127" s="259">
        <v>2</v>
      </c>
      <c r="G1127" s="259">
        <v>2</v>
      </c>
      <c r="H1127" s="200"/>
      <c r="I1127" s="200"/>
      <c r="J1127" s="200"/>
    </row>
    <row r="1128" spans="1:10" ht="15.75" x14ac:dyDescent="0.25">
      <c r="A1128" s="259">
        <v>2</v>
      </c>
      <c r="B1128" s="260" t="s">
        <v>6065</v>
      </c>
      <c r="C1128" s="259" t="s">
        <v>6066</v>
      </c>
      <c r="D1128" s="252">
        <v>4567.4373795761085</v>
      </c>
      <c r="E1128" s="252">
        <v>4582.5049701789267</v>
      </c>
      <c r="F1128" s="252">
        <v>4755.9574468085102</v>
      </c>
      <c r="G1128" s="261"/>
      <c r="H1128" s="200"/>
      <c r="I1128" s="200"/>
      <c r="J1128" s="200"/>
    </row>
    <row r="1129" spans="1:10" ht="15.75" x14ac:dyDescent="0.25">
      <c r="A1129" s="259">
        <v>3</v>
      </c>
      <c r="B1129" s="260" t="s">
        <v>6067</v>
      </c>
      <c r="C1129" s="259" t="s">
        <v>6068</v>
      </c>
      <c r="D1129" s="262">
        <v>22000</v>
      </c>
      <c r="E1129" s="262">
        <v>20000</v>
      </c>
      <c r="F1129" s="262">
        <v>20000</v>
      </c>
      <c r="G1129" s="261"/>
      <c r="H1129" s="200"/>
      <c r="I1129" s="200"/>
      <c r="J1129" s="200"/>
    </row>
    <row r="1130" spans="1:10" ht="15.75" x14ac:dyDescent="0.25">
      <c r="A1130" s="259">
        <v>4</v>
      </c>
      <c r="B1130" s="260" t="s">
        <v>5981</v>
      </c>
      <c r="C1130" s="259" t="s">
        <v>6069</v>
      </c>
      <c r="D1130" s="262">
        <v>200967244.70134878</v>
      </c>
      <c r="E1130" s="262">
        <v>183300198.80715707</v>
      </c>
      <c r="F1130" s="263">
        <v>190238297.87234041</v>
      </c>
      <c r="G1130" s="261">
        <v>191501913.79361543</v>
      </c>
      <c r="H1130" s="200"/>
      <c r="I1130" s="200"/>
      <c r="J1130" s="200"/>
    </row>
    <row r="1131" spans="1:10" ht="15.75" x14ac:dyDescent="0.25">
      <c r="A1131" s="259">
        <v>5</v>
      </c>
      <c r="B1131" s="260" t="s">
        <v>6070</v>
      </c>
      <c r="C1131" s="259" t="s">
        <v>6069</v>
      </c>
      <c r="D1131" s="262">
        <v>41788090</v>
      </c>
      <c r="E1131" s="262">
        <v>41788090</v>
      </c>
      <c r="F1131" s="262">
        <v>41788090</v>
      </c>
      <c r="G1131" s="261">
        <v>41788090</v>
      </c>
      <c r="H1131" s="264"/>
      <c r="I1131" s="200"/>
      <c r="J1131" s="200"/>
    </row>
    <row r="1132" spans="1:10" ht="15.75" x14ac:dyDescent="0.25">
      <c r="A1132" s="259">
        <v>6</v>
      </c>
      <c r="B1132" s="260" t="s">
        <v>5983</v>
      </c>
      <c r="C1132" s="259" t="s">
        <v>6069</v>
      </c>
      <c r="D1132" s="262">
        <v>159179154.70134878</v>
      </c>
      <c r="E1132" s="262">
        <v>141512108.80715707</v>
      </c>
      <c r="F1132" s="263">
        <v>148450207.87234041</v>
      </c>
      <c r="G1132" s="261">
        <v>149713823.79361543</v>
      </c>
      <c r="H1132" s="264"/>
      <c r="I1132" s="200"/>
      <c r="J1132" s="200"/>
    </row>
    <row r="1133" spans="1:10" ht="15.75" x14ac:dyDescent="0.25">
      <c r="A1133" s="259">
        <v>7</v>
      </c>
      <c r="B1133" s="260" t="s">
        <v>6071</v>
      </c>
      <c r="C1133" s="259" t="s">
        <v>6069</v>
      </c>
      <c r="D1133" s="262"/>
      <c r="E1133" s="262"/>
      <c r="F1133" s="263"/>
      <c r="G1133" s="261">
        <v>74856911.896807715</v>
      </c>
      <c r="H1133" s="200"/>
      <c r="I1133" s="200"/>
      <c r="J1133" s="200"/>
    </row>
    <row r="1134" spans="1:10" ht="15.75" x14ac:dyDescent="0.25">
      <c r="A1134" s="259">
        <v>8</v>
      </c>
      <c r="B1134" s="260" t="s">
        <v>5985</v>
      </c>
      <c r="C1134" s="259" t="s">
        <v>6069</v>
      </c>
      <c r="D1134" s="162">
        <v>4.5199999999999997E-2</v>
      </c>
      <c r="E1134" s="162">
        <v>4.5475000000000002E-2</v>
      </c>
      <c r="F1134" s="162">
        <v>4.5625000000000006E-2</v>
      </c>
      <c r="G1134" s="162">
        <v>4.5433333333333333E-2</v>
      </c>
      <c r="H1134" s="200"/>
      <c r="I1134" s="200"/>
      <c r="J1134" s="200"/>
    </row>
    <row r="1135" spans="1:10" ht="31.5" x14ac:dyDescent="0.25">
      <c r="A1135" s="259">
        <v>9</v>
      </c>
      <c r="B1135" s="260" t="s">
        <v>6072</v>
      </c>
      <c r="C1135" s="259" t="s">
        <v>6069</v>
      </c>
      <c r="D1135" s="262"/>
      <c r="E1135" s="262"/>
      <c r="F1135" s="263"/>
      <c r="G1135" s="261">
        <v>1647620951.5071397</v>
      </c>
      <c r="H1135" s="200"/>
      <c r="I1135" s="200"/>
      <c r="J1135" s="200"/>
    </row>
    <row r="1136" spans="1:10" ht="15.75" x14ac:dyDescent="0.25">
      <c r="A1136" s="259">
        <v>10</v>
      </c>
      <c r="B1136" s="260" t="s">
        <v>6073</v>
      </c>
      <c r="C1136" s="259" t="s">
        <v>6069</v>
      </c>
      <c r="D1136" s="262"/>
      <c r="E1136" s="262"/>
      <c r="F1136" s="263"/>
      <c r="G1136" s="261">
        <v>1615411948.1738064</v>
      </c>
      <c r="H1136" s="200"/>
      <c r="I1136" s="200"/>
      <c r="J1136" s="200"/>
    </row>
    <row r="1137" spans="1:10" ht="18.75" x14ac:dyDescent="0.25">
      <c r="A1137" s="749" t="s">
        <v>6074</v>
      </c>
      <c r="B1137" s="751"/>
      <c r="C1137" s="229"/>
      <c r="D1137" s="265"/>
      <c r="E1137" s="265"/>
      <c r="F1137" s="265"/>
      <c r="G1137" s="266">
        <v>161541.19481738063</v>
      </c>
      <c r="H1137" s="267"/>
      <c r="I1137" s="200"/>
      <c r="J1137" s="200"/>
    </row>
    <row r="1138" spans="1:10" ht="18.75" x14ac:dyDescent="0.25">
      <c r="A1138" s="749" t="s">
        <v>6075</v>
      </c>
      <c r="B1138" s="751"/>
      <c r="C1138" s="229"/>
      <c r="D1138" s="265"/>
      <c r="E1138" s="265"/>
      <c r="F1138" s="265"/>
      <c r="G1138" s="266">
        <v>161000</v>
      </c>
      <c r="H1138" s="267"/>
      <c r="I1138" s="200"/>
      <c r="J1138" s="200"/>
    </row>
    <row r="1139" spans="1:10" ht="15.75" x14ac:dyDescent="0.25">
      <c r="A1139" s="268"/>
      <c r="B1139" s="268"/>
      <c r="C1139" s="268"/>
      <c r="D1139" s="268"/>
      <c r="E1139" s="268"/>
      <c r="F1139" s="200"/>
      <c r="G1139" s="253"/>
      <c r="H1139" s="267"/>
      <c r="I1139" s="200"/>
      <c r="J1139" s="200"/>
    </row>
    <row r="1140" spans="1:10" ht="15.75" x14ac:dyDescent="0.25">
      <c r="A1140" s="733" t="s">
        <v>6107</v>
      </c>
      <c r="B1140" s="734"/>
      <c r="C1140" s="734"/>
      <c r="D1140" s="734"/>
      <c r="E1140" s="735"/>
      <c r="F1140" s="269"/>
      <c r="G1140" s="270"/>
      <c r="H1140" s="200"/>
      <c r="I1140" s="200"/>
      <c r="J1140" s="200"/>
    </row>
    <row r="1141" spans="1:10" ht="15.75" x14ac:dyDescent="0.25">
      <c r="A1141" s="271" t="s">
        <v>0</v>
      </c>
      <c r="B1141" s="271" t="s">
        <v>5991</v>
      </c>
      <c r="C1141" s="272" t="s">
        <v>5973</v>
      </c>
      <c r="D1141" s="272" t="s">
        <v>5974</v>
      </c>
      <c r="E1141" s="272" t="s">
        <v>5975</v>
      </c>
      <c r="F1141" s="200"/>
      <c r="G1141" s="200"/>
      <c r="H1141" s="200"/>
      <c r="I1141" s="200"/>
      <c r="J1141" s="200"/>
    </row>
    <row r="1142" spans="1:10" ht="15.75" x14ac:dyDescent="0.25">
      <c r="A1142" s="273">
        <v>1</v>
      </c>
      <c r="B1142" s="274" t="s">
        <v>6077</v>
      </c>
      <c r="C1142" s="275">
        <v>1038</v>
      </c>
      <c r="D1142" s="275">
        <v>1006</v>
      </c>
      <c r="E1142" s="275">
        <v>940</v>
      </c>
      <c r="F1142" s="200"/>
      <c r="G1142" s="200"/>
      <c r="H1142" s="200"/>
      <c r="I1142" s="200"/>
      <c r="J1142" s="200"/>
    </row>
    <row r="1143" spans="1:10" ht="15.75" x14ac:dyDescent="0.25">
      <c r="A1143" s="273">
        <v>2</v>
      </c>
      <c r="B1143" s="274" t="s">
        <v>6078</v>
      </c>
      <c r="C1143" s="275">
        <v>4741</v>
      </c>
      <c r="D1143" s="275">
        <v>4610</v>
      </c>
      <c r="E1143" s="275">
        <v>4470.6000000000004</v>
      </c>
      <c r="F1143" s="200"/>
      <c r="G1143" s="200"/>
      <c r="H1143" s="200"/>
      <c r="I1143" s="200"/>
      <c r="J1143" s="200"/>
    </row>
    <row r="1144" spans="1:10" ht="15.75" x14ac:dyDescent="0.25">
      <c r="A1144" s="273">
        <v>3</v>
      </c>
      <c r="B1144" s="274" t="s">
        <v>5979</v>
      </c>
      <c r="C1144" s="275">
        <v>4567.4373795761085</v>
      </c>
      <c r="D1144" s="275">
        <v>4582.5049701789267</v>
      </c>
      <c r="E1144" s="275">
        <v>4755.9574468085102</v>
      </c>
      <c r="F1144" s="200"/>
      <c r="G1144" s="200"/>
      <c r="H1144" s="200"/>
      <c r="I1144" s="200"/>
      <c r="J1144" s="200"/>
    </row>
    <row r="1145" spans="1:10" ht="15.75" x14ac:dyDescent="0.25">
      <c r="A1145" s="200"/>
      <c r="B1145" s="200"/>
      <c r="C1145" s="200"/>
      <c r="D1145" s="200"/>
      <c r="E1145" s="200"/>
      <c r="F1145" s="254"/>
      <c r="G1145" s="200"/>
      <c r="H1145" s="200"/>
      <c r="I1145" s="200"/>
      <c r="J1145" s="200"/>
    </row>
    <row r="1146" spans="1:10" ht="15.75" x14ac:dyDescent="0.25">
      <c r="A1146" s="200"/>
      <c r="B1146" s="200"/>
      <c r="C1146" s="200"/>
      <c r="D1146" s="200"/>
      <c r="E1146" s="200"/>
      <c r="F1146" s="200"/>
      <c r="G1146" s="200"/>
      <c r="H1146" s="200"/>
      <c r="I1146" s="200"/>
      <c r="J1146" s="200"/>
    </row>
    <row r="1147" spans="1:10" ht="15.6" customHeight="1" x14ac:dyDescent="0.25">
      <c r="A1147" s="747" t="s">
        <v>6082</v>
      </c>
      <c r="B1147" s="747" t="s">
        <v>6090</v>
      </c>
      <c r="C1147" s="752" t="s">
        <v>6097</v>
      </c>
      <c r="D1147" s="753"/>
      <c r="E1147" s="754"/>
      <c r="F1147" s="752" t="s">
        <v>6098</v>
      </c>
      <c r="G1147" s="753"/>
      <c r="H1147" s="754"/>
      <c r="I1147" s="200"/>
      <c r="J1147" s="200"/>
    </row>
    <row r="1148" spans="1:10" ht="47.25" x14ac:dyDescent="0.25">
      <c r="A1148" s="748"/>
      <c r="B1148" s="748"/>
      <c r="C1148" s="167" t="s">
        <v>5996</v>
      </c>
      <c r="D1148" s="233" t="s">
        <v>6093</v>
      </c>
      <c r="E1148" s="233" t="s">
        <v>6094</v>
      </c>
      <c r="F1148" s="167" t="s">
        <v>5996</v>
      </c>
      <c r="G1148" s="233" t="s">
        <v>6093</v>
      </c>
      <c r="H1148" s="233" t="s">
        <v>6095</v>
      </c>
      <c r="I1148" s="200"/>
      <c r="J1148" s="200"/>
    </row>
    <row r="1149" spans="1:10" ht="15.75" x14ac:dyDescent="0.25">
      <c r="A1149" s="285"/>
      <c r="B1149" s="285"/>
      <c r="C1149" s="167"/>
      <c r="D1149" s="233"/>
      <c r="E1149" s="286">
        <v>32209003.333333332</v>
      </c>
      <c r="F1149" s="231"/>
      <c r="G1149" s="231"/>
      <c r="H1149" s="284">
        <v>83576180</v>
      </c>
      <c r="I1149" s="200"/>
      <c r="J1149" s="200"/>
    </row>
    <row r="1150" spans="1:10" ht="15.75" x14ac:dyDescent="0.25">
      <c r="A1150" s="259">
        <v>1</v>
      </c>
      <c r="B1150" s="224" t="s">
        <v>6099</v>
      </c>
      <c r="C1150" s="204">
        <v>400</v>
      </c>
      <c r="D1150" s="287">
        <v>57666.666666666664</v>
      </c>
      <c r="E1150" s="288">
        <v>23066666.666666664</v>
      </c>
      <c r="F1150" s="204">
        <v>20</v>
      </c>
      <c r="G1150" s="287">
        <v>57666.666666666664</v>
      </c>
      <c r="H1150" s="287">
        <v>1153333.3333333333</v>
      </c>
      <c r="I1150" s="200"/>
      <c r="J1150" s="200"/>
    </row>
    <row r="1151" spans="1:10" ht="15.75" x14ac:dyDescent="0.25">
      <c r="A1151" s="259">
        <v>2</v>
      </c>
      <c r="B1151" s="224" t="s">
        <v>6000</v>
      </c>
      <c r="C1151" s="204"/>
      <c r="D1151" s="204"/>
      <c r="E1151" s="276"/>
      <c r="F1151" s="204"/>
      <c r="G1151" s="204"/>
      <c r="H1151" s="204"/>
      <c r="I1151" s="200"/>
      <c r="J1151" s="200"/>
    </row>
    <row r="1152" spans="1:10" ht="15.75" x14ac:dyDescent="0.25">
      <c r="A1152" s="259" t="s">
        <v>1402</v>
      </c>
      <c r="B1152" s="238" t="s">
        <v>6001</v>
      </c>
      <c r="C1152" s="204">
        <v>90</v>
      </c>
      <c r="D1152" s="171">
        <v>15350</v>
      </c>
      <c r="E1152" s="288">
        <v>1381500</v>
      </c>
      <c r="F1152" s="287">
        <v>370</v>
      </c>
      <c r="G1152" s="287">
        <v>15350</v>
      </c>
      <c r="H1152" s="244">
        <v>5679500</v>
      </c>
      <c r="I1152" s="200"/>
      <c r="J1152" s="200"/>
    </row>
    <row r="1153" spans="1:10" ht="15.75" x14ac:dyDescent="0.25">
      <c r="A1153" s="259" t="s">
        <v>1402</v>
      </c>
      <c r="B1153" s="238" t="s">
        <v>6002</v>
      </c>
      <c r="C1153" s="204">
        <v>65</v>
      </c>
      <c r="D1153" s="171">
        <v>19747.333333333332</v>
      </c>
      <c r="E1153" s="288">
        <v>1283576.6666666665</v>
      </c>
      <c r="F1153" s="287">
        <v>180</v>
      </c>
      <c r="G1153" s="287">
        <v>19747.333333333332</v>
      </c>
      <c r="H1153" s="244">
        <v>3554520</v>
      </c>
      <c r="I1153" s="200"/>
      <c r="J1153" s="200"/>
    </row>
    <row r="1154" spans="1:10" ht="15.75" x14ac:dyDescent="0.25">
      <c r="A1154" s="259" t="s">
        <v>1402</v>
      </c>
      <c r="B1154" s="238" t="s">
        <v>6003</v>
      </c>
      <c r="C1154" s="204">
        <v>90</v>
      </c>
      <c r="D1154" s="171">
        <v>19747.333333333332</v>
      </c>
      <c r="E1154" s="288">
        <v>1777260</v>
      </c>
      <c r="F1154" s="287">
        <v>440</v>
      </c>
      <c r="G1154" s="287">
        <v>19747.333333333332</v>
      </c>
      <c r="H1154" s="244">
        <v>8688826.666666666</v>
      </c>
      <c r="I1154" s="200"/>
      <c r="J1154" s="200"/>
    </row>
    <row r="1155" spans="1:10" ht="15.75" x14ac:dyDescent="0.25">
      <c r="A1155" s="237">
        <v>3</v>
      </c>
      <c r="B1155" s="238" t="s">
        <v>6005</v>
      </c>
      <c r="C1155" s="204">
        <v>400</v>
      </c>
      <c r="D1155" s="171">
        <v>8000</v>
      </c>
      <c r="E1155" s="288">
        <v>3200000</v>
      </c>
      <c r="F1155" s="287"/>
      <c r="G1155" s="204"/>
      <c r="H1155" s="244">
        <v>0</v>
      </c>
      <c r="I1155" s="200"/>
      <c r="J1155" s="200"/>
    </row>
    <row r="1156" spans="1:10" ht="15.75" x14ac:dyDescent="0.25">
      <c r="A1156" s="237">
        <v>4</v>
      </c>
      <c r="B1156" s="238" t="s">
        <v>6096</v>
      </c>
      <c r="C1156" s="204"/>
      <c r="D1156" s="171"/>
      <c r="E1156" s="288"/>
      <c r="F1156" s="287">
        <v>70000</v>
      </c>
      <c r="G1156" s="287">
        <v>800</v>
      </c>
      <c r="H1156" s="244">
        <v>56000000</v>
      </c>
      <c r="I1156" s="200"/>
      <c r="J1156" s="200"/>
    </row>
    <row r="1157" spans="1:10" ht="15.75" x14ac:dyDescent="0.25">
      <c r="A1157" s="237">
        <v>5</v>
      </c>
      <c r="B1157" s="238" t="s">
        <v>6006</v>
      </c>
      <c r="C1157" s="204">
        <v>1500</v>
      </c>
      <c r="D1157" s="171">
        <v>1000</v>
      </c>
      <c r="E1157" s="288">
        <v>1500000</v>
      </c>
      <c r="F1157" s="287">
        <v>8500</v>
      </c>
      <c r="G1157" s="287">
        <v>1000</v>
      </c>
      <c r="H1157" s="244">
        <v>8500000</v>
      </c>
      <c r="I1157" s="200"/>
      <c r="J1157" s="200"/>
    </row>
    <row r="1158" spans="1:10" ht="15.75" x14ac:dyDescent="0.25">
      <c r="A1158" s="237"/>
      <c r="B1158" s="238" t="s">
        <v>6100</v>
      </c>
      <c r="C1158" s="204"/>
      <c r="D1158" s="171"/>
      <c r="E1158" s="288"/>
      <c r="F1158" s="287"/>
      <c r="G1158" s="287"/>
      <c r="H1158" s="244"/>
      <c r="I1158" s="200"/>
      <c r="J1158" s="200"/>
    </row>
    <row r="1159" spans="1:10" ht="15.75" x14ac:dyDescent="0.25">
      <c r="A1159" s="237"/>
      <c r="B1159" s="238" t="s">
        <v>6101</v>
      </c>
      <c r="C1159" s="204"/>
      <c r="D1159" s="171"/>
      <c r="E1159" s="288"/>
      <c r="F1159" s="287"/>
      <c r="G1159" s="287"/>
      <c r="H1159" s="244"/>
      <c r="I1159" s="200"/>
      <c r="J1159" s="200"/>
    </row>
    <row r="1161" spans="1:10" ht="16.5" x14ac:dyDescent="0.25">
      <c r="A1161" s="257" t="s">
        <v>6023</v>
      </c>
    </row>
    <row r="1163" spans="1:10" ht="15.75" x14ac:dyDescent="0.25">
      <c r="A1163" s="747" t="s">
        <v>6059</v>
      </c>
      <c r="B1163" s="747" t="s">
        <v>6060</v>
      </c>
      <c r="C1163" s="747" t="s">
        <v>6061</v>
      </c>
      <c r="D1163" s="749" t="s">
        <v>6062</v>
      </c>
      <c r="E1163" s="750"/>
      <c r="F1163" s="751"/>
      <c r="G1163" s="229"/>
      <c r="H1163" s="200"/>
      <c r="I1163" s="200"/>
      <c r="J1163" s="200"/>
    </row>
    <row r="1164" spans="1:10" ht="15.75" x14ac:dyDescent="0.25">
      <c r="A1164" s="748"/>
      <c r="B1164" s="748"/>
      <c r="C1164" s="748"/>
      <c r="D1164" s="229">
        <v>2021</v>
      </c>
      <c r="E1164" s="229">
        <v>2022</v>
      </c>
      <c r="F1164" s="258">
        <v>2023</v>
      </c>
      <c r="G1164" s="229" t="s">
        <v>5976</v>
      </c>
      <c r="H1164" s="200"/>
      <c r="I1164" s="200"/>
      <c r="J1164" s="200"/>
    </row>
    <row r="1165" spans="1:10" ht="15.75" x14ac:dyDescent="0.25">
      <c r="A1165" s="259">
        <v>1</v>
      </c>
      <c r="B1165" s="260" t="s">
        <v>6063</v>
      </c>
      <c r="C1165" s="259" t="s">
        <v>6064</v>
      </c>
      <c r="D1165" s="259">
        <v>2</v>
      </c>
      <c r="E1165" s="259">
        <v>2</v>
      </c>
      <c r="F1165" s="259">
        <v>2</v>
      </c>
      <c r="G1165" s="259">
        <v>2</v>
      </c>
      <c r="H1165" s="200"/>
      <c r="I1165" s="200"/>
      <c r="J1165" s="200"/>
    </row>
    <row r="1166" spans="1:10" ht="15.75" x14ac:dyDescent="0.25">
      <c r="A1166" s="259">
        <v>2</v>
      </c>
      <c r="B1166" s="260" t="s">
        <v>6065</v>
      </c>
      <c r="C1166" s="259" t="s">
        <v>6066</v>
      </c>
      <c r="D1166" s="252">
        <v>3847.1337579617834</v>
      </c>
      <c r="E1166" s="252">
        <v>3836.3578478191657</v>
      </c>
      <c r="F1166" s="252">
        <v>3824.8407643312103</v>
      </c>
      <c r="G1166" s="261"/>
      <c r="H1166" s="200"/>
      <c r="I1166" s="200"/>
      <c r="J1166" s="200"/>
    </row>
    <row r="1167" spans="1:10" ht="15.75" x14ac:dyDescent="0.25">
      <c r="A1167" s="259">
        <v>3</v>
      </c>
      <c r="B1167" s="260" t="s">
        <v>6067</v>
      </c>
      <c r="C1167" s="259" t="s">
        <v>6068</v>
      </c>
      <c r="D1167" s="262">
        <v>22000</v>
      </c>
      <c r="E1167" s="262">
        <v>20000</v>
      </c>
      <c r="F1167" s="262">
        <v>20000</v>
      </c>
      <c r="G1167" s="261"/>
      <c r="H1167" s="200"/>
      <c r="I1167" s="200"/>
      <c r="J1167" s="200"/>
    </row>
    <row r="1168" spans="1:10" ht="15.75" x14ac:dyDescent="0.25">
      <c r="A1168" s="259">
        <v>4</v>
      </c>
      <c r="B1168" s="260" t="s">
        <v>5981</v>
      </c>
      <c r="C1168" s="259" t="s">
        <v>6069</v>
      </c>
      <c r="D1168" s="262">
        <v>169273885.35031846</v>
      </c>
      <c r="E1168" s="262">
        <v>153454313.91276664</v>
      </c>
      <c r="F1168" s="263">
        <v>152993630.57324842</v>
      </c>
      <c r="G1168" s="261">
        <v>158573943.27877784</v>
      </c>
      <c r="H1168" s="200"/>
      <c r="I1168" s="200"/>
      <c r="J1168" s="200"/>
    </row>
    <row r="1169" spans="1:10" ht="15.75" x14ac:dyDescent="0.25">
      <c r="A1169" s="259">
        <v>5</v>
      </c>
      <c r="B1169" s="260" t="s">
        <v>6070</v>
      </c>
      <c r="C1169" s="259" t="s">
        <v>6069</v>
      </c>
      <c r="D1169" s="262">
        <v>41788090</v>
      </c>
      <c r="E1169" s="262">
        <v>41788090</v>
      </c>
      <c r="F1169" s="262">
        <v>41788090</v>
      </c>
      <c r="G1169" s="261">
        <v>41788090</v>
      </c>
      <c r="H1169" s="200"/>
      <c r="I1169" s="200"/>
      <c r="J1169" s="200"/>
    </row>
    <row r="1170" spans="1:10" ht="15.75" x14ac:dyDescent="0.25">
      <c r="A1170" s="259">
        <v>6</v>
      </c>
      <c r="B1170" s="260" t="s">
        <v>5983</v>
      </c>
      <c r="C1170" s="259" t="s">
        <v>6069</v>
      </c>
      <c r="D1170" s="262">
        <v>127485795.35031846</v>
      </c>
      <c r="E1170" s="262">
        <v>111666223.91276664</v>
      </c>
      <c r="F1170" s="263">
        <v>111205540.57324842</v>
      </c>
      <c r="G1170" s="261">
        <v>116785853.27877784</v>
      </c>
      <c r="H1170" s="200"/>
      <c r="I1170" s="200"/>
      <c r="J1170" s="200"/>
    </row>
    <row r="1171" spans="1:10" ht="15.75" x14ac:dyDescent="0.25">
      <c r="A1171" s="259">
        <v>7</v>
      </c>
      <c r="B1171" s="260" t="s">
        <v>6071</v>
      </c>
      <c r="C1171" s="259" t="s">
        <v>6069</v>
      </c>
      <c r="D1171" s="262"/>
      <c r="E1171" s="262"/>
      <c r="F1171" s="263"/>
      <c r="G1171" s="261">
        <v>58392926.639388919</v>
      </c>
      <c r="H1171" s="200"/>
      <c r="I1171" s="200"/>
      <c r="J1171" s="200"/>
    </row>
    <row r="1172" spans="1:10" ht="15.75" x14ac:dyDescent="0.25">
      <c r="A1172" s="259">
        <v>8</v>
      </c>
      <c r="B1172" s="260" t="s">
        <v>5985</v>
      </c>
      <c r="C1172" s="259" t="s">
        <v>6069</v>
      </c>
      <c r="D1172" s="162">
        <v>4.5199999999999997E-2</v>
      </c>
      <c r="E1172" s="162">
        <v>4.5475000000000002E-2</v>
      </c>
      <c r="F1172" s="162">
        <v>4.5625000000000006E-2</v>
      </c>
      <c r="G1172" s="162">
        <v>4.5433333333333333E-2</v>
      </c>
      <c r="H1172" s="200"/>
      <c r="I1172" s="200"/>
      <c r="J1172" s="200"/>
    </row>
    <row r="1173" spans="1:10" ht="31.5" x14ac:dyDescent="0.25">
      <c r="A1173" s="259">
        <v>9</v>
      </c>
      <c r="B1173" s="260" t="s">
        <v>6072</v>
      </c>
      <c r="C1173" s="259" t="s">
        <v>6069</v>
      </c>
      <c r="D1173" s="262"/>
      <c r="E1173" s="262"/>
      <c r="F1173" s="263"/>
      <c r="G1173" s="261">
        <v>1285244166.6776724</v>
      </c>
      <c r="H1173" s="200"/>
      <c r="I1173" s="200"/>
      <c r="J1173" s="200"/>
    </row>
    <row r="1174" spans="1:10" ht="15.75" x14ac:dyDescent="0.25">
      <c r="A1174" s="259">
        <v>10</v>
      </c>
      <c r="B1174" s="260" t="s">
        <v>6073</v>
      </c>
      <c r="C1174" s="259" t="s">
        <v>6069</v>
      </c>
      <c r="D1174" s="262"/>
      <c r="E1174" s="262"/>
      <c r="F1174" s="263"/>
      <c r="G1174" s="261">
        <v>1253035163.3443391</v>
      </c>
      <c r="H1174" s="200"/>
      <c r="I1174" s="200"/>
      <c r="J1174" s="200"/>
    </row>
    <row r="1175" spans="1:10" ht="18.75" x14ac:dyDescent="0.25">
      <c r="A1175" s="749" t="s">
        <v>6074</v>
      </c>
      <c r="B1175" s="751"/>
      <c r="C1175" s="229"/>
      <c r="D1175" s="265"/>
      <c r="E1175" s="265"/>
      <c r="F1175" s="265"/>
      <c r="G1175" s="266">
        <v>125303.51633443391</v>
      </c>
      <c r="H1175" s="267"/>
      <c r="I1175" s="200"/>
      <c r="J1175" s="200"/>
    </row>
    <row r="1176" spans="1:10" ht="18.75" x14ac:dyDescent="0.25">
      <c r="A1176" s="749" t="s">
        <v>6075</v>
      </c>
      <c r="B1176" s="751"/>
      <c r="C1176" s="229"/>
      <c r="D1176" s="265"/>
      <c r="E1176" s="265"/>
      <c r="F1176" s="265"/>
      <c r="G1176" s="266">
        <v>125000</v>
      </c>
      <c r="H1176" s="267"/>
      <c r="I1176" s="200"/>
      <c r="J1176" s="200"/>
    </row>
    <row r="1177" spans="1:10" ht="15.75" x14ac:dyDescent="0.25">
      <c r="A1177" s="268"/>
      <c r="B1177" s="268"/>
      <c r="C1177" s="268"/>
      <c r="D1177" s="268"/>
      <c r="E1177" s="268"/>
      <c r="F1177" s="200"/>
      <c r="G1177" s="253"/>
      <c r="H1177" s="267"/>
      <c r="I1177" s="200"/>
      <c r="J1177" s="200"/>
    </row>
    <row r="1178" spans="1:10" ht="15.75" x14ac:dyDescent="0.25">
      <c r="A1178" s="733" t="s">
        <v>6109</v>
      </c>
      <c r="B1178" s="734"/>
      <c r="C1178" s="734"/>
      <c r="D1178" s="734"/>
      <c r="E1178" s="735"/>
      <c r="F1178" s="269"/>
      <c r="G1178" s="270"/>
      <c r="H1178" s="200"/>
      <c r="I1178" s="200"/>
      <c r="J1178" s="200"/>
    </row>
    <row r="1179" spans="1:10" ht="15.75" x14ac:dyDescent="0.25">
      <c r="A1179" s="271" t="s">
        <v>0</v>
      </c>
      <c r="B1179" s="271" t="s">
        <v>5991</v>
      </c>
      <c r="C1179" s="272" t="s">
        <v>5973</v>
      </c>
      <c r="D1179" s="272" t="s">
        <v>5974</v>
      </c>
      <c r="E1179" s="272" t="s">
        <v>5975</v>
      </c>
      <c r="F1179" s="200"/>
      <c r="G1179" s="200"/>
      <c r="H1179" s="200"/>
      <c r="I1179" s="200"/>
      <c r="J1179" s="200"/>
    </row>
    <row r="1180" spans="1:10" ht="15.75" x14ac:dyDescent="0.25">
      <c r="A1180" s="273">
        <v>1</v>
      </c>
      <c r="B1180" s="274" t="s">
        <v>6077</v>
      </c>
      <c r="C1180" s="275">
        <v>314</v>
      </c>
      <c r="D1180" s="275">
        <v>314.10000000000002</v>
      </c>
      <c r="E1180" s="275">
        <v>314</v>
      </c>
      <c r="F1180" s="200"/>
      <c r="G1180" s="200"/>
      <c r="H1180" s="200"/>
      <c r="I1180" s="200"/>
      <c r="J1180" s="200"/>
    </row>
    <row r="1181" spans="1:10" ht="15.75" x14ac:dyDescent="0.25">
      <c r="A1181" s="273">
        <v>2</v>
      </c>
      <c r="B1181" s="274" t="s">
        <v>6078</v>
      </c>
      <c r="C1181" s="275">
        <v>1208</v>
      </c>
      <c r="D1181" s="275">
        <v>1205</v>
      </c>
      <c r="E1181" s="275">
        <v>1201</v>
      </c>
      <c r="F1181" s="200"/>
      <c r="G1181" s="200"/>
      <c r="H1181" s="200"/>
      <c r="I1181" s="200"/>
      <c r="J1181" s="200"/>
    </row>
    <row r="1182" spans="1:10" ht="15.75" x14ac:dyDescent="0.25">
      <c r="A1182" s="273">
        <v>3</v>
      </c>
      <c r="B1182" s="274" t="s">
        <v>5979</v>
      </c>
      <c r="C1182" s="275">
        <v>3847.1337579617834</v>
      </c>
      <c r="D1182" s="275">
        <v>3836.3578478191657</v>
      </c>
      <c r="E1182" s="275">
        <v>3824.8407643312103</v>
      </c>
      <c r="F1182" s="200"/>
      <c r="G1182" s="200"/>
      <c r="H1182" s="200"/>
      <c r="I1182" s="200"/>
      <c r="J1182" s="200"/>
    </row>
    <row r="1183" spans="1:10" ht="15.75" x14ac:dyDescent="0.25">
      <c r="A1183" s="200"/>
      <c r="B1183" s="200"/>
      <c r="C1183" s="200"/>
      <c r="D1183" s="200"/>
      <c r="E1183" s="200"/>
      <c r="F1183" s="254"/>
      <c r="G1183" s="200"/>
      <c r="H1183" s="200"/>
      <c r="I1183" s="200"/>
      <c r="J1183" s="200"/>
    </row>
    <row r="1184" spans="1:10" ht="15.75" x14ac:dyDescent="0.25">
      <c r="A1184" s="200"/>
      <c r="B1184" s="200"/>
      <c r="C1184" s="200"/>
      <c r="D1184" s="200"/>
      <c r="E1184" s="200"/>
      <c r="F1184" s="200"/>
      <c r="G1184" s="200"/>
      <c r="H1184" s="200"/>
      <c r="I1184" s="200"/>
      <c r="J1184" s="200"/>
    </row>
    <row r="1185" spans="1:10" ht="15.6" customHeight="1" x14ac:dyDescent="0.25">
      <c r="A1185" s="747" t="s">
        <v>6082</v>
      </c>
      <c r="B1185" s="747" t="s">
        <v>6090</v>
      </c>
      <c r="C1185" s="752" t="s">
        <v>6097</v>
      </c>
      <c r="D1185" s="753"/>
      <c r="E1185" s="754"/>
      <c r="F1185" s="752" t="s">
        <v>6098</v>
      </c>
      <c r="G1185" s="753"/>
      <c r="H1185" s="754"/>
      <c r="I1185" s="200"/>
      <c r="J1185" s="200"/>
    </row>
    <row r="1186" spans="1:10" ht="47.25" x14ac:dyDescent="0.25">
      <c r="A1186" s="748"/>
      <c r="B1186" s="748"/>
      <c r="C1186" s="167" t="s">
        <v>5996</v>
      </c>
      <c r="D1186" s="233" t="s">
        <v>6093</v>
      </c>
      <c r="E1186" s="233" t="s">
        <v>6094</v>
      </c>
      <c r="F1186" s="167" t="s">
        <v>5996</v>
      </c>
      <c r="G1186" s="233" t="s">
        <v>6093</v>
      </c>
      <c r="H1186" s="233" t="s">
        <v>6095</v>
      </c>
      <c r="I1186" s="200"/>
      <c r="J1186" s="200"/>
    </row>
    <row r="1187" spans="1:10" ht="15.75" x14ac:dyDescent="0.25">
      <c r="A1187" s="285"/>
      <c r="B1187" s="285"/>
      <c r="C1187" s="167"/>
      <c r="D1187" s="233"/>
      <c r="E1187" s="286">
        <v>32209003.333333332</v>
      </c>
      <c r="F1187" s="231"/>
      <c r="G1187" s="231"/>
      <c r="H1187" s="284">
        <v>83576180</v>
      </c>
      <c r="I1187" s="200"/>
      <c r="J1187" s="200"/>
    </row>
    <row r="1188" spans="1:10" ht="15.75" x14ac:dyDescent="0.25">
      <c r="A1188" s="259">
        <v>1</v>
      </c>
      <c r="B1188" s="224" t="s">
        <v>6099</v>
      </c>
      <c r="C1188" s="204">
        <v>400</v>
      </c>
      <c r="D1188" s="287">
        <v>57666.666666666664</v>
      </c>
      <c r="E1188" s="288">
        <v>23066666.666666664</v>
      </c>
      <c r="F1188" s="204">
        <v>20</v>
      </c>
      <c r="G1188" s="287">
        <v>57666.666666666664</v>
      </c>
      <c r="H1188" s="287">
        <v>1153333.3333333333</v>
      </c>
      <c r="I1188" s="200"/>
      <c r="J1188" s="200"/>
    </row>
    <row r="1189" spans="1:10" ht="15.75" x14ac:dyDescent="0.25">
      <c r="A1189" s="259">
        <v>2</v>
      </c>
      <c r="B1189" s="224" t="s">
        <v>6000</v>
      </c>
      <c r="C1189" s="204"/>
      <c r="D1189" s="204"/>
      <c r="E1189" s="276"/>
      <c r="F1189" s="204"/>
      <c r="G1189" s="204"/>
      <c r="H1189" s="204"/>
      <c r="I1189" s="200"/>
      <c r="J1189" s="200"/>
    </row>
    <row r="1190" spans="1:10" ht="15.75" x14ac:dyDescent="0.25">
      <c r="A1190" s="259" t="s">
        <v>1402</v>
      </c>
      <c r="B1190" s="238" t="s">
        <v>6001</v>
      </c>
      <c r="C1190" s="204">
        <v>90</v>
      </c>
      <c r="D1190" s="171">
        <v>15350</v>
      </c>
      <c r="E1190" s="288">
        <v>1381500</v>
      </c>
      <c r="F1190" s="287">
        <v>370</v>
      </c>
      <c r="G1190" s="287">
        <v>15350</v>
      </c>
      <c r="H1190" s="244">
        <v>5679500</v>
      </c>
      <c r="I1190" s="200"/>
      <c r="J1190" s="200"/>
    </row>
    <row r="1191" spans="1:10" ht="15.75" x14ac:dyDescent="0.25">
      <c r="A1191" s="259" t="s">
        <v>1402</v>
      </c>
      <c r="B1191" s="238" t="s">
        <v>6002</v>
      </c>
      <c r="C1191" s="204">
        <v>65</v>
      </c>
      <c r="D1191" s="171">
        <v>19747.333333333332</v>
      </c>
      <c r="E1191" s="288">
        <v>1283576.6666666665</v>
      </c>
      <c r="F1191" s="287">
        <v>180</v>
      </c>
      <c r="G1191" s="287">
        <v>19747.333333333332</v>
      </c>
      <c r="H1191" s="244">
        <v>3554520</v>
      </c>
      <c r="I1191" s="200"/>
      <c r="J1191" s="200"/>
    </row>
    <row r="1192" spans="1:10" ht="15.75" x14ac:dyDescent="0.25">
      <c r="A1192" s="259" t="s">
        <v>1402</v>
      </c>
      <c r="B1192" s="238" t="s">
        <v>6003</v>
      </c>
      <c r="C1192" s="204">
        <v>90</v>
      </c>
      <c r="D1192" s="171">
        <v>19747.333333333332</v>
      </c>
      <c r="E1192" s="288">
        <v>1777260</v>
      </c>
      <c r="F1192" s="287">
        <v>440</v>
      </c>
      <c r="G1192" s="287">
        <v>19747.333333333332</v>
      </c>
      <c r="H1192" s="244">
        <v>8688826.666666666</v>
      </c>
      <c r="I1192" s="200"/>
      <c r="J1192" s="200"/>
    </row>
    <row r="1193" spans="1:10" ht="15.75" x14ac:dyDescent="0.25">
      <c r="A1193" s="237">
        <v>3</v>
      </c>
      <c r="B1193" s="238" t="s">
        <v>6005</v>
      </c>
      <c r="C1193" s="204">
        <v>400</v>
      </c>
      <c r="D1193" s="171">
        <v>8000</v>
      </c>
      <c r="E1193" s="288">
        <v>3200000</v>
      </c>
      <c r="F1193" s="287"/>
      <c r="G1193" s="204"/>
      <c r="H1193" s="244">
        <v>0</v>
      </c>
      <c r="I1193" s="200"/>
      <c r="J1193" s="200"/>
    </row>
    <row r="1194" spans="1:10" ht="15.75" x14ac:dyDescent="0.25">
      <c r="A1194" s="237">
        <v>4</v>
      </c>
      <c r="B1194" s="238" t="s">
        <v>6096</v>
      </c>
      <c r="C1194" s="204"/>
      <c r="D1194" s="171"/>
      <c r="E1194" s="288"/>
      <c r="F1194" s="287">
        <v>70000</v>
      </c>
      <c r="G1194" s="287">
        <v>800</v>
      </c>
      <c r="H1194" s="244">
        <v>56000000</v>
      </c>
      <c r="I1194" s="200"/>
      <c r="J1194" s="200"/>
    </row>
    <row r="1195" spans="1:10" ht="15.75" x14ac:dyDescent="0.25">
      <c r="A1195" s="237">
        <v>5</v>
      </c>
      <c r="B1195" s="238" t="s">
        <v>6006</v>
      </c>
      <c r="C1195" s="204">
        <v>1500</v>
      </c>
      <c r="D1195" s="171">
        <v>1000</v>
      </c>
      <c r="E1195" s="288">
        <v>1500000</v>
      </c>
      <c r="F1195" s="287">
        <v>8500</v>
      </c>
      <c r="G1195" s="287">
        <v>1000</v>
      </c>
      <c r="H1195" s="244">
        <v>8500000</v>
      </c>
      <c r="I1195" s="200"/>
      <c r="J1195" s="200"/>
    </row>
    <row r="1196" spans="1:10" ht="15.75" x14ac:dyDescent="0.25">
      <c r="A1196" s="237"/>
      <c r="B1196" s="238" t="s">
        <v>6100</v>
      </c>
      <c r="C1196" s="204"/>
      <c r="D1196" s="171"/>
      <c r="E1196" s="288"/>
      <c r="F1196" s="287"/>
      <c r="G1196" s="287"/>
      <c r="H1196" s="244"/>
      <c r="I1196" s="200"/>
      <c r="J1196" s="200"/>
    </row>
    <row r="1197" spans="1:10" ht="15.75" x14ac:dyDescent="0.25">
      <c r="A1197" s="237"/>
      <c r="B1197" s="238" t="s">
        <v>6101</v>
      </c>
      <c r="C1197" s="204"/>
      <c r="D1197" s="171"/>
      <c r="E1197" s="288"/>
      <c r="F1197" s="287"/>
      <c r="G1197" s="287"/>
      <c r="H1197" s="244"/>
      <c r="I1197" s="200"/>
      <c r="J1197" s="200"/>
    </row>
    <row r="1199" spans="1:10" ht="16.5" x14ac:dyDescent="0.25">
      <c r="A1199" s="257" t="s">
        <v>6025</v>
      </c>
    </row>
    <row r="1201" spans="1:10" ht="15.75" x14ac:dyDescent="0.25">
      <c r="A1201" s="747" t="s">
        <v>6059</v>
      </c>
      <c r="B1201" s="747" t="s">
        <v>6060</v>
      </c>
      <c r="C1201" s="747" t="s">
        <v>6061</v>
      </c>
      <c r="D1201" s="749" t="s">
        <v>6062</v>
      </c>
      <c r="E1201" s="750"/>
      <c r="F1201" s="751"/>
      <c r="G1201" s="229"/>
      <c r="H1201" s="200"/>
      <c r="I1201" s="200"/>
      <c r="J1201" s="200"/>
    </row>
    <row r="1202" spans="1:10" ht="15.75" x14ac:dyDescent="0.25">
      <c r="A1202" s="748"/>
      <c r="B1202" s="748"/>
      <c r="C1202" s="748"/>
      <c r="D1202" s="229">
        <v>2021</v>
      </c>
      <c r="E1202" s="229">
        <v>2022</v>
      </c>
      <c r="F1202" s="258">
        <v>2023</v>
      </c>
      <c r="G1202" s="229" t="s">
        <v>5976</v>
      </c>
      <c r="H1202" s="200"/>
      <c r="I1202" s="200"/>
      <c r="J1202" s="200"/>
    </row>
    <row r="1203" spans="1:10" ht="15.75" x14ac:dyDescent="0.25">
      <c r="A1203" s="259">
        <v>1</v>
      </c>
      <c r="B1203" s="260" t="s">
        <v>6063</v>
      </c>
      <c r="C1203" s="259" t="s">
        <v>6064</v>
      </c>
      <c r="D1203" s="259">
        <v>1</v>
      </c>
      <c r="E1203" s="259">
        <v>1</v>
      </c>
      <c r="F1203" s="259">
        <v>1</v>
      </c>
      <c r="G1203" s="259">
        <v>1</v>
      </c>
      <c r="H1203" s="200"/>
      <c r="I1203" s="200"/>
      <c r="J1203" s="200"/>
    </row>
    <row r="1204" spans="1:10" ht="15.75" x14ac:dyDescent="0.25">
      <c r="A1204" s="259">
        <v>2</v>
      </c>
      <c r="B1204" s="260" t="s">
        <v>6065</v>
      </c>
      <c r="C1204" s="259" t="s">
        <v>6066</v>
      </c>
      <c r="D1204" s="252">
        <v>8699.3472222222226</v>
      </c>
      <c r="E1204" s="252">
        <v>9042.8837787445627</v>
      </c>
      <c r="F1204" s="252">
        <v>9968.1274900398403</v>
      </c>
      <c r="G1204" s="261"/>
      <c r="H1204" s="200"/>
      <c r="I1204" s="200"/>
      <c r="J1204" s="200"/>
    </row>
    <row r="1205" spans="1:10" ht="15.75" x14ac:dyDescent="0.25">
      <c r="A1205" s="259">
        <v>3</v>
      </c>
      <c r="B1205" s="260" t="s">
        <v>6067</v>
      </c>
      <c r="C1205" s="259" t="s">
        <v>6068</v>
      </c>
      <c r="D1205" s="262">
        <v>45000</v>
      </c>
      <c r="E1205" s="262">
        <v>45000</v>
      </c>
      <c r="F1205" s="262">
        <v>47500</v>
      </c>
      <c r="G1205" s="261"/>
      <c r="H1205" s="200"/>
      <c r="I1205" s="200"/>
      <c r="J1205" s="200"/>
    </row>
    <row r="1206" spans="1:10" ht="15.75" x14ac:dyDescent="0.25">
      <c r="A1206" s="259">
        <v>4</v>
      </c>
      <c r="B1206" s="260" t="s">
        <v>5981</v>
      </c>
      <c r="C1206" s="259" t="s">
        <v>6069</v>
      </c>
      <c r="D1206" s="262">
        <v>391470625</v>
      </c>
      <c r="E1206" s="262">
        <v>406929770.04350531</v>
      </c>
      <c r="F1206" s="263">
        <v>473486055.77689242</v>
      </c>
      <c r="G1206" s="261">
        <v>423962150.27346593</v>
      </c>
      <c r="H1206" s="200"/>
      <c r="I1206" s="200"/>
      <c r="J1206" s="200"/>
    </row>
    <row r="1207" spans="1:10" ht="15.75" x14ac:dyDescent="0.25">
      <c r="A1207" s="259">
        <v>5</v>
      </c>
      <c r="B1207" s="260" t="s">
        <v>6070</v>
      </c>
      <c r="C1207" s="259" t="s">
        <v>6069</v>
      </c>
      <c r="D1207" s="262">
        <v>24736620.666666668</v>
      </c>
      <c r="E1207" s="262">
        <v>24736620.666666668</v>
      </c>
      <c r="F1207" s="262">
        <v>24736620.666666668</v>
      </c>
      <c r="G1207" s="261">
        <v>24736620.666666668</v>
      </c>
      <c r="H1207" s="200"/>
      <c r="I1207" s="200"/>
      <c r="J1207" s="200"/>
    </row>
    <row r="1208" spans="1:10" ht="15.75" x14ac:dyDescent="0.25">
      <c r="A1208" s="259">
        <v>6</v>
      </c>
      <c r="B1208" s="260" t="s">
        <v>5983</v>
      </c>
      <c r="C1208" s="259" t="s">
        <v>6069</v>
      </c>
      <c r="D1208" s="262">
        <v>366734004.33333331</v>
      </c>
      <c r="E1208" s="262">
        <v>382193149.37683862</v>
      </c>
      <c r="F1208" s="263">
        <v>448749435.11022574</v>
      </c>
      <c r="G1208" s="261">
        <v>399225529.60679924</v>
      </c>
      <c r="H1208" s="200"/>
      <c r="I1208" s="200"/>
      <c r="J1208" s="200"/>
    </row>
    <row r="1209" spans="1:10" ht="15.75" x14ac:dyDescent="0.25">
      <c r="A1209" s="259">
        <v>7</v>
      </c>
      <c r="B1209" s="260" t="s">
        <v>6071</v>
      </c>
      <c r="C1209" s="259" t="s">
        <v>6069</v>
      </c>
      <c r="D1209" s="262"/>
      <c r="E1209" s="262"/>
      <c r="F1209" s="263"/>
      <c r="G1209" s="261">
        <v>399225529.60679924</v>
      </c>
      <c r="H1209" s="200"/>
      <c r="I1209" s="200"/>
      <c r="J1209" s="200"/>
    </row>
    <row r="1210" spans="1:10" ht="15.75" x14ac:dyDescent="0.25">
      <c r="A1210" s="259">
        <v>8</v>
      </c>
      <c r="B1210" s="260" t="s">
        <v>5985</v>
      </c>
      <c r="C1210" s="259" t="s">
        <v>6069</v>
      </c>
      <c r="D1210" s="162">
        <v>4.5199999999999997E-2</v>
      </c>
      <c r="E1210" s="162">
        <v>4.5475000000000002E-2</v>
      </c>
      <c r="F1210" s="162">
        <v>4.5625000000000006E-2</v>
      </c>
      <c r="G1210" s="162">
        <v>4.5433333333333333E-2</v>
      </c>
      <c r="H1210" s="200"/>
      <c r="I1210" s="200"/>
      <c r="J1210" s="200"/>
    </row>
    <row r="1211" spans="1:10" ht="31.5" x14ac:dyDescent="0.25">
      <c r="A1211" s="259">
        <v>9</v>
      </c>
      <c r="B1211" s="260" t="s">
        <v>6072</v>
      </c>
      <c r="C1211" s="259" t="s">
        <v>6069</v>
      </c>
      <c r="D1211" s="262"/>
      <c r="E1211" s="262"/>
      <c r="F1211" s="263"/>
      <c r="G1211" s="261">
        <v>8787062280.4137764</v>
      </c>
      <c r="H1211" s="200"/>
      <c r="I1211" s="200"/>
      <c r="J1211" s="200"/>
    </row>
    <row r="1212" spans="1:10" ht="15.75" x14ac:dyDescent="0.25">
      <c r="A1212" s="259">
        <v>10</v>
      </c>
      <c r="B1212" s="260" t="s">
        <v>6073</v>
      </c>
      <c r="C1212" s="259" t="s">
        <v>6069</v>
      </c>
      <c r="D1212" s="262"/>
      <c r="E1212" s="262"/>
      <c r="F1212" s="263"/>
      <c r="G1212" s="261">
        <v>8729101039.0804424</v>
      </c>
      <c r="H1212" s="200"/>
      <c r="I1212" s="200"/>
      <c r="J1212" s="200"/>
    </row>
    <row r="1213" spans="1:10" ht="18.75" x14ac:dyDescent="0.25">
      <c r="A1213" s="749" t="s">
        <v>6074</v>
      </c>
      <c r="B1213" s="751"/>
      <c r="C1213" s="229"/>
      <c r="D1213" s="265"/>
      <c r="E1213" s="265"/>
      <c r="F1213" s="265"/>
      <c r="G1213" s="266">
        <v>872910.10390804429</v>
      </c>
      <c r="H1213" s="267"/>
      <c r="I1213" s="200"/>
      <c r="J1213" s="200"/>
    </row>
    <row r="1214" spans="1:10" ht="18.75" x14ac:dyDescent="0.25">
      <c r="A1214" s="749" t="s">
        <v>6075</v>
      </c>
      <c r="B1214" s="751"/>
      <c r="C1214" s="229"/>
      <c r="D1214" s="265"/>
      <c r="E1214" s="265"/>
      <c r="F1214" s="265"/>
      <c r="G1214" s="266">
        <v>872000</v>
      </c>
      <c r="H1214" s="267"/>
      <c r="I1214" s="200"/>
      <c r="J1214" s="200"/>
    </row>
    <row r="1215" spans="1:10" ht="15.75" x14ac:dyDescent="0.25">
      <c r="A1215" s="268"/>
      <c r="B1215" s="268"/>
      <c r="C1215" s="268"/>
      <c r="D1215" s="268"/>
      <c r="E1215" s="268"/>
      <c r="F1215" s="200"/>
      <c r="G1215" s="253"/>
      <c r="H1215" s="267"/>
      <c r="I1215" s="200"/>
      <c r="J1215" s="200"/>
    </row>
    <row r="1216" spans="1:10" ht="15.75" x14ac:dyDescent="0.25">
      <c r="A1216" s="733" t="s">
        <v>6110</v>
      </c>
      <c r="B1216" s="734"/>
      <c r="C1216" s="734"/>
      <c r="D1216" s="734"/>
      <c r="E1216" s="735"/>
      <c r="F1216" s="269"/>
      <c r="G1216" s="270"/>
      <c r="H1216" s="200"/>
      <c r="I1216" s="200"/>
      <c r="J1216" s="200"/>
    </row>
    <row r="1217" spans="1:10" ht="15.75" x14ac:dyDescent="0.25">
      <c r="A1217" s="271" t="s">
        <v>0</v>
      </c>
      <c r="B1217" s="271" t="s">
        <v>5991</v>
      </c>
      <c r="C1217" s="272" t="s">
        <v>5973</v>
      </c>
      <c r="D1217" s="272" t="s">
        <v>5974</v>
      </c>
      <c r="E1217" s="272" t="s">
        <v>5975</v>
      </c>
      <c r="F1217" s="200"/>
      <c r="G1217" s="200"/>
      <c r="H1217" s="200"/>
      <c r="I1217" s="200"/>
      <c r="J1217" s="200"/>
    </row>
    <row r="1218" spans="1:10" ht="15.75" x14ac:dyDescent="0.25">
      <c r="A1218" s="273">
        <v>1</v>
      </c>
      <c r="B1218" s="274" t="s">
        <v>6077</v>
      </c>
      <c r="C1218" s="275">
        <v>720</v>
      </c>
      <c r="D1218" s="275">
        <v>965.4</v>
      </c>
      <c r="E1218" s="275">
        <v>1506</v>
      </c>
      <c r="F1218" s="200"/>
      <c r="G1218" s="200"/>
      <c r="H1218" s="200"/>
      <c r="I1218" s="200"/>
      <c r="J1218" s="200"/>
    </row>
    <row r="1219" spans="1:10" ht="15.75" x14ac:dyDescent="0.25">
      <c r="A1219" s="273">
        <v>2</v>
      </c>
      <c r="B1219" s="274" t="s">
        <v>6078</v>
      </c>
      <c r="C1219" s="275">
        <v>6263.53</v>
      </c>
      <c r="D1219" s="275">
        <v>8730</v>
      </c>
      <c r="E1219" s="275">
        <v>15012</v>
      </c>
      <c r="F1219" s="200"/>
      <c r="G1219" s="200"/>
      <c r="H1219" s="200"/>
      <c r="I1219" s="200"/>
      <c r="J1219" s="200"/>
    </row>
    <row r="1220" spans="1:10" ht="15.75" x14ac:dyDescent="0.25">
      <c r="A1220" s="273">
        <v>3</v>
      </c>
      <c r="B1220" s="274" t="s">
        <v>5979</v>
      </c>
      <c r="C1220" s="275">
        <v>8699.3472222222226</v>
      </c>
      <c r="D1220" s="275">
        <v>9042.8837787445627</v>
      </c>
      <c r="E1220" s="275">
        <v>9968.1274900398403</v>
      </c>
      <c r="F1220" s="200"/>
      <c r="G1220" s="200"/>
      <c r="H1220" s="200"/>
      <c r="I1220" s="200"/>
      <c r="J1220" s="200"/>
    </row>
    <row r="1221" spans="1:10" ht="15.75" x14ac:dyDescent="0.25">
      <c r="A1221" s="200"/>
      <c r="B1221" s="200"/>
      <c r="C1221" s="200"/>
      <c r="D1221" s="200"/>
      <c r="E1221" s="200"/>
      <c r="F1221" s="254"/>
      <c r="G1221" s="200"/>
      <c r="H1221" s="200"/>
      <c r="I1221" s="200"/>
      <c r="J1221" s="200"/>
    </row>
    <row r="1222" spans="1:10" ht="15.75" x14ac:dyDescent="0.25">
      <c r="A1222" s="200"/>
      <c r="B1222" s="200"/>
      <c r="C1222" s="200"/>
      <c r="D1222" s="200"/>
      <c r="E1222" s="200"/>
      <c r="F1222" s="200"/>
      <c r="G1222" s="200"/>
      <c r="H1222" s="200"/>
      <c r="I1222" s="200"/>
      <c r="J1222" s="200"/>
    </row>
    <row r="1223" spans="1:10" ht="15.6" customHeight="1" x14ac:dyDescent="0.25">
      <c r="A1223" s="747" t="s">
        <v>6082</v>
      </c>
      <c r="B1223" s="747" t="s">
        <v>6090</v>
      </c>
      <c r="C1223" s="752" t="s">
        <v>6097</v>
      </c>
      <c r="D1223" s="753"/>
      <c r="E1223" s="754"/>
      <c r="F1223" s="752" t="s">
        <v>6111</v>
      </c>
      <c r="G1223" s="753"/>
      <c r="H1223" s="754"/>
      <c r="I1223" s="200"/>
      <c r="J1223" s="200"/>
    </row>
    <row r="1224" spans="1:10" ht="47.25" x14ac:dyDescent="0.25">
      <c r="A1224" s="748"/>
      <c r="B1224" s="748"/>
      <c r="C1224" s="167" t="s">
        <v>5996</v>
      </c>
      <c r="D1224" s="233" t="s">
        <v>6093</v>
      </c>
      <c r="E1224" s="233" t="s">
        <v>6094</v>
      </c>
      <c r="F1224" s="167" t="s">
        <v>5996</v>
      </c>
      <c r="G1224" s="233" t="s">
        <v>6093</v>
      </c>
      <c r="H1224" s="233" t="s">
        <v>6095</v>
      </c>
      <c r="I1224" s="200"/>
      <c r="J1224" s="200"/>
    </row>
    <row r="1225" spans="1:10" ht="15.75" x14ac:dyDescent="0.25">
      <c r="A1225" s="285"/>
      <c r="B1225" s="285"/>
      <c r="C1225" s="167"/>
      <c r="D1225" s="233"/>
      <c r="E1225" s="286">
        <v>57961241.333333328</v>
      </c>
      <c r="F1225" s="231"/>
      <c r="G1225" s="231"/>
      <c r="H1225" s="284">
        <v>49473241.333333336</v>
      </c>
      <c r="I1225" s="200"/>
      <c r="J1225" s="200"/>
    </row>
    <row r="1226" spans="1:10" ht="15.75" x14ac:dyDescent="0.25">
      <c r="A1226" s="229">
        <v>1</v>
      </c>
      <c r="B1226" s="231" t="s">
        <v>6099</v>
      </c>
      <c r="C1226" s="204">
        <v>200</v>
      </c>
      <c r="D1226" s="287">
        <v>56666.666666666664</v>
      </c>
      <c r="E1226" s="288">
        <v>11333333.333333332</v>
      </c>
      <c r="F1226" s="204">
        <v>20</v>
      </c>
      <c r="G1226" s="287">
        <v>56666.666666666664</v>
      </c>
      <c r="H1226" s="287">
        <v>1133333.3333333333</v>
      </c>
      <c r="I1226" s="200"/>
      <c r="J1226" s="200"/>
    </row>
    <row r="1227" spans="1:10" ht="15.75" x14ac:dyDescent="0.25">
      <c r="A1227" s="229">
        <v>2</v>
      </c>
      <c r="B1227" s="231" t="s">
        <v>6000</v>
      </c>
      <c r="C1227" s="204"/>
      <c r="D1227" s="204"/>
      <c r="E1227" s="276"/>
      <c r="F1227" s="204"/>
      <c r="G1227" s="204"/>
      <c r="H1227" s="204"/>
      <c r="I1227" s="200"/>
      <c r="J1227" s="200"/>
    </row>
    <row r="1228" spans="1:10" ht="15.75" x14ac:dyDescent="0.25">
      <c r="A1228" s="259" t="s">
        <v>1402</v>
      </c>
      <c r="B1228" s="238" t="s">
        <v>6001</v>
      </c>
      <c r="C1228" s="188">
        <v>46</v>
      </c>
      <c r="D1228" s="171">
        <v>15350</v>
      </c>
      <c r="E1228" s="288">
        <v>706100</v>
      </c>
      <c r="F1228" s="287">
        <v>160</v>
      </c>
      <c r="G1228" s="171">
        <v>15350</v>
      </c>
      <c r="H1228" s="244">
        <v>2456000</v>
      </c>
      <c r="I1228" s="200"/>
      <c r="J1228" s="200"/>
    </row>
    <row r="1229" spans="1:10" ht="15.75" x14ac:dyDescent="0.25">
      <c r="A1229" s="259" t="s">
        <v>1402</v>
      </c>
      <c r="B1229" s="238" t="s">
        <v>6002</v>
      </c>
      <c r="C1229" s="188">
        <v>32</v>
      </c>
      <c r="D1229" s="171">
        <v>19747.333333333332</v>
      </c>
      <c r="E1229" s="288">
        <v>631914.66666666663</v>
      </c>
      <c r="F1229" s="287">
        <v>72</v>
      </c>
      <c r="G1229" s="171">
        <v>19747.333333333332</v>
      </c>
      <c r="H1229" s="244">
        <v>1421808</v>
      </c>
      <c r="I1229" s="200"/>
      <c r="J1229" s="200"/>
    </row>
    <row r="1230" spans="1:10" ht="15.75" x14ac:dyDescent="0.25">
      <c r="A1230" s="259" t="s">
        <v>1402</v>
      </c>
      <c r="B1230" s="238" t="s">
        <v>6003</v>
      </c>
      <c r="C1230" s="188">
        <v>40</v>
      </c>
      <c r="D1230" s="171">
        <v>19747.333333333332</v>
      </c>
      <c r="E1230" s="288">
        <v>789893.33333333326</v>
      </c>
      <c r="F1230" s="287">
        <v>150</v>
      </c>
      <c r="G1230" s="171">
        <v>19747.333333333332</v>
      </c>
      <c r="H1230" s="244">
        <v>2962100</v>
      </c>
      <c r="I1230" s="200"/>
      <c r="J1230" s="200"/>
    </row>
    <row r="1231" spans="1:10" ht="15.75" x14ac:dyDescent="0.25">
      <c r="A1231" s="259" t="s">
        <v>1402</v>
      </c>
      <c r="B1231" s="238" t="s">
        <v>6004</v>
      </c>
      <c r="C1231" s="188">
        <v>3000</v>
      </c>
      <c r="D1231" s="171">
        <v>6333.333333333333</v>
      </c>
      <c r="E1231" s="288">
        <v>19000000</v>
      </c>
      <c r="F1231" s="287">
        <v>6000</v>
      </c>
      <c r="G1231" s="171">
        <v>6333.333333333333</v>
      </c>
      <c r="H1231" s="244">
        <v>38000000</v>
      </c>
      <c r="I1231" s="200"/>
      <c r="J1231" s="200"/>
    </row>
    <row r="1232" spans="1:10" ht="15.75" x14ac:dyDescent="0.25">
      <c r="A1232" s="290">
        <v>3</v>
      </c>
      <c r="B1232" s="289" t="s">
        <v>6005</v>
      </c>
      <c r="C1232" s="188">
        <v>3000</v>
      </c>
      <c r="D1232" s="171">
        <v>8000</v>
      </c>
      <c r="E1232" s="288">
        <v>24000000</v>
      </c>
      <c r="F1232" s="287"/>
      <c r="G1232" s="204"/>
      <c r="H1232" s="244">
        <v>0</v>
      </c>
      <c r="I1232" s="200"/>
      <c r="J1232" s="200"/>
    </row>
    <row r="1233" spans="1:10" ht="15.75" x14ac:dyDescent="0.25">
      <c r="A1233" s="290">
        <v>5</v>
      </c>
      <c r="B1233" s="289" t="s">
        <v>6006</v>
      </c>
      <c r="C1233" s="188">
        <v>1500</v>
      </c>
      <c r="D1233" s="171">
        <v>1000</v>
      </c>
      <c r="E1233" s="288">
        <v>1500000</v>
      </c>
      <c r="F1233" s="287">
        <v>3500</v>
      </c>
      <c r="G1233" s="287">
        <v>1000</v>
      </c>
      <c r="H1233" s="244">
        <v>3500000</v>
      </c>
      <c r="I1233" s="200"/>
      <c r="J1233" s="200"/>
    </row>
    <row r="1234" spans="1:10" ht="15.75" x14ac:dyDescent="0.25">
      <c r="A1234" s="290"/>
      <c r="B1234" s="289" t="s">
        <v>6100</v>
      </c>
      <c r="C1234" s="204"/>
      <c r="D1234" s="171"/>
      <c r="E1234" s="288"/>
      <c r="F1234" s="287"/>
      <c r="G1234" s="287"/>
      <c r="H1234" s="244"/>
      <c r="I1234" s="200"/>
      <c r="J1234" s="200"/>
    </row>
    <row r="1235" spans="1:10" ht="15.75" x14ac:dyDescent="0.25">
      <c r="A1235" s="290"/>
      <c r="B1235" s="289" t="s">
        <v>6101</v>
      </c>
      <c r="C1235" s="204"/>
      <c r="D1235" s="171"/>
      <c r="E1235" s="288"/>
      <c r="F1235" s="287"/>
      <c r="G1235" s="287"/>
      <c r="H1235" s="244"/>
      <c r="I1235" s="200"/>
      <c r="J1235" s="200"/>
    </row>
    <row r="1237" spans="1:10" ht="16.5" x14ac:dyDescent="0.25">
      <c r="A1237" s="257" t="s">
        <v>6112</v>
      </c>
    </row>
    <row r="1239" spans="1:10" ht="15.75" x14ac:dyDescent="0.25">
      <c r="A1239" s="747" t="s">
        <v>6059</v>
      </c>
      <c r="B1239" s="747" t="s">
        <v>6060</v>
      </c>
      <c r="C1239" s="747" t="s">
        <v>6061</v>
      </c>
      <c r="D1239" s="749" t="s">
        <v>6062</v>
      </c>
      <c r="E1239" s="750"/>
      <c r="F1239" s="751"/>
      <c r="G1239" s="229"/>
      <c r="H1239" s="200"/>
      <c r="I1239" s="200"/>
      <c r="J1239" s="200"/>
    </row>
    <row r="1240" spans="1:10" ht="15.75" x14ac:dyDescent="0.25">
      <c r="A1240" s="748"/>
      <c r="B1240" s="748"/>
      <c r="C1240" s="748"/>
      <c r="D1240" s="229">
        <v>2021</v>
      </c>
      <c r="E1240" s="229">
        <v>2022</v>
      </c>
      <c r="F1240" s="258">
        <v>2023</v>
      </c>
      <c r="G1240" s="229" t="s">
        <v>5976</v>
      </c>
      <c r="H1240" s="200"/>
      <c r="I1240" s="200"/>
      <c r="J1240" s="200"/>
    </row>
    <row r="1241" spans="1:10" ht="15.75" x14ac:dyDescent="0.25">
      <c r="A1241" s="259">
        <v>1</v>
      </c>
      <c r="B1241" s="260" t="s">
        <v>6063</v>
      </c>
      <c r="C1241" s="259" t="s">
        <v>6064</v>
      </c>
      <c r="D1241" s="259">
        <v>1</v>
      </c>
      <c r="E1241" s="259">
        <v>1</v>
      </c>
      <c r="F1241" s="259">
        <v>1</v>
      </c>
      <c r="G1241" s="259">
        <v>1</v>
      </c>
      <c r="H1241" s="200"/>
      <c r="I1241" s="200"/>
      <c r="J1241" s="200"/>
    </row>
    <row r="1242" spans="1:10" ht="15.75" x14ac:dyDescent="0.25">
      <c r="A1242" s="259">
        <v>2</v>
      </c>
      <c r="B1242" s="260" t="s">
        <v>6065</v>
      </c>
      <c r="C1242" s="259" t="s">
        <v>6066</v>
      </c>
      <c r="D1242" s="252">
        <v>3847.1337579617834</v>
      </c>
      <c r="E1242" s="252">
        <v>3836.3578478191657</v>
      </c>
      <c r="F1242" s="252">
        <v>3824.8407643312103</v>
      </c>
      <c r="G1242" s="261"/>
      <c r="H1242" s="200"/>
      <c r="I1242" s="200"/>
      <c r="J1242" s="200"/>
    </row>
    <row r="1243" spans="1:10" ht="15.75" x14ac:dyDescent="0.25">
      <c r="A1243" s="259">
        <v>3</v>
      </c>
      <c r="B1243" s="260" t="s">
        <v>6067</v>
      </c>
      <c r="C1243" s="259" t="s">
        <v>6068</v>
      </c>
      <c r="D1243" s="262">
        <v>40000</v>
      </c>
      <c r="E1243" s="262">
        <v>45000</v>
      </c>
      <c r="F1243" s="262">
        <v>75000</v>
      </c>
      <c r="G1243" s="261"/>
      <c r="H1243" s="200"/>
      <c r="I1243" s="200"/>
      <c r="J1243" s="200"/>
    </row>
    <row r="1244" spans="1:10" ht="15.75" x14ac:dyDescent="0.25">
      <c r="A1244" s="259">
        <v>4</v>
      </c>
      <c r="B1244" s="260" t="s">
        <v>5981</v>
      </c>
      <c r="C1244" s="259" t="s">
        <v>6069</v>
      </c>
      <c r="D1244" s="262">
        <v>153885350.31847134</v>
      </c>
      <c r="E1244" s="262">
        <v>172636103.15186247</v>
      </c>
      <c r="F1244" s="263">
        <v>286863057.32484078</v>
      </c>
      <c r="G1244" s="261">
        <v>204461503.59839153</v>
      </c>
      <c r="H1244" s="200"/>
      <c r="I1244" s="200"/>
      <c r="J1244" s="200"/>
    </row>
    <row r="1245" spans="1:10" ht="15.75" x14ac:dyDescent="0.25">
      <c r="A1245" s="259">
        <v>5</v>
      </c>
      <c r="B1245" s="260" t="s">
        <v>6070</v>
      </c>
      <c r="C1245" s="259" t="s">
        <v>6069</v>
      </c>
      <c r="D1245" s="262">
        <v>39247260</v>
      </c>
      <c r="E1245" s="262">
        <v>39247260</v>
      </c>
      <c r="F1245" s="262">
        <v>39247260</v>
      </c>
      <c r="G1245" s="261">
        <v>39247260</v>
      </c>
      <c r="H1245" s="200"/>
      <c r="I1245" s="200"/>
      <c r="J1245" s="200"/>
    </row>
    <row r="1246" spans="1:10" ht="15.75" x14ac:dyDescent="0.25">
      <c r="A1246" s="259">
        <v>6</v>
      </c>
      <c r="B1246" s="260" t="s">
        <v>5983</v>
      </c>
      <c r="C1246" s="259" t="s">
        <v>6069</v>
      </c>
      <c r="D1246" s="262">
        <v>114638090.31847134</v>
      </c>
      <c r="E1246" s="262">
        <v>133388843.15186247</v>
      </c>
      <c r="F1246" s="263">
        <v>247615797.32484078</v>
      </c>
      <c r="G1246" s="261">
        <v>165214243.59839153</v>
      </c>
      <c r="H1246" s="200"/>
      <c r="I1246" s="200"/>
      <c r="J1246" s="200"/>
    </row>
    <row r="1247" spans="1:10" ht="15.75" x14ac:dyDescent="0.25">
      <c r="A1247" s="259">
        <v>7</v>
      </c>
      <c r="B1247" s="260" t="s">
        <v>6071</v>
      </c>
      <c r="C1247" s="259" t="s">
        <v>6069</v>
      </c>
      <c r="D1247" s="262"/>
      <c r="E1247" s="262"/>
      <c r="F1247" s="263"/>
      <c r="G1247" s="261">
        <v>165214243.59839153</v>
      </c>
      <c r="H1247" s="200"/>
      <c r="I1247" s="200"/>
      <c r="J1247" s="200"/>
    </row>
    <row r="1248" spans="1:10" ht="15.75" x14ac:dyDescent="0.25">
      <c r="A1248" s="259">
        <v>8</v>
      </c>
      <c r="B1248" s="260" t="s">
        <v>5985</v>
      </c>
      <c r="C1248" s="259" t="s">
        <v>6069</v>
      </c>
      <c r="D1248" s="162">
        <v>4.5199999999999997E-2</v>
      </c>
      <c r="E1248" s="162">
        <v>4.5475000000000002E-2</v>
      </c>
      <c r="F1248" s="162">
        <v>4.5625000000000006E-2</v>
      </c>
      <c r="G1248" s="162">
        <v>4.5433333333333333E-2</v>
      </c>
      <c r="H1248" s="200"/>
      <c r="I1248" s="200"/>
      <c r="J1248" s="200"/>
    </row>
    <row r="1249" spans="1:10" ht="31.5" x14ac:dyDescent="0.25">
      <c r="A1249" s="259">
        <v>9</v>
      </c>
      <c r="B1249" s="260" t="s">
        <v>6072</v>
      </c>
      <c r="C1249" s="259" t="s">
        <v>6069</v>
      </c>
      <c r="D1249" s="262"/>
      <c r="E1249" s="262"/>
      <c r="F1249" s="263"/>
      <c r="G1249" s="261">
        <v>3636410350.6615891</v>
      </c>
      <c r="H1249" s="200"/>
      <c r="I1249" s="200"/>
      <c r="J1249" s="200"/>
    </row>
    <row r="1250" spans="1:10" ht="15.75" x14ac:dyDescent="0.25">
      <c r="A1250" s="259">
        <v>10</v>
      </c>
      <c r="B1250" s="260" t="s">
        <v>6073</v>
      </c>
      <c r="C1250" s="259" t="s">
        <v>6069</v>
      </c>
      <c r="D1250" s="262"/>
      <c r="E1250" s="262"/>
      <c r="F1250" s="263"/>
      <c r="G1250" s="261">
        <v>3582910190.6615891</v>
      </c>
      <c r="H1250" s="200"/>
      <c r="I1250" s="200"/>
      <c r="J1250" s="200"/>
    </row>
    <row r="1251" spans="1:10" ht="18.75" x14ac:dyDescent="0.25">
      <c r="A1251" s="749" t="s">
        <v>6074</v>
      </c>
      <c r="B1251" s="751"/>
      <c r="C1251" s="229"/>
      <c r="D1251" s="265"/>
      <c r="E1251" s="265"/>
      <c r="F1251" s="265"/>
      <c r="G1251" s="266">
        <v>358291.01906615891</v>
      </c>
      <c r="H1251" s="267"/>
      <c r="I1251" s="200"/>
      <c r="J1251" s="200"/>
    </row>
    <row r="1252" spans="1:10" ht="18.75" x14ac:dyDescent="0.25">
      <c r="A1252" s="749" t="s">
        <v>6075</v>
      </c>
      <c r="B1252" s="751"/>
      <c r="C1252" s="229"/>
      <c r="D1252" s="265"/>
      <c r="E1252" s="265"/>
      <c r="F1252" s="265"/>
      <c r="G1252" s="266">
        <v>358000</v>
      </c>
      <c r="H1252" s="267"/>
      <c r="I1252" s="200"/>
      <c r="J1252" s="200"/>
    </row>
    <row r="1253" spans="1:10" ht="15.75" x14ac:dyDescent="0.25">
      <c r="A1253" s="268"/>
      <c r="B1253" s="268"/>
      <c r="C1253" s="268"/>
      <c r="D1253" s="268"/>
      <c r="E1253" s="268"/>
      <c r="F1253" s="200"/>
      <c r="G1253" s="253"/>
      <c r="H1253" s="267"/>
      <c r="I1253" s="200"/>
      <c r="J1253" s="200"/>
    </row>
    <row r="1254" spans="1:10" ht="15.75" x14ac:dyDescent="0.25">
      <c r="A1254" s="733" t="s">
        <v>6113</v>
      </c>
      <c r="B1254" s="734"/>
      <c r="C1254" s="734"/>
      <c r="D1254" s="734"/>
      <c r="E1254" s="735"/>
      <c r="F1254" s="269"/>
      <c r="G1254" s="270"/>
      <c r="H1254" s="200"/>
      <c r="I1254" s="200"/>
      <c r="J1254" s="200"/>
    </row>
    <row r="1255" spans="1:10" ht="15.75" x14ac:dyDescent="0.25">
      <c r="A1255" s="271" t="s">
        <v>0</v>
      </c>
      <c r="B1255" s="271" t="s">
        <v>5991</v>
      </c>
      <c r="C1255" s="272" t="s">
        <v>5973</v>
      </c>
      <c r="D1255" s="272" t="s">
        <v>5974</v>
      </c>
      <c r="E1255" s="272" t="s">
        <v>5975</v>
      </c>
      <c r="F1255" s="200"/>
      <c r="G1255" s="200"/>
      <c r="H1255" s="200"/>
      <c r="I1255" s="200"/>
      <c r="J1255" s="200"/>
    </row>
    <row r="1256" spans="1:10" ht="15.75" x14ac:dyDescent="0.25">
      <c r="A1256" s="273">
        <v>1</v>
      </c>
      <c r="B1256" s="300" t="s">
        <v>6077</v>
      </c>
      <c r="C1256" s="275">
        <v>314</v>
      </c>
      <c r="D1256" s="275">
        <v>314.10000000000002</v>
      </c>
      <c r="E1256" s="275">
        <v>314</v>
      </c>
      <c r="F1256" s="200"/>
      <c r="G1256" s="200"/>
      <c r="H1256" s="200"/>
      <c r="I1256" s="200"/>
      <c r="J1256" s="200"/>
    </row>
    <row r="1257" spans="1:10" ht="15.75" x14ac:dyDescent="0.25">
      <c r="A1257" s="273">
        <v>2</v>
      </c>
      <c r="B1257" s="300" t="s">
        <v>6078</v>
      </c>
      <c r="C1257" s="275">
        <v>1208</v>
      </c>
      <c r="D1257" s="275">
        <v>1205</v>
      </c>
      <c r="E1257" s="275">
        <v>1201</v>
      </c>
      <c r="F1257" s="200"/>
      <c r="G1257" s="200"/>
      <c r="H1257" s="200"/>
      <c r="I1257" s="200"/>
      <c r="J1257" s="200"/>
    </row>
    <row r="1258" spans="1:10" ht="15.75" x14ac:dyDescent="0.25">
      <c r="A1258" s="273">
        <v>3</v>
      </c>
      <c r="B1258" s="300" t="s">
        <v>5979</v>
      </c>
      <c r="C1258" s="275">
        <v>3847.1337579617834</v>
      </c>
      <c r="D1258" s="275">
        <v>3836.3578478191657</v>
      </c>
      <c r="E1258" s="275">
        <v>3824.8407643312103</v>
      </c>
      <c r="F1258" s="200"/>
      <c r="G1258" s="200"/>
      <c r="H1258" s="200"/>
      <c r="I1258" s="200"/>
      <c r="J1258" s="200"/>
    </row>
    <row r="1259" spans="1:10" ht="15.75" x14ac:dyDescent="0.25">
      <c r="A1259" s="200"/>
      <c r="B1259" s="200"/>
      <c r="C1259" s="200"/>
      <c r="D1259" s="200"/>
      <c r="E1259" s="200"/>
      <c r="F1259" s="254"/>
      <c r="G1259" s="200"/>
      <c r="H1259" s="200"/>
      <c r="I1259" s="200"/>
      <c r="J1259" s="200"/>
    </row>
    <row r="1260" spans="1:10" ht="15.75" x14ac:dyDescent="0.25">
      <c r="A1260" s="200"/>
      <c r="B1260" s="200"/>
      <c r="C1260" s="200"/>
      <c r="D1260" s="200"/>
      <c r="E1260" s="200"/>
      <c r="F1260" s="200"/>
      <c r="G1260" s="200"/>
      <c r="H1260" s="200"/>
      <c r="I1260" s="200"/>
      <c r="J1260" s="200"/>
    </row>
    <row r="1261" spans="1:10" ht="15.6" customHeight="1" x14ac:dyDescent="0.25">
      <c r="A1261" s="747" t="s">
        <v>6082</v>
      </c>
      <c r="B1261" s="747" t="s">
        <v>6090</v>
      </c>
      <c r="C1261" s="752" t="s">
        <v>6097</v>
      </c>
      <c r="D1261" s="753"/>
      <c r="E1261" s="754"/>
      <c r="F1261" s="752" t="s">
        <v>6111</v>
      </c>
      <c r="G1261" s="753"/>
      <c r="H1261" s="754"/>
      <c r="I1261" s="200"/>
      <c r="J1261" s="200"/>
    </row>
    <row r="1262" spans="1:10" ht="47.25" x14ac:dyDescent="0.25">
      <c r="A1262" s="748"/>
      <c r="B1262" s="748"/>
      <c r="C1262" s="167" t="s">
        <v>5996</v>
      </c>
      <c r="D1262" s="233" t="s">
        <v>6093</v>
      </c>
      <c r="E1262" s="233" t="s">
        <v>6094</v>
      </c>
      <c r="F1262" s="167" t="s">
        <v>5996</v>
      </c>
      <c r="G1262" s="233" t="s">
        <v>6093</v>
      </c>
      <c r="H1262" s="233" t="s">
        <v>6095</v>
      </c>
      <c r="I1262" s="200"/>
      <c r="J1262" s="200"/>
    </row>
    <row r="1263" spans="1:10" ht="15.75" x14ac:dyDescent="0.25">
      <c r="A1263" s="285"/>
      <c r="B1263" s="285"/>
      <c r="C1263" s="167"/>
      <c r="D1263" s="233"/>
      <c r="E1263" s="286">
        <v>53500160</v>
      </c>
      <c r="F1263" s="231"/>
      <c r="G1263" s="231"/>
      <c r="H1263" s="284">
        <v>78494520</v>
      </c>
      <c r="I1263" s="200"/>
      <c r="J1263" s="200"/>
    </row>
    <row r="1264" spans="1:10" ht="15.75" x14ac:dyDescent="0.25">
      <c r="A1264" s="229">
        <v>1</v>
      </c>
      <c r="B1264" s="231" t="s">
        <v>6099</v>
      </c>
      <c r="C1264" s="204">
        <v>400</v>
      </c>
      <c r="D1264" s="287">
        <v>61666.666666666664</v>
      </c>
      <c r="E1264" s="288">
        <v>24666666.666666664</v>
      </c>
      <c r="F1264" s="204">
        <v>20</v>
      </c>
      <c r="G1264" s="287">
        <v>61666.666666666664</v>
      </c>
      <c r="H1264" s="287">
        <v>1233333.3333333333</v>
      </c>
      <c r="I1264" s="200"/>
      <c r="J1264" s="200"/>
    </row>
    <row r="1265" spans="1:29" ht="15.75" x14ac:dyDescent="0.25">
      <c r="A1265" s="229">
        <v>2</v>
      </c>
      <c r="B1265" s="231" t="s">
        <v>6000</v>
      </c>
      <c r="C1265" s="204"/>
      <c r="D1265" s="204"/>
      <c r="E1265" s="276"/>
      <c r="F1265" s="204"/>
      <c r="G1265" s="204"/>
      <c r="H1265" s="204"/>
      <c r="I1265" s="200"/>
      <c r="J1265" s="200"/>
    </row>
    <row r="1266" spans="1:29" ht="15.75" x14ac:dyDescent="0.25">
      <c r="A1266" s="259" t="s">
        <v>1402</v>
      </c>
      <c r="B1266" s="238" t="s">
        <v>6001</v>
      </c>
      <c r="C1266" s="188">
        <v>90</v>
      </c>
      <c r="D1266" s="171">
        <v>15350</v>
      </c>
      <c r="E1266" s="288">
        <v>1381500</v>
      </c>
      <c r="F1266" s="287">
        <v>380</v>
      </c>
      <c r="G1266" s="171">
        <v>15350</v>
      </c>
      <c r="H1266" s="244">
        <v>5833000</v>
      </c>
      <c r="I1266" s="200"/>
      <c r="J1266" s="200"/>
    </row>
    <row r="1267" spans="1:29" ht="15.75" x14ac:dyDescent="0.25">
      <c r="A1267" s="259" t="s">
        <v>1402</v>
      </c>
      <c r="B1267" s="238" t="s">
        <v>6002</v>
      </c>
      <c r="C1267" s="188">
        <v>70</v>
      </c>
      <c r="D1267" s="171">
        <v>19747.333333333332</v>
      </c>
      <c r="E1267" s="288">
        <v>1382313.3333333333</v>
      </c>
      <c r="F1267" s="287">
        <v>200</v>
      </c>
      <c r="G1267" s="171">
        <v>19747.333333333332</v>
      </c>
      <c r="H1267" s="244">
        <v>3949466.6666666665</v>
      </c>
      <c r="I1267" s="200"/>
      <c r="J1267" s="200"/>
    </row>
    <row r="1268" spans="1:29" ht="15.75" x14ac:dyDescent="0.25">
      <c r="A1268" s="259" t="s">
        <v>1402</v>
      </c>
      <c r="B1268" s="238" t="s">
        <v>6003</v>
      </c>
      <c r="C1268" s="188">
        <v>120</v>
      </c>
      <c r="D1268" s="171">
        <v>19747.333333333332</v>
      </c>
      <c r="E1268" s="288">
        <v>2369680</v>
      </c>
      <c r="F1268" s="287">
        <v>480</v>
      </c>
      <c r="G1268" s="171">
        <v>19747.333333333332</v>
      </c>
      <c r="H1268" s="244">
        <v>9478720</v>
      </c>
      <c r="I1268" s="200"/>
      <c r="J1268" s="200"/>
    </row>
    <row r="1269" spans="1:29" ht="15.75" x14ac:dyDescent="0.25">
      <c r="A1269" s="259" t="s">
        <v>1402</v>
      </c>
      <c r="B1269" s="238" t="s">
        <v>6004</v>
      </c>
      <c r="C1269" s="188">
        <v>3000</v>
      </c>
      <c r="D1269" s="171">
        <v>6333.333333333333</v>
      </c>
      <c r="E1269" s="288">
        <v>19000000</v>
      </c>
      <c r="F1269" s="287">
        <v>6000</v>
      </c>
      <c r="G1269" s="171">
        <v>6333.333333333333</v>
      </c>
      <c r="H1269" s="244">
        <v>38000000</v>
      </c>
      <c r="I1269" s="200"/>
      <c r="J1269" s="200"/>
    </row>
    <row r="1270" spans="1:29" ht="15.75" x14ac:dyDescent="0.25">
      <c r="A1270" s="290">
        <v>3</v>
      </c>
      <c r="B1270" s="289" t="s">
        <v>6005</v>
      </c>
      <c r="C1270" s="188">
        <v>400</v>
      </c>
      <c r="D1270" s="171">
        <v>8000</v>
      </c>
      <c r="E1270" s="288">
        <v>3200000</v>
      </c>
      <c r="F1270" s="287"/>
      <c r="G1270" s="204"/>
      <c r="H1270" s="244"/>
      <c r="I1270" s="200"/>
      <c r="J1270" s="200"/>
    </row>
    <row r="1271" spans="1:29" ht="15.75" x14ac:dyDescent="0.25">
      <c r="A1271" s="290">
        <v>4</v>
      </c>
      <c r="B1271" s="289" t="s">
        <v>6096</v>
      </c>
      <c r="C1271" s="188"/>
      <c r="D1271" s="171"/>
      <c r="E1271" s="288"/>
      <c r="F1271" s="287">
        <v>20000</v>
      </c>
      <c r="G1271" s="287">
        <v>800</v>
      </c>
      <c r="H1271" s="244">
        <v>16000000</v>
      </c>
      <c r="I1271" s="200"/>
      <c r="J1271" s="200"/>
    </row>
    <row r="1272" spans="1:29" ht="15.75" x14ac:dyDescent="0.25">
      <c r="A1272" s="290">
        <v>5</v>
      </c>
      <c r="B1272" s="289" t="s">
        <v>6006</v>
      </c>
      <c r="C1272" s="188">
        <v>1500</v>
      </c>
      <c r="D1272" s="171">
        <v>1000</v>
      </c>
      <c r="E1272" s="288">
        <v>1500000</v>
      </c>
      <c r="F1272" s="287">
        <v>4000</v>
      </c>
      <c r="G1272" s="287">
        <v>1000</v>
      </c>
      <c r="H1272" s="244">
        <v>4000000</v>
      </c>
      <c r="I1272" s="200"/>
      <c r="J1272" s="200"/>
    </row>
    <row r="1273" spans="1:29" ht="15.75" x14ac:dyDescent="0.25">
      <c r="A1273" s="290"/>
      <c r="B1273" s="289" t="s">
        <v>6100</v>
      </c>
      <c r="C1273" s="204"/>
      <c r="D1273" s="171"/>
      <c r="E1273" s="288"/>
      <c r="F1273" s="287"/>
      <c r="G1273" s="287"/>
      <c r="H1273" s="244"/>
      <c r="I1273" s="200"/>
      <c r="J1273" s="200"/>
    </row>
    <row r="1274" spans="1:29" ht="15.75" x14ac:dyDescent="0.25">
      <c r="A1274" s="290"/>
      <c r="B1274" s="289" t="s">
        <v>6101</v>
      </c>
      <c r="C1274" s="204"/>
      <c r="D1274" s="171"/>
      <c r="E1274" s="288"/>
      <c r="F1274" s="287"/>
      <c r="G1274" s="287"/>
      <c r="H1274" s="244"/>
      <c r="I1274" s="200"/>
      <c r="J1274" s="200"/>
    </row>
    <row r="1276" spans="1:29" ht="19.5" x14ac:dyDescent="0.25">
      <c r="A1276" s="257" t="s">
        <v>6114</v>
      </c>
      <c r="B1276" s="32"/>
      <c r="C1276" s="32"/>
      <c r="D1276" s="32"/>
      <c r="E1276" s="33"/>
      <c r="F1276" s="100"/>
      <c r="G1276" s="33"/>
      <c r="H1276" s="101"/>
      <c r="I1276" s="101"/>
      <c r="J1276" s="101"/>
      <c r="K1276" s="101"/>
      <c r="L1276" s="101"/>
      <c r="M1276" s="33"/>
      <c r="N1276" s="33"/>
      <c r="O1276" s="33"/>
      <c r="P1276" s="33"/>
      <c r="Q1276" s="33"/>
      <c r="R1276" s="33"/>
      <c r="S1276" s="33"/>
      <c r="T1276" s="33"/>
      <c r="U1276" s="33"/>
      <c r="V1276" s="33"/>
      <c r="W1276" s="33"/>
      <c r="X1276" s="33"/>
      <c r="Y1276" s="33"/>
      <c r="Z1276" s="33"/>
      <c r="AA1276" s="596" t="s">
        <v>5966</v>
      </c>
      <c r="AB1276" s="596"/>
      <c r="AC1276" s="34"/>
    </row>
    <row r="1277" spans="1:29" ht="16.5" x14ac:dyDescent="0.25">
      <c r="A1277" s="257" t="s">
        <v>6115</v>
      </c>
    </row>
    <row r="1279" spans="1:29" ht="15.75" x14ac:dyDescent="0.25">
      <c r="A1279" s="761" t="s">
        <v>6059</v>
      </c>
      <c r="B1279" s="761" t="s">
        <v>6060</v>
      </c>
      <c r="C1279" s="761" t="s">
        <v>6061</v>
      </c>
      <c r="D1279" s="763" t="s">
        <v>6062</v>
      </c>
      <c r="E1279" s="764"/>
      <c r="F1279" s="764"/>
      <c r="G1279" s="765"/>
      <c r="H1279" s="766" t="s">
        <v>13</v>
      </c>
    </row>
    <row r="1280" spans="1:29" ht="15.75" x14ac:dyDescent="0.25">
      <c r="A1280" s="762"/>
      <c r="B1280" s="762"/>
      <c r="C1280" s="762"/>
      <c r="D1280" s="345">
        <v>2021</v>
      </c>
      <c r="E1280" s="345">
        <v>2022</v>
      </c>
      <c r="F1280" s="346">
        <v>2023</v>
      </c>
      <c r="G1280" s="346" t="s">
        <v>5976</v>
      </c>
      <c r="H1280" s="767"/>
    </row>
    <row r="1281" spans="1:8" ht="15.75" x14ac:dyDescent="0.25">
      <c r="A1281" s="347">
        <v>1</v>
      </c>
      <c r="B1281" s="348" t="s">
        <v>6063</v>
      </c>
      <c r="C1281" s="347" t="s">
        <v>6116</v>
      </c>
      <c r="D1281" s="347">
        <v>5</v>
      </c>
      <c r="E1281" s="347">
        <v>5</v>
      </c>
      <c r="F1281" s="347">
        <v>5</v>
      </c>
      <c r="G1281" s="347">
        <v>5</v>
      </c>
      <c r="H1281" s="349"/>
    </row>
    <row r="1282" spans="1:8" ht="15.75" x14ac:dyDescent="0.25">
      <c r="A1282" s="347">
        <v>2</v>
      </c>
      <c r="B1282" s="348" t="s">
        <v>6117</v>
      </c>
      <c r="C1282" s="347" t="s">
        <v>6118</v>
      </c>
      <c r="D1282" s="350">
        <v>151.92500000000001</v>
      </c>
      <c r="E1282" s="350">
        <v>91.910714285714292</v>
      </c>
      <c r="F1282" s="350">
        <v>80.037914691943129</v>
      </c>
      <c r="G1282" s="351"/>
      <c r="H1282" s="349"/>
    </row>
    <row r="1283" spans="1:8" ht="15.75" x14ac:dyDescent="0.25">
      <c r="A1283" s="347">
        <v>3</v>
      </c>
      <c r="B1283" s="348" t="s">
        <v>6067</v>
      </c>
      <c r="C1283" s="347" t="s">
        <v>6119</v>
      </c>
      <c r="D1283" s="352">
        <v>1500000</v>
      </c>
      <c r="E1283" s="352">
        <v>1500000</v>
      </c>
      <c r="F1283" s="352">
        <v>1500000</v>
      </c>
      <c r="G1283" s="352"/>
      <c r="H1283" s="353"/>
    </row>
    <row r="1284" spans="1:8" ht="15.75" x14ac:dyDescent="0.25">
      <c r="A1284" s="347">
        <v>4</v>
      </c>
      <c r="B1284" s="348" t="s">
        <v>5981</v>
      </c>
      <c r="C1284" s="347" t="s">
        <v>6069</v>
      </c>
      <c r="D1284" s="352">
        <v>227887500.00000003</v>
      </c>
      <c r="E1284" s="352">
        <v>137866071.42857143</v>
      </c>
      <c r="F1284" s="352">
        <v>120056872.03791469</v>
      </c>
      <c r="G1284" s="352">
        <v>161936814.48882872</v>
      </c>
      <c r="H1284" s="349" t="s">
        <v>6120</v>
      </c>
    </row>
    <row r="1285" spans="1:8" ht="15.75" x14ac:dyDescent="0.25">
      <c r="A1285" s="347">
        <v>5</v>
      </c>
      <c r="B1285" s="348" t="s">
        <v>6070</v>
      </c>
      <c r="C1285" s="347" t="s">
        <v>6069</v>
      </c>
      <c r="D1285" s="352">
        <v>16624000</v>
      </c>
      <c r="E1285" s="352">
        <v>16624000</v>
      </c>
      <c r="F1285" s="352">
        <v>16624000</v>
      </c>
      <c r="G1285" s="352">
        <v>16624000</v>
      </c>
      <c r="H1285" s="354"/>
    </row>
    <row r="1286" spans="1:8" ht="15.75" x14ac:dyDescent="0.25">
      <c r="A1286" s="347">
        <v>6</v>
      </c>
      <c r="B1286" s="348" t="s">
        <v>5983</v>
      </c>
      <c r="C1286" s="347" t="s">
        <v>6069</v>
      </c>
      <c r="D1286" s="352">
        <v>211263500.00000003</v>
      </c>
      <c r="E1286" s="352">
        <v>121242071.42857143</v>
      </c>
      <c r="F1286" s="352">
        <v>103432872.03791469</v>
      </c>
      <c r="G1286" s="352">
        <v>145312814.48882872</v>
      </c>
      <c r="H1286" s="349" t="s">
        <v>6121</v>
      </c>
    </row>
    <row r="1287" spans="1:8" ht="15.75" x14ac:dyDescent="0.25">
      <c r="A1287" s="347">
        <v>7</v>
      </c>
      <c r="B1287" s="348" t="s">
        <v>6071</v>
      </c>
      <c r="C1287" s="347" t="s">
        <v>6069</v>
      </c>
      <c r="D1287" s="352"/>
      <c r="E1287" s="352"/>
      <c r="F1287" s="352"/>
      <c r="G1287" s="352">
        <v>29062562.897765744</v>
      </c>
      <c r="H1287" s="349"/>
    </row>
    <row r="1288" spans="1:8" ht="15.75" x14ac:dyDescent="0.25">
      <c r="A1288" s="347">
        <v>8</v>
      </c>
      <c r="B1288" s="348" t="s">
        <v>5985</v>
      </c>
      <c r="C1288" s="347" t="s">
        <v>6069</v>
      </c>
      <c r="D1288" s="162">
        <v>4.5199999999999997E-2</v>
      </c>
      <c r="E1288" s="162">
        <v>4.5475000000000002E-2</v>
      </c>
      <c r="F1288" s="162">
        <v>4.5625000000000006E-2</v>
      </c>
      <c r="G1288" s="162">
        <v>4.5433333333333333E-2</v>
      </c>
      <c r="H1288" s="349"/>
    </row>
    <row r="1289" spans="1:8" ht="31.5" x14ac:dyDescent="0.25">
      <c r="A1289" s="347">
        <v>9</v>
      </c>
      <c r="B1289" s="348" t="s">
        <v>6072</v>
      </c>
      <c r="C1289" s="347" t="s">
        <v>6069</v>
      </c>
      <c r="D1289" s="352"/>
      <c r="E1289" s="352"/>
      <c r="F1289" s="352"/>
      <c r="G1289" s="352">
        <v>639674898.70357478</v>
      </c>
      <c r="H1289" s="349"/>
    </row>
    <row r="1290" spans="1:8" ht="15.75" x14ac:dyDescent="0.25">
      <c r="A1290" s="347">
        <v>10</v>
      </c>
      <c r="B1290" s="348">
        <v>0</v>
      </c>
      <c r="C1290" s="347" t="s">
        <v>6069</v>
      </c>
      <c r="D1290" s="352"/>
      <c r="E1290" s="352"/>
      <c r="F1290" s="352"/>
      <c r="G1290" s="352">
        <v>9386400</v>
      </c>
      <c r="H1290" s="349"/>
    </row>
    <row r="1291" spans="1:8" ht="15.75" x14ac:dyDescent="0.25">
      <c r="A1291" s="347">
        <v>11</v>
      </c>
      <c r="B1291" s="348" t="s">
        <v>6122</v>
      </c>
      <c r="C1291" s="347" t="s">
        <v>6069</v>
      </c>
      <c r="D1291" s="352"/>
      <c r="E1291" s="352"/>
      <c r="F1291" s="352"/>
      <c r="G1291" s="352">
        <v>630288498.70357478</v>
      </c>
      <c r="H1291" s="349"/>
    </row>
    <row r="1292" spans="1:8" ht="15.75" x14ac:dyDescent="0.25">
      <c r="A1292" s="755" t="s">
        <v>6108</v>
      </c>
      <c r="B1292" s="756"/>
      <c r="C1292" s="757"/>
      <c r="D1292" s="355"/>
      <c r="E1292" s="355"/>
      <c r="F1292" s="355"/>
      <c r="G1292" s="355">
        <v>63028.849870357481</v>
      </c>
      <c r="H1292" s="349"/>
    </row>
    <row r="1293" spans="1:8" ht="15.75" x14ac:dyDescent="0.25">
      <c r="A1293" s="758" t="s">
        <v>5989</v>
      </c>
      <c r="B1293" s="759"/>
      <c r="C1293" s="759"/>
      <c r="D1293" s="759"/>
      <c r="E1293" s="760"/>
      <c r="F1293" s="349"/>
      <c r="G1293" s="355">
        <v>63000</v>
      </c>
      <c r="H1293" s="349"/>
    </row>
    <row r="1294" spans="1:8" ht="15.75" x14ac:dyDescent="0.25">
      <c r="A1294" s="356"/>
      <c r="B1294" s="356"/>
      <c r="C1294" s="356"/>
      <c r="D1294" s="356"/>
      <c r="E1294" s="356"/>
      <c r="F1294" s="356"/>
      <c r="G1294" s="356"/>
      <c r="H1294" s="200"/>
    </row>
    <row r="1295" spans="1:8" ht="15.75" x14ac:dyDescent="0.25">
      <c r="A1295" s="733" t="s">
        <v>6110</v>
      </c>
      <c r="B1295" s="734"/>
      <c r="C1295" s="734"/>
      <c r="D1295" s="734"/>
      <c r="E1295" s="735"/>
      <c r="F1295" s="269"/>
      <c r="G1295" s="270"/>
      <c r="H1295" s="200"/>
    </row>
    <row r="1296" spans="1:8" ht="15.75" x14ac:dyDescent="0.25">
      <c r="A1296" s="271" t="s">
        <v>0</v>
      </c>
      <c r="B1296" s="271" t="s">
        <v>5991</v>
      </c>
      <c r="C1296" s="272" t="s">
        <v>5973</v>
      </c>
      <c r="D1296" s="272" t="s">
        <v>5974</v>
      </c>
      <c r="E1296" s="272" t="s">
        <v>5975</v>
      </c>
      <c r="F1296" s="200"/>
      <c r="G1296" s="200"/>
      <c r="H1296" s="200"/>
    </row>
    <row r="1297" spans="1:8" ht="15.75" x14ac:dyDescent="0.25">
      <c r="A1297" s="273">
        <v>1</v>
      </c>
      <c r="B1297" s="300" t="s">
        <v>6077</v>
      </c>
      <c r="C1297" s="275">
        <v>120</v>
      </c>
      <c r="D1297" s="275">
        <v>112</v>
      </c>
      <c r="E1297" s="275">
        <v>211</v>
      </c>
      <c r="F1297" s="200"/>
      <c r="G1297" s="200"/>
      <c r="H1297" s="200"/>
    </row>
    <row r="1298" spans="1:8" ht="15.75" x14ac:dyDescent="0.25">
      <c r="A1298" s="273">
        <v>2</v>
      </c>
      <c r="B1298" s="300" t="s">
        <v>6123</v>
      </c>
      <c r="C1298" s="275">
        <v>18231</v>
      </c>
      <c r="D1298" s="275">
        <v>10294</v>
      </c>
      <c r="E1298" s="275">
        <v>16888</v>
      </c>
      <c r="F1298" s="200"/>
      <c r="G1298" s="200"/>
      <c r="H1298" s="200"/>
    </row>
    <row r="1299" spans="1:8" ht="15.75" x14ac:dyDescent="0.25">
      <c r="A1299" s="273">
        <v>3</v>
      </c>
      <c r="B1299" s="357" t="s">
        <v>6124</v>
      </c>
      <c r="C1299" s="358">
        <v>151.92500000000001</v>
      </c>
      <c r="D1299" s="358">
        <v>91.910714285714292</v>
      </c>
      <c r="E1299" s="358">
        <v>80.037914691943129</v>
      </c>
      <c r="F1299" s="200"/>
      <c r="G1299" s="200"/>
      <c r="H1299" s="200"/>
    </row>
    <row r="1301" spans="1:8" ht="88.15" customHeight="1" x14ac:dyDescent="0.25">
      <c r="B1301" s="229" t="s">
        <v>5991</v>
      </c>
      <c r="C1301" s="233" t="s">
        <v>6083</v>
      </c>
      <c r="D1301" s="233" t="s">
        <v>6125</v>
      </c>
    </row>
    <row r="1302" spans="1:8" ht="15.75" x14ac:dyDescent="0.25">
      <c r="B1302" s="247"/>
      <c r="C1302" s="204"/>
      <c r="D1302" s="204"/>
    </row>
    <row r="1303" spans="1:8" ht="47.25" x14ac:dyDescent="0.25">
      <c r="B1303" s="359" t="s">
        <v>6085</v>
      </c>
      <c r="C1303" s="282">
        <v>3386400</v>
      </c>
      <c r="D1303" s="282">
        <v>10624000</v>
      </c>
    </row>
    <row r="1304" spans="1:8" ht="31.5" x14ac:dyDescent="0.25">
      <c r="B1304" s="359" t="s">
        <v>6086</v>
      </c>
      <c r="C1304" s="282">
        <v>0</v>
      </c>
      <c r="D1304" s="282">
        <v>0</v>
      </c>
    </row>
    <row r="1305" spans="1:8" ht="15.75" x14ac:dyDescent="0.25">
      <c r="B1305" s="359" t="s">
        <v>6087</v>
      </c>
      <c r="C1305" s="283">
        <v>6000000</v>
      </c>
      <c r="D1305" s="282">
        <v>6000000</v>
      </c>
    </row>
    <row r="1306" spans="1:8" ht="15.75" x14ac:dyDescent="0.25">
      <c r="B1306" s="359" t="s">
        <v>6088</v>
      </c>
      <c r="C1306" s="282"/>
      <c r="D1306" s="282"/>
    </row>
    <row r="1307" spans="1:8" ht="15.75" x14ac:dyDescent="0.25">
      <c r="B1307" s="337" t="s">
        <v>6089</v>
      </c>
      <c r="C1307" s="284">
        <v>9386400</v>
      </c>
      <c r="D1307" s="284">
        <v>16624000</v>
      </c>
    </row>
    <row r="1309" spans="1:8" ht="16.5" x14ac:dyDescent="0.25">
      <c r="A1309" s="257" t="s">
        <v>6126</v>
      </c>
    </row>
    <row r="1311" spans="1:8" ht="15.75" x14ac:dyDescent="0.25">
      <c r="A1311" s="761" t="s">
        <v>6059</v>
      </c>
      <c r="B1311" s="761" t="s">
        <v>6060</v>
      </c>
      <c r="C1311" s="761" t="s">
        <v>6061</v>
      </c>
      <c r="D1311" s="763" t="s">
        <v>6062</v>
      </c>
      <c r="E1311" s="764"/>
      <c r="F1311" s="764"/>
      <c r="G1311" s="765"/>
    </row>
    <row r="1312" spans="1:8" ht="15.75" x14ac:dyDescent="0.25">
      <c r="A1312" s="762"/>
      <c r="B1312" s="762"/>
      <c r="C1312" s="762"/>
      <c r="D1312" s="345">
        <v>2021</v>
      </c>
      <c r="E1312" s="345">
        <v>2022</v>
      </c>
      <c r="F1312" s="346">
        <v>2023</v>
      </c>
      <c r="G1312" s="346" t="s">
        <v>5976</v>
      </c>
    </row>
    <row r="1313" spans="1:7" ht="15.75" x14ac:dyDescent="0.25">
      <c r="A1313" s="347">
        <v>1</v>
      </c>
      <c r="B1313" s="348" t="s">
        <v>6063</v>
      </c>
      <c r="C1313" s="347" t="s">
        <v>6116</v>
      </c>
      <c r="D1313" s="347">
        <v>5</v>
      </c>
      <c r="E1313" s="347">
        <v>5</v>
      </c>
      <c r="F1313" s="347">
        <v>5</v>
      </c>
      <c r="G1313" s="347">
        <v>5</v>
      </c>
    </row>
    <row r="1314" spans="1:7" ht="15.75" x14ac:dyDescent="0.25">
      <c r="A1314" s="347">
        <v>2</v>
      </c>
      <c r="B1314" s="348" t="s">
        <v>6117</v>
      </c>
      <c r="C1314" s="347" t="s">
        <v>6118</v>
      </c>
      <c r="D1314" s="350">
        <v>221.72340425531914</v>
      </c>
      <c r="E1314" s="350">
        <v>213.68</v>
      </c>
      <c r="F1314" s="350">
        <v>309.44</v>
      </c>
      <c r="G1314" s="351"/>
    </row>
    <row r="1315" spans="1:7" ht="15.75" x14ac:dyDescent="0.25">
      <c r="A1315" s="347">
        <v>3</v>
      </c>
      <c r="B1315" s="348" t="s">
        <v>6067</v>
      </c>
      <c r="C1315" s="347" t="s">
        <v>6119</v>
      </c>
      <c r="D1315" s="352">
        <v>1000000</v>
      </c>
      <c r="E1315" s="352">
        <v>1000000</v>
      </c>
      <c r="F1315" s="352">
        <v>1000000</v>
      </c>
      <c r="G1315" s="352"/>
    </row>
    <row r="1316" spans="1:7" ht="15.75" x14ac:dyDescent="0.25">
      <c r="A1316" s="347">
        <v>4</v>
      </c>
      <c r="B1316" s="348" t="s">
        <v>5981</v>
      </c>
      <c r="C1316" s="347" t="s">
        <v>6069</v>
      </c>
      <c r="D1316" s="352">
        <v>221723404.25531915</v>
      </c>
      <c r="E1316" s="352">
        <v>213680000</v>
      </c>
      <c r="F1316" s="352">
        <v>309440000</v>
      </c>
      <c r="G1316" s="352">
        <v>248281134.75177303</v>
      </c>
    </row>
    <row r="1317" spans="1:7" ht="15.75" x14ac:dyDescent="0.25">
      <c r="A1317" s="347">
        <v>5</v>
      </c>
      <c r="B1317" s="348" t="s">
        <v>6070</v>
      </c>
      <c r="C1317" s="347" t="s">
        <v>6069</v>
      </c>
      <c r="D1317" s="352">
        <v>33258510.638297871</v>
      </c>
      <c r="E1317" s="352">
        <v>32052000</v>
      </c>
      <c r="F1317" s="352">
        <v>46416000</v>
      </c>
      <c r="G1317" s="352">
        <v>37242170.212765954</v>
      </c>
    </row>
    <row r="1318" spans="1:7" ht="15.75" x14ac:dyDescent="0.25">
      <c r="A1318" s="347">
        <v>6</v>
      </c>
      <c r="B1318" s="348" t="s">
        <v>5983</v>
      </c>
      <c r="C1318" s="347" t="s">
        <v>6069</v>
      </c>
      <c r="D1318" s="352">
        <v>188464893.61702126</v>
      </c>
      <c r="E1318" s="352">
        <v>181628000</v>
      </c>
      <c r="F1318" s="352">
        <v>263024000</v>
      </c>
      <c r="G1318" s="352">
        <v>211038964.53900707</v>
      </c>
    </row>
    <row r="1319" spans="1:7" ht="15.75" x14ac:dyDescent="0.25">
      <c r="A1319" s="347">
        <v>7</v>
      </c>
      <c r="B1319" s="348" t="s">
        <v>6071</v>
      </c>
      <c r="C1319" s="347" t="s">
        <v>6069</v>
      </c>
      <c r="D1319" s="352"/>
      <c r="E1319" s="352"/>
      <c r="F1319" s="352"/>
      <c r="G1319" s="352">
        <v>42207792.907801412</v>
      </c>
    </row>
    <row r="1320" spans="1:7" ht="15.75" x14ac:dyDescent="0.25">
      <c r="A1320" s="347">
        <v>8</v>
      </c>
      <c r="B1320" s="348" t="s">
        <v>5985</v>
      </c>
      <c r="C1320" s="347" t="s">
        <v>6069</v>
      </c>
      <c r="D1320" s="162">
        <v>4.5199999999999997E-2</v>
      </c>
      <c r="E1320" s="162">
        <v>4.5475000000000002E-2</v>
      </c>
      <c r="F1320" s="162">
        <v>4.5625000000000006E-2</v>
      </c>
      <c r="G1320" s="162">
        <v>4.5433333333333333E-2</v>
      </c>
    </row>
    <row r="1321" spans="1:7" ht="15.75" x14ac:dyDescent="0.25">
      <c r="A1321" s="347">
        <v>9</v>
      </c>
      <c r="B1321" s="348" t="s">
        <v>6127</v>
      </c>
      <c r="C1321" s="347" t="s">
        <v>6069</v>
      </c>
      <c r="D1321" s="352"/>
      <c r="E1321" s="352"/>
      <c r="F1321" s="352"/>
      <c r="G1321" s="352">
        <v>929004979.62879121</v>
      </c>
    </row>
    <row r="1322" spans="1:7" ht="15.75" x14ac:dyDescent="0.25">
      <c r="A1322" s="755" t="s">
        <v>6108</v>
      </c>
      <c r="B1322" s="756"/>
      <c r="C1322" s="757"/>
      <c r="D1322" s="355"/>
      <c r="E1322" s="355"/>
      <c r="F1322" s="355"/>
      <c r="G1322" s="355">
        <v>92900.497962879119</v>
      </c>
    </row>
    <row r="1323" spans="1:7" ht="15.75" x14ac:dyDescent="0.25">
      <c r="A1323" s="758" t="s">
        <v>5989</v>
      </c>
      <c r="B1323" s="759"/>
      <c r="C1323" s="759"/>
      <c r="D1323" s="759"/>
      <c r="E1323" s="760"/>
      <c r="F1323" s="349"/>
      <c r="G1323" s="355">
        <v>92000</v>
      </c>
    </row>
    <row r="1324" spans="1:7" ht="15.75" x14ac:dyDescent="0.25">
      <c r="A1324" s="356"/>
      <c r="B1324" s="356"/>
      <c r="C1324" s="356"/>
      <c r="D1324" s="356"/>
      <c r="E1324" s="356"/>
      <c r="F1324" s="356"/>
      <c r="G1324" s="356"/>
    </row>
    <row r="1325" spans="1:7" ht="15.75" x14ac:dyDescent="0.25">
      <c r="A1325" s="733" t="s">
        <v>6110</v>
      </c>
      <c r="B1325" s="734"/>
      <c r="C1325" s="734"/>
      <c r="D1325" s="734"/>
      <c r="E1325" s="735"/>
      <c r="F1325" s="269"/>
      <c r="G1325" s="270"/>
    </row>
    <row r="1326" spans="1:7" ht="15.75" x14ac:dyDescent="0.25">
      <c r="A1326" s="271" t="s">
        <v>0</v>
      </c>
      <c r="B1326" s="271" t="s">
        <v>5991</v>
      </c>
      <c r="C1326" s="272" t="s">
        <v>5973</v>
      </c>
      <c r="D1326" s="272" t="s">
        <v>5974</v>
      </c>
      <c r="E1326" s="272" t="s">
        <v>5975</v>
      </c>
      <c r="F1326" s="200"/>
      <c r="G1326" s="200"/>
    </row>
    <row r="1327" spans="1:7" ht="15.75" x14ac:dyDescent="0.25">
      <c r="A1327" s="273">
        <v>1</v>
      </c>
      <c r="B1327" s="274" t="s">
        <v>6077</v>
      </c>
      <c r="C1327" s="275">
        <v>94</v>
      </c>
      <c r="D1327" s="275">
        <v>75</v>
      </c>
      <c r="E1327" s="275">
        <v>50</v>
      </c>
      <c r="F1327" s="200"/>
      <c r="G1327" s="200"/>
    </row>
    <row r="1328" spans="1:7" ht="15.75" x14ac:dyDescent="0.25">
      <c r="A1328" s="273">
        <v>2</v>
      </c>
      <c r="B1328" s="274" t="s">
        <v>6123</v>
      </c>
      <c r="C1328" s="275">
        <v>20842</v>
      </c>
      <c r="D1328" s="275">
        <v>16026</v>
      </c>
      <c r="E1328" s="275">
        <v>15472</v>
      </c>
      <c r="F1328" s="200"/>
      <c r="G1328" s="200"/>
    </row>
    <row r="1329" spans="1:29" ht="15.75" x14ac:dyDescent="0.25">
      <c r="A1329" s="273">
        <v>3</v>
      </c>
      <c r="B1329" s="230" t="s">
        <v>6124</v>
      </c>
      <c r="C1329" s="358">
        <v>221.72340425531914</v>
      </c>
      <c r="D1329" s="358">
        <v>213.68</v>
      </c>
      <c r="E1329" s="358">
        <v>309.44</v>
      </c>
      <c r="F1329" s="200"/>
      <c r="G1329" s="200"/>
    </row>
    <row r="1331" spans="1:29" ht="63" x14ac:dyDescent="0.25">
      <c r="B1331" s="229" t="s">
        <v>5991</v>
      </c>
      <c r="C1331" s="233" t="s">
        <v>6083</v>
      </c>
      <c r="D1331" s="233" t="s">
        <v>6125</v>
      </c>
    </row>
    <row r="1332" spans="1:29" ht="15.75" x14ac:dyDescent="0.25">
      <c r="B1332" s="204"/>
      <c r="C1332" s="204"/>
      <c r="D1332" s="204"/>
    </row>
    <row r="1333" spans="1:29" ht="47.25" x14ac:dyDescent="0.25">
      <c r="B1333" s="359" t="s">
        <v>6085</v>
      </c>
      <c r="C1333" s="282">
        <v>4050400</v>
      </c>
      <c r="D1333" s="282">
        <v>13280000</v>
      </c>
    </row>
    <row r="1334" spans="1:29" ht="31.5" x14ac:dyDescent="0.25">
      <c r="B1334" s="359" t="s">
        <v>6086</v>
      </c>
      <c r="C1334" s="282">
        <v>0</v>
      </c>
      <c r="D1334" s="282">
        <v>0</v>
      </c>
    </row>
    <row r="1335" spans="1:29" ht="15.75" x14ac:dyDescent="0.25">
      <c r="B1335" s="359" t="s">
        <v>6087</v>
      </c>
      <c r="C1335" s="283">
        <v>8000000</v>
      </c>
      <c r="D1335" s="282">
        <v>8000000</v>
      </c>
    </row>
    <row r="1336" spans="1:29" ht="15.75" x14ac:dyDescent="0.25">
      <c r="B1336" s="359" t="s">
        <v>6088</v>
      </c>
      <c r="C1336" s="282">
        <v>602520</v>
      </c>
      <c r="D1336" s="282">
        <v>1064000</v>
      </c>
    </row>
    <row r="1337" spans="1:29" ht="15.75" x14ac:dyDescent="0.25">
      <c r="B1337" s="231" t="s">
        <v>6089</v>
      </c>
      <c r="C1337" s="284">
        <v>12652920</v>
      </c>
      <c r="D1337" s="284">
        <v>22344000</v>
      </c>
    </row>
    <row r="1340" spans="1:29" ht="19.5" x14ac:dyDescent="0.25">
      <c r="A1340" s="257" t="s">
        <v>6153</v>
      </c>
      <c r="B1340" s="32"/>
      <c r="C1340" s="32"/>
      <c r="D1340" s="32"/>
      <c r="E1340" s="33"/>
      <c r="F1340" s="100"/>
      <c r="G1340" s="33"/>
      <c r="H1340" s="101"/>
      <c r="I1340" s="101"/>
      <c r="J1340" s="101"/>
      <c r="K1340" s="101"/>
      <c r="L1340" s="101"/>
      <c r="M1340" s="33"/>
      <c r="N1340" s="33"/>
      <c r="O1340" s="33"/>
      <c r="P1340" s="33"/>
      <c r="Q1340" s="33"/>
      <c r="R1340" s="33"/>
      <c r="S1340" s="33"/>
      <c r="T1340" s="33"/>
      <c r="U1340" s="33"/>
      <c r="V1340" s="33"/>
      <c r="W1340" s="33"/>
      <c r="X1340" s="33"/>
      <c r="Y1340" s="33"/>
      <c r="Z1340" s="33"/>
      <c r="AA1340" s="596" t="s">
        <v>5966</v>
      </c>
      <c r="AB1340" s="596"/>
      <c r="AC1340" s="34"/>
    </row>
    <row r="1341" spans="1:29" ht="16.5" x14ac:dyDescent="0.25">
      <c r="A1341" s="257" t="s">
        <v>6014</v>
      </c>
    </row>
    <row r="1342" spans="1:29" ht="16.5" x14ac:dyDescent="0.25">
      <c r="A1342" s="770" t="s">
        <v>6039</v>
      </c>
      <c r="B1342" s="770"/>
      <c r="C1342" s="770"/>
      <c r="D1342" s="770"/>
      <c r="E1342" s="770"/>
      <c r="F1342" s="770"/>
      <c r="G1342" s="770"/>
      <c r="H1342" s="770"/>
      <c r="I1342" s="770"/>
      <c r="J1342" s="770"/>
    </row>
    <row r="1343" spans="1:29" ht="16.899999999999999" customHeight="1" x14ac:dyDescent="0.25">
      <c r="A1343" s="768" t="s">
        <v>6028</v>
      </c>
      <c r="B1343" s="780">
        <v>2021</v>
      </c>
      <c r="C1343" s="781"/>
      <c r="D1343" s="782"/>
      <c r="E1343" s="780">
        <v>2022</v>
      </c>
      <c r="F1343" s="781"/>
      <c r="G1343" s="782"/>
      <c r="H1343" s="780">
        <v>2023</v>
      </c>
      <c r="I1343" s="781"/>
      <c r="J1343" s="782"/>
    </row>
    <row r="1344" spans="1:29" ht="33.6" customHeight="1" x14ac:dyDescent="0.25">
      <c r="A1344" s="769"/>
      <c r="B1344" s="302" t="s">
        <v>6128</v>
      </c>
      <c r="C1344" s="302" t="s">
        <v>6154</v>
      </c>
      <c r="D1344" s="360" t="s">
        <v>6065</v>
      </c>
      <c r="E1344" s="302" t="s">
        <v>6128</v>
      </c>
      <c r="F1344" s="302" t="s">
        <v>6154</v>
      </c>
      <c r="G1344" s="360" t="s">
        <v>6065</v>
      </c>
      <c r="H1344" s="302" t="s">
        <v>6128</v>
      </c>
      <c r="I1344" s="302" t="s">
        <v>6154</v>
      </c>
      <c r="J1344" s="360" t="s">
        <v>6065</v>
      </c>
    </row>
    <row r="1345" spans="1:11" ht="16.5" x14ac:dyDescent="0.25">
      <c r="A1345" s="361" t="s">
        <v>6130</v>
      </c>
      <c r="B1345" s="362">
        <v>195</v>
      </c>
      <c r="C1345" s="362">
        <v>10770</v>
      </c>
      <c r="D1345" s="363">
        <v>55.230769230769234</v>
      </c>
      <c r="E1345" s="362">
        <v>208</v>
      </c>
      <c r="F1345" s="362">
        <v>10025</v>
      </c>
      <c r="G1345" s="363">
        <v>48.197115384615387</v>
      </c>
      <c r="H1345" s="362">
        <v>160.30000000000001</v>
      </c>
      <c r="I1345" s="362">
        <v>9403</v>
      </c>
      <c r="J1345" s="363">
        <v>58.658764815970052</v>
      </c>
    </row>
    <row r="1346" spans="1:11" ht="16.5" x14ac:dyDescent="0.25">
      <c r="A1346" s="361" t="s">
        <v>6131</v>
      </c>
      <c r="B1346" s="362">
        <v>107</v>
      </c>
      <c r="C1346" s="362">
        <v>2387</v>
      </c>
      <c r="D1346" s="363">
        <v>22.308411214953271</v>
      </c>
      <c r="E1346" s="362">
        <v>132.4</v>
      </c>
      <c r="F1346" s="362">
        <v>2866</v>
      </c>
      <c r="G1346" s="363">
        <v>21.646525679758309</v>
      </c>
      <c r="H1346" s="362">
        <v>103</v>
      </c>
      <c r="I1346" s="362">
        <v>3013</v>
      </c>
      <c r="J1346" s="363">
        <v>29.252427184466018</v>
      </c>
    </row>
    <row r="1347" spans="1:11" ht="16.5" x14ac:dyDescent="0.25">
      <c r="A1347" s="364"/>
      <c r="B1347" s="364"/>
      <c r="C1347" s="364"/>
      <c r="D1347" s="364"/>
      <c r="E1347" s="365"/>
      <c r="F1347" s="364"/>
      <c r="G1347" s="364"/>
      <c r="H1347" s="364"/>
      <c r="I1347" s="364"/>
      <c r="J1347" s="364"/>
      <c r="K1347" s="364"/>
    </row>
    <row r="1348" spans="1:11" ht="16.5" x14ac:dyDescent="0.25">
      <c r="A1348" s="779" t="s">
        <v>6132</v>
      </c>
      <c r="B1348" s="779"/>
      <c r="C1348" s="779"/>
      <c r="D1348" s="779"/>
      <c r="E1348" s="779"/>
      <c r="F1348" s="779"/>
      <c r="G1348" s="779"/>
      <c r="H1348" s="779"/>
      <c r="I1348" s="364"/>
      <c r="J1348" s="364"/>
      <c r="K1348" s="364"/>
    </row>
    <row r="1349" spans="1:11" ht="16.5" x14ac:dyDescent="0.25">
      <c r="A1349" s="771" t="s">
        <v>6059</v>
      </c>
      <c r="B1349" s="771" t="s">
        <v>6133</v>
      </c>
      <c r="C1349" s="771" t="s">
        <v>6061</v>
      </c>
      <c r="D1349" s="773" t="s">
        <v>6062</v>
      </c>
      <c r="E1349" s="774"/>
      <c r="F1349" s="774"/>
      <c r="G1349" s="775"/>
      <c r="H1349" s="768" t="s">
        <v>13</v>
      </c>
      <c r="I1349" s="364"/>
      <c r="J1349" s="366"/>
      <c r="K1349" s="364"/>
    </row>
    <row r="1350" spans="1:11" ht="16.5" x14ac:dyDescent="0.25">
      <c r="A1350" s="772"/>
      <c r="B1350" s="772"/>
      <c r="C1350" s="772"/>
      <c r="D1350" s="301">
        <v>2021</v>
      </c>
      <c r="E1350" s="301">
        <v>2022</v>
      </c>
      <c r="F1350" s="302">
        <v>2023</v>
      </c>
      <c r="G1350" s="302" t="s">
        <v>5976</v>
      </c>
      <c r="H1350" s="769"/>
      <c r="I1350" s="364"/>
      <c r="J1350" s="366"/>
      <c r="K1350" s="364"/>
    </row>
    <row r="1351" spans="1:11" ht="16.5" x14ac:dyDescent="0.25">
      <c r="A1351" s="303">
        <v>1</v>
      </c>
      <c r="B1351" s="308" t="s">
        <v>5978</v>
      </c>
      <c r="C1351" s="303" t="s">
        <v>6116</v>
      </c>
      <c r="D1351" s="303">
        <v>1</v>
      </c>
      <c r="E1351" s="303">
        <v>1</v>
      </c>
      <c r="F1351" s="303">
        <v>1</v>
      </c>
      <c r="G1351" s="303">
        <v>1</v>
      </c>
      <c r="H1351" s="305"/>
      <c r="I1351" s="364"/>
      <c r="J1351" s="366"/>
      <c r="K1351" s="364"/>
    </row>
    <row r="1352" spans="1:11" ht="16.5" x14ac:dyDescent="0.25">
      <c r="A1352" s="303">
        <v>2</v>
      </c>
      <c r="B1352" s="308" t="s">
        <v>6134</v>
      </c>
      <c r="C1352" s="303" t="s">
        <v>6135</v>
      </c>
      <c r="D1352" s="307">
        <v>55230.769230769234</v>
      </c>
      <c r="E1352" s="307">
        <v>55230.769230769234</v>
      </c>
      <c r="F1352" s="307">
        <v>55230.769230769234</v>
      </c>
      <c r="G1352" s="367"/>
      <c r="H1352" s="308" t="s">
        <v>6136</v>
      </c>
      <c r="I1352" s="364"/>
      <c r="J1352" s="366"/>
      <c r="K1352" s="364"/>
    </row>
    <row r="1353" spans="1:11" ht="16.5" x14ac:dyDescent="0.25">
      <c r="A1353" s="303">
        <v>3</v>
      </c>
      <c r="B1353" s="308" t="s">
        <v>6137</v>
      </c>
      <c r="C1353" s="303" t="s">
        <v>6068</v>
      </c>
      <c r="D1353" s="309">
        <v>126664.54770600346</v>
      </c>
      <c r="E1353" s="309">
        <v>130654.48095874258</v>
      </c>
      <c r="F1353" s="309">
        <v>134900.75158990172</v>
      </c>
      <c r="G1353" s="309"/>
      <c r="H1353" s="310"/>
      <c r="I1353" s="364"/>
      <c r="J1353" s="366"/>
      <c r="K1353" s="364"/>
    </row>
    <row r="1354" spans="1:11" ht="16.5" x14ac:dyDescent="0.25">
      <c r="A1354" s="303">
        <v>4</v>
      </c>
      <c r="B1354" s="308" t="s">
        <v>6138</v>
      </c>
      <c r="C1354" s="303" t="s">
        <v>6069</v>
      </c>
      <c r="D1354" s="309">
        <v>6995780404.0700378</v>
      </c>
      <c r="E1354" s="309">
        <v>7216147486.7982445</v>
      </c>
      <c r="F1354" s="309">
        <v>7450672280.1191874</v>
      </c>
      <c r="G1354" s="309">
        <v>7220866723.6624899</v>
      </c>
      <c r="H1354" s="310"/>
      <c r="I1354" s="364"/>
      <c r="J1354" s="368"/>
      <c r="K1354" s="364"/>
    </row>
    <row r="1355" spans="1:11" ht="16.5" x14ac:dyDescent="0.25">
      <c r="A1355" s="303">
        <v>5</v>
      </c>
      <c r="B1355" s="308" t="s">
        <v>6139</v>
      </c>
      <c r="C1355" s="303" t="s">
        <v>6069</v>
      </c>
      <c r="D1355" s="309">
        <v>6627692307.6923084</v>
      </c>
      <c r="E1355" s="309">
        <v>6627692307.6923084</v>
      </c>
      <c r="F1355" s="309">
        <v>6627692307.6923084</v>
      </c>
      <c r="G1355" s="309">
        <v>6627692307.6923094</v>
      </c>
      <c r="H1355" s="310"/>
      <c r="I1355" s="364"/>
      <c r="J1355" s="369"/>
      <c r="K1355" s="364"/>
    </row>
    <row r="1356" spans="1:11" ht="16.5" x14ac:dyDescent="0.25">
      <c r="A1356" s="303">
        <v>6</v>
      </c>
      <c r="B1356" s="308" t="s">
        <v>6140</v>
      </c>
      <c r="C1356" s="303" t="s">
        <v>6069</v>
      </c>
      <c r="D1356" s="309"/>
      <c r="E1356" s="309"/>
      <c r="F1356" s="309"/>
      <c r="G1356" s="309">
        <v>593174415.97018051</v>
      </c>
      <c r="H1356" s="310"/>
      <c r="I1356" s="364"/>
      <c r="J1356" s="370"/>
      <c r="K1356" s="364"/>
    </row>
    <row r="1357" spans="1:11" ht="33" x14ac:dyDescent="0.25">
      <c r="A1357" s="303">
        <v>7</v>
      </c>
      <c r="B1357" s="371" t="s">
        <v>5985</v>
      </c>
      <c r="C1357" s="303" t="s">
        <v>6069</v>
      </c>
      <c r="D1357" s="372">
        <v>4.5199999999999997E-2</v>
      </c>
      <c r="E1357" s="372">
        <v>4.5475000000000002E-2</v>
      </c>
      <c r="F1357" s="372">
        <v>4.5625000000000006E-2</v>
      </c>
      <c r="G1357" s="373">
        <v>4.5433333333333333E-2</v>
      </c>
      <c r="H1357" s="312"/>
      <c r="I1357" s="364"/>
      <c r="J1357" s="364"/>
      <c r="K1357" s="364"/>
    </row>
    <row r="1358" spans="1:11" ht="16.5" x14ac:dyDescent="0.25">
      <c r="A1358" s="303">
        <v>8</v>
      </c>
      <c r="B1358" s="308" t="s">
        <v>6141</v>
      </c>
      <c r="C1358" s="303" t="s">
        <v>6069</v>
      </c>
      <c r="D1358" s="309"/>
      <c r="E1358" s="309"/>
      <c r="F1358" s="309"/>
      <c r="G1358" s="309">
        <v>13055929918.639336</v>
      </c>
      <c r="H1358" s="313"/>
      <c r="I1358" s="364"/>
      <c r="J1358" s="364"/>
      <c r="K1358" s="364"/>
    </row>
    <row r="1359" spans="1:11" ht="16.5" x14ac:dyDescent="0.25">
      <c r="A1359" s="303">
        <v>9</v>
      </c>
      <c r="B1359" s="308" t="s">
        <v>6142</v>
      </c>
      <c r="C1359" s="314"/>
      <c r="D1359" s="315"/>
      <c r="E1359" s="315"/>
      <c r="F1359" s="315"/>
      <c r="G1359" s="315">
        <v>1305592.9918639336</v>
      </c>
      <c r="H1359" s="313"/>
      <c r="I1359" s="364"/>
      <c r="J1359" s="364"/>
      <c r="K1359" s="364"/>
    </row>
    <row r="1360" spans="1:11" ht="16.5" x14ac:dyDescent="0.25">
      <c r="A1360" s="364"/>
      <c r="B1360" s="364"/>
      <c r="C1360" s="364"/>
      <c r="D1360" s="364"/>
      <c r="E1360" s="365"/>
      <c r="F1360" s="364"/>
      <c r="G1360" s="364"/>
      <c r="H1360" s="364"/>
      <c r="I1360" s="364"/>
      <c r="J1360" s="364"/>
      <c r="K1360" s="364"/>
    </row>
    <row r="1361" spans="1:11" ht="16.5" x14ac:dyDescent="0.25">
      <c r="A1361" s="364"/>
      <c r="B1361" s="364"/>
      <c r="C1361" s="364"/>
      <c r="D1361" s="364"/>
      <c r="E1361" s="365"/>
      <c r="F1361" s="364"/>
      <c r="G1361" s="364"/>
      <c r="H1361" s="364"/>
      <c r="I1361" s="364"/>
      <c r="J1361" s="364"/>
      <c r="K1361" s="364"/>
    </row>
    <row r="1362" spans="1:11" ht="16.5" x14ac:dyDescent="0.25">
      <c r="A1362" s="771" t="s">
        <v>6059</v>
      </c>
      <c r="B1362" s="771" t="s">
        <v>6143</v>
      </c>
      <c r="C1362" s="771" t="s">
        <v>6061</v>
      </c>
      <c r="D1362" s="773" t="s">
        <v>6062</v>
      </c>
      <c r="E1362" s="774"/>
      <c r="F1362" s="774"/>
      <c r="G1362" s="775"/>
      <c r="H1362" s="768" t="s">
        <v>13</v>
      </c>
      <c r="I1362" s="364"/>
      <c r="J1362" s="364"/>
      <c r="K1362" s="364"/>
    </row>
    <row r="1363" spans="1:11" ht="16.5" x14ac:dyDescent="0.25">
      <c r="A1363" s="772"/>
      <c r="B1363" s="772"/>
      <c r="C1363" s="772"/>
      <c r="D1363" s="301">
        <v>2021</v>
      </c>
      <c r="E1363" s="301">
        <v>2022</v>
      </c>
      <c r="F1363" s="302">
        <v>2023</v>
      </c>
      <c r="G1363" s="302" t="s">
        <v>5976</v>
      </c>
      <c r="H1363" s="769"/>
      <c r="I1363" s="364"/>
      <c r="J1363" s="364"/>
      <c r="K1363" s="364"/>
    </row>
    <row r="1364" spans="1:11" ht="16.5" x14ac:dyDescent="0.25">
      <c r="A1364" s="303">
        <v>1</v>
      </c>
      <c r="B1364" s="308" t="s">
        <v>5978</v>
      </c>
      <c r="C1364" s="303" t="s">
        <v>6116</v>
      </c>
      <c r="D1364" s="303">
        <v>1</v>
      </c>
      <c r="E1364" s="303">
        <v>1</v>
      </c>
      <c r="F1364" s="303">
        <v>1</v>
      </c>
      <c r="G1364" s="303">
        <v>1</v>
      </c>
      <c r="H1364" s="305"/>
      <c r="I1364" s="364"/>
      <c r="J1364" s="364"/>
      <c r="K1364" s="364"/>
    </row>
    <row r="1365" spans="1:11" ht="16.5" x14ac:dyDescent="0.25">
      <c r="A1365" s="303">
        <v>2</v>
      </c>
      <c r="B1365" s="308" t="s">
        <v>6134</v>
      </c>
      <c r="C1365" s="303" t="s">
        <v>6135</v>
      </c>
      <c r="D1365" s="307">
        <v>22308.41121495327</v>
      </c>
      <c r="E1365" s="374">
        <v>21646.52567975831</v>
      </c>
      <c r="F1365" s="374">
        <v>29252.427184466018</v>
      </c>
      <c r="G1365" s="375">
        <v>24402.454693059201</v>
      </c>
      <c r="H1365" s="310"/>
      <c r="I1365" s="364"/>
      <c r="J1365" s="364"/>
      <c r="K1365" s="364"/>
    </row>
    <row r="1366" spans="1:11" ht="16.5" x14ac:dyDescent="0.25">
      <c r="A1366" s="303">
        <v>3</v>
      </c>
      <c r="B1366" s="308" t="s">
        <v>6137</v>
      </c>
      <c r="C1366" s="303" t="s">
        <v>6068</v>
      </c>
      <c r="D1366" s="309">
        <v>29307.001197281195</v>
      </c>
      <c r="E1366" s="309">
        <v>31154.519304386955</v>
      </c>
      <c r="F1366" s="309">
        <v>23803.313092357475</v>
      </c>
      <c r="G1366" s="309">
        <v>28088.277864675209</v>
      </c>
      <c r="H1366" s="310"/>
      <c r="I1366" s="364"/>
      <c r="J1366" s="364"/>
      <c r="K1366" s="364"/>
    </row>
    <row r="1367" spans="1:11" ht="16.5" x14ac:dyDescent="0.25">
      <c r="A1367" s="303">
        <v>4</v>
      </c>
      <c r="B1367" s="308" t="s">
        <v>6138</v>
      </c>
      <c r="C1367" s="303" t="s">
        <v>6069</v>
      </c>
      <c r="D1367" s="309">
        <v>653792634.18607676</v>
      </c>
      <c r="E1367" s="309">
        <v>674387102.16293824</v>
      </c>
      <c r="F1367" s="309">
        <v>696304682.98323369</v>
      </c>
      <c r="G1367" s="309">
        <v>674828139.77741623</v>
      </c>
      <c r="H1367" s="310" t="s">
        <v>6144</v>
      </c>
      <c r="I1367" s="364"/>
      <c r="J1367" s="368"/>
      <c r="K1367" s="364"/>
    </row>
    <row r="1368" spans="1:11" ht="49.5" x14ac:dyDescent="0.25">
      <c r="A1368" s="303">
        <v>5</v>
      </c>
      <c r="B1368" s="308" t="s">
        <v>6145</v>
      </c>
      <c r="C1368" s="303" t="s">
        <v>6069</v>
      </c>
      <c r="D1368" s="309">
        <v>524753126.21058571</v>
      </c>
      <c r="E1368" s="309">
        <v>541282849.68621922</v>
      </c>
      <c r="F1368" s="309">
        <v>558874542.30102134</v>
      </c>
      <c r="G1368" s="309">
        <v>541636839.39927542</v>
      </c>
      <c r="H1368" s="310"/>
      <c r="I1368" s="364"/>
      <c r="J1368" s="376"/>
      <c r="K1368" s="364"/>
    </row>
    <row r="1369" spans="1:11" ht="16.5" x14ac:dyDescent="0.25">
      <c r="A1369" s="303">
        <v>6</v>
      </c>
      <c r="B1369" s="308" t="s">
        <v>6140</v>
      </c>
      <c r="C1369" s="303" t="s">
        <v>6069</v>
      </c>
      <c r="D1369" s="309">
        <v>129039507.97549105</v>
      </c>
      <c r="E1369" s="309">
        <v>133104252.47671902</v>
      </c>
      <c r="F1369" s="309">
        <v>137430140.68221235</v>
      </c>
      <c r="G1369" s="309">
        <v>133191300.37814081</v>
      </c>
      <c r="H1369" s="310" t="s">
        <v>6146</v>
      </c>
      <c r="I1369" s="364"/>
      <c r="J1369" s="370"/>
      <c r="K1369" s="364"/>
    </row>
    <row r="1370" spans="1:11" ht="16.5" x14ac:dyDescent="0.25">
      <c r="A1370" s="303">
        <v>7</v>
      </c>
      <c r="B1370" s="371" t="s">
        <v>6071</v>
      </c>
      <c r="C1370" s="303" t="s">
        <v>6069</v>
      </c>
      <c r="D1370" s="309">
        <v>25807901.595098209</v>
      </c>
      <c r="E1370" s="309">
        <v>26620850.495343804</v>
      </c>
      <c r="F1370" s="309">
        <v>27486028.136442471</v>
      </c>
      <c r="G1370" s="309">
        <v>133191300.37814081</v>
      </c>
      <c r="H1370" s="310" t="s">
        <v>6147</v>
      </c>
      <c r="I1370" s="364"/>
      <c r="J1370" s="364"/>
      <c r="K1370" s="364"/>
    </row>
    <row r="1371" spans="1:11" ht="33" x14ac:dyDescent="0.25">
      <c r="A1371" s="303">
        <v>7</v>
      </c>
      <c r="B1371" s="371" t="s">
        <v>5985</v>
      </c>
      <c r="C1371" s="303" t="s">
        <v>6069</v>
      </c>
      <c r="D1371" s="372">
        <v>5.5375000000000001E-2</v>
      </c>
      <c r="E1371" s="372">
        <v>6.83E-2</v>
      </c>
      <c r="F1371" s="372">
        <v>5.2999999999999992E-2</v>
      </c>
      <c r="G1371" s="373">
        <v>5.8891666666666669E-2</v>
      </c>
      <c r="H1371" s="312"/>
      <c r="I1371" s="364"/>
      <c r="J1371" s="364"/>
      <c r="K1371" s="364"/>
    </row>
    <row r="1372" spans="1:11" ht="16.5" x14ac:dyDescent="0.25">
      <c r="A1372" s="303">
        <v>8</v>
      </c>
      <c r="B1372" s="308" t="s">
        <v>6141</v>
      </c>
      <c r="C1372" s="303" t="s">
        <v>6069</v>
      </c>
      <c r="D1372" s="309"/>
      <c r="E1372" s="309"/>
      <c r="F1372" s="309"/>
      <c r="G1372" s="309">
        <v>2261632382.2522845</v>
      </c>
      <c r="H1372" s="313" t="s">
        <v>6148</v>
      </c>
      <c r="I1372" s="364"/>
      <c r="J1372" s="364"/>
      <c r="K1372" s="364"/>
    </row>
    <row r="1373" spans="1:11" ht="16.5" x14ac:dyDescent="0.25">
      <c r="A1373" s="303">
        <v>9</v>
      </c>
      <c r="B1373" s="308" t="s">
        <v>6149</v>
      </c>
      <c r="C1373" s="314"/>
      <c r="D1373" s="315"/>
      <c r="E1373" s="315"/>
      <c r="F1373" s="315"/>
      <c r="G1373" s="315">
        <v>226163.23822522844</v>
      </c>
      <c r="H1373" s="313" t="s">
        <v>6150</v>
      </c>
      <c r="I1373" s="364"/>
      <c r="J1373" s="364"/>
      <c r="K1373" s="364"/>
    </row>
    <row r="1374" spans="1:11" ht="16.5" x14ac:dyDescent="0.25">
      <c r="A1374" s="364"/>
      <c r="B1374" s="364"/>
      <c r="C1374" s="364"/>
      <c r="D1374" s="364"/>
      <c r="E1374" s="365"/>
      <c r="F1374" s="364"/>
      <c r="G1374" s="364"/>
      <c r="H1374" s="364"/>
      <c r="I1374" s="364"/>
      <c r="J1374" s="364"/>
      <c r="K1374" s="364"/>
    </row>
    <row r="1375" spans="1:11" ht="42" customHeight="1" x14ac:dyDescent="0.25">
      <c r="A1375" s="776" t="s">
        <v>6151</v>
      </c>
      <c r="B1375" s="777"/>
      <c r="C1375" s="777"/>
      <c r="D1375" s="777"/>
      <c r="E1375" s="778"/>
      <c r="F1375" s="364"/>
      <c r="G1375" s="364"/>
      <c r="H1375" s="364"/>
      <c r="I1375" s="364"/>
      <c r="J1375" s="364"/>
      <c r="K1375" s="364"/>
    </row>
    <row r="1376" spans="1:11" ht="16.5" x14ac:dyDescent="0.25">
      <c r="A1376" s="783" t="s">
        <v>6152</v>
      </c>
      <c r="B1376" s="784"/>
      <c r="C1376" s="785">
        <v>765878.11504458101</v>
      </c>
      <c r="D1376" s="786"/>
      <c r="E1376" s="787"/>
      <c r="F1376" s="364"/>
      <c r="G1376" s="364"/>
      <c r="H1376" s="364"/>
      <c r="I1376" s="364"/>
      <c r="J1376" s="364"/>
      <c r="K1376" s="364"/>
    </row>
    <row r="1377" spans="1:29" ht="16.5" x14ac:dyDescent="0.25">
      <c r="A1377" s="783" t="s">
        <v>5989</v>
      </c>
      <c r="B1377" s="784"/>
      <c r="C1377" s="785">
        <v>766000</v>
      </c>
      <c r="D1377" s="786"/>
      <c r="E1377" s="787"/>
      <c r="F1377" s="364"/>
      <c r="G1377" s="364"/>
      <c r="H1377" s="364"/>
      <c r="I1377" s="364"/>
      <c r="J1377" s="364"/>
      <c r="K1377" s="364"/>
    </row>
    <row r="1379" spans="1:29" ht="19.5" x14ac:dyDescent="0.25">
      <c r="A1379" s="257" t="s">
        <v>6155</v>
      </c>
      <c r="B1379" s="32"/>
      <c r="C1379" s="32"/>
      <c r="D1379" s="32"/>
      <c r="E1379" s="33"/>
      <c r="F1379" s="100"/>
      <c r="G1379" s="33"/>
      <c r="H1379" s="101"/>
      <c r="I1379" s="101"/>
      <c r="J1379" s="101"/>
      <c r="K1379" s="101"/>
      <c r="L1379" s="101"/>
      <c r="M1379" s="33"/>
      <c r="N1379" s="33"/>
      <c r="O1379" s="33"/>
      <c r="P1379" s="33"/>
      <c r="Q1379" s="33"/>
      <c r="R1379" s="33"/>
      <c r="S1379" s="33"/>
      <c r="T1379" s="33"/>
      <c r="U1379" s="33"/>
      <c r="V1379" s="33"/>
      <c r="W1379" s="33"/>
      <c r="X1379" s="33"/>
      <c r="Y1379" s="33"/>
      <c r="Z1379" s="33"/>
      <c r="AA1379" s="596" t="s">
        <v>5966</v>
      </c>
      <c r="AB1379" s="596"/>
      <c r="AC1379" s="34"/>
    </row>
    <row r="1380" spans="1:29" ht="16.5" x14ac:dyDescent="0.25">
      <c r="A1380" s="257" t="s">
        <v>6014</v>
      </c>
    </row>
    <row r="1382" spans="1:29" ht="16.5" x14ac:dyDescent="0.25">
      <c r="A1382" s="771" t="s">
        <v>6059</v>
      </c>
      <c r="B1382" s="771" t="s">
        <v>6156</v>
      </c>
      <c r="C1382" s="771" t="s">
        <v>6061</v>
      </c>
      <c r="D1382" s="773" t="s">
        <v>6062</v>
      </c>
      <c r="E1382" s="774"/>
      <c r="F1382" s="774"/>
      <c r="G1382" s="775"/>
      <c r="H1382" s="768" t="s">
        <v>13</v>
      </c>
    </row>
    <row r="1383" spans="1:29" ht="16.5" x14ac:dyDescent="0.25">
      <c r="A1383" s="772"/>
      <c r="B1383" s="772"/>
      <c r="C1383" s="772"/>
      <c r="D1383" s="301">
        <v>2021</v>
      </c>
      <c r="E1383" s="301">
        <v>2022</v>
      </c>
      <c r="F1383" s="302">
        <v>2023</v>
      </c>
      <c r="G1383" s="302" t="s">
        <v>5976</v>
      </c>
      <c r="H1383" s="769"/>
    </row>
    <row r="1384" spans="1:29" ht="16.5" x14ac:dyDescent="0.25">
      <c r="A1384" s="303">
        <v>1</v>
      </c>
      <c r="B1384" s="311" t="s">
        <v>6063</v>
      </c>
      <c r="C1384" s="303" t="s">
        <v>6116</v>
      </c>
      <c r="D1384" s="303">
        <v>1</v>
      </c>
      <c r="E1384" s="303">
        <v>1</v>
      </c>
      <c r="F1384" s="303">
        <v>1</v>
      </c>
      <c r="G1384" s="303">
        <v>1</v>
      </c>
      <c r="H1384" s="305"/>
    </row>
    <row r="1385" spans="1:29" ht="16.5" x14ac:dyDescent="0.25">
      <c r="A1385" s="303"/>
      <c r="B1385" s="311" t="s">
        <v>6128</v>
      </c>
      <c r="C1385" s="303"/>
      <c r="D1385" s="303">
        <v>258.08</v>
      </c>
      <c r="E1385" s="303">
        <v>120.8</v>
      </c>
      <c r="F1385" s="303">
        <v>120.8</v>
      </c>
      <c r="G1385" s="303"/>
      <c r="H1385" s="305"/>
    </row>
    <row r="1386" spans="1:29" ht="16.5" x14ac:dyDescent="0.25">
      <c r="A1386" s="303"/>
      <c r="B1386" s="311" t="s">
        <v>6129</v>
      </c>
      <c r="C1386" s="303"/>
      <c r="D1386" s="303">
        <v>7857</v>
      </c>
      <c r="E1386" s="303">
        <v>7014</v>
      </c>
      <c r="F1386" s="303">
        <v>7487</v>
      </c>
      <c r="G1386" s="303"/>
      <c r="H1386" s="305"/>
    </row>
    <row r="1387" spans="1:29" ht="16.5" x14ac:dyDescent="0.25">
      <c r="A1387" s="303">
        <v>2</v>
      </c>
      <c r="B1387" s="306" t="s">
        <v>6134</v>
      </c>
      <c r="C1387" s="303" t="s">
        <v>6135</v>
      </c>
      <c r="D1387" s="307">
        <v>60000</v>
      </c>
      <c r="E1387" s="307">
        <v>61000</v>
      </c>
      <c r="F1387" s="307">
        <v>62000</v>
      </c>
      <c r="G1387" s="367"/>
      <c r="H1387" s="310"/>
    </row>
    <row r="1388" spans="1:29" ht="16.5" x14ac:dyDescent="0.25">
      <c r="A1388" s="303">
        <v>3</v>
      </c>
      <c r="B1388" s="306" t="s">
        <v>6137</v>
      </c>
      <c r="C1388" s="303" t="s">
        <v>6068</v>
      </c>
      <c r="D1388" s="309">
        <v>1167.1044871707322</v>
      </c>
      <c r="E1388" s="309">
        <v>1209.820511401181</v>
      </c>
      <c r="F1388" s="309">
        <v>1254.0999421184642</v>
      </c>
      <c r="G1388" s="309"/>
      <c r="H1388" s="308"/>
    </row>
    <row r="1389" spans="1:29" ht="16.5" x14ac:dyDescent="0.25">
      <c r="A1389" s="303">
        <v>4</v>
      </c>
      <c r="B1389" s="304" t="s">
        <v>6138</v>
      </c>
      <c r="C1389" s="303" t="s">
        <v>6069</v>
      </c>
      <c r="D1389" s="309">
        <v>70026269.230243936</v>
      </c>
      <c r="E1389" s="309">
        <v>73799051.195472032</v>
      </c>
      <c r="F1389" s="309">
        <v>77754196.411344782</v>
      </c>
      <c r="G1389" s="309">
        <v>73859838.945686921</v>
      </c>
      <c r="H1389" s="310"/>
    </row>
    <row r="1390" spans="1:29" ht="16.5" x14ac:dyDescent="0.25">
      <c r="A1390" s="303">
        <v>5</v>
      </c>
      <c r="B1390" s="308" t="s">
        <v>6139</v>
      </c>
      <c r="C1390" s="303" t="s">
        <v>6069</v>
      </c>
      <c r="D1390" s="309">
        <v>42523098.158444017</v>
      </c>
      <c r="E1390" s="309">
        <v>43862575.75043501</v>
      </c>
      <c r="F1390" s="309">
        <v>45288109.462324142</v>
      </c>
      <c r="G1390" s="309">
        <v>43891261.123734392</v>
      </c>
      <c r="H1390" s="308"/>
    </row>
    <row r="1391" spans="1:29" ht="16.5" x14ac:dyDescent="0.25">
      <c r="A1391" s="303">
        <v>6</v>
      </c>
      <c r="B1391" s="304" t="s">
        <v>6140</v>
      </c>
      <c r="C1391" s="303" t="s">
        <v>6069</v>
      </c>
      <c r="D1391" s="309"/>
      <c r="E1391" s="309"/>
      <c r="F1391" s="309"/>
      <c r="G1391" s="309">
        <v>29968577.821952529</v>
      </c>
      <c r="H1391" s="310"/>
    </row>
    <row r="1392" spans="1:29" ht="33" x14ac:dyDescent="0.25">
      <c r="A1392" s="303">
        <v>7</v>
      </c>
      <c r="B1392" s="311" t="s">
        <v>5985</v>
      </c>
      <c r="C1392" s="303" t="s">
        <v>6069</v>
      </c>
      <c r="D1392" s="372">
        <v>4.5199999999999997E-2</v>
      </c>
      <c r="E1392" s="372">
        <v>4.5475000000000002E-2</v>
      </c>
      <c r="F1392" s="372">
        <v>4.5625000000000006E-2</v>
      </c>
      <c r="G1392" s="373">
        <v>4.5433333333333333E-2</v>
      </c>
      <c r="H1392" s="312"/>
    </row>
    <row r="1393" spans="1:8" ht="16.5" x14ac:dyDescent="0.25">
      <c r="A1393" s="303">
        <v>8</v>
      </c>
      <c r="B1393" s="304" t="s">
        <v>6141</v>
      </c>
      <c r="C1393" s="303" t="s">
        <v>6069</v>
      </c>
      <c r="D1393" s="309"/>
      <c r="E1393" s="309"/>
      <c r="F1393" s="309"/>
      <c r="G1393" s="309">
        <v>659616533.13175046</v>
      </c>
      <c r="H1393" s="313"/>
    </row>
    <row r="1394" spans="1:8" ht="16.5" x14ac:dyDescent="0.25">
      <c r="A1394" s="303">
        <v>9</v>
      </c>
      <c r="B1394" s="304" t="s">
        <v>6142</v>
      </c>
      <c r="C1394" s="314"/>
      <c r="D1394" s="315"/>
      <c r="E1394" s="315"/>
      <c r="F1394" s="315"/>
      <c r="G1394" s="315">
        <v>65961.653313175048</v>
      </c>
      <c r="H1394" s="313"/>
    </row>
  </sheetData>
  <mergeCells count="250">
    <mergeCell ref="AA1379:AB1379"/>
    <mergeCell ref="A1382:A1383"/>
    <mergeCell ref="B1382:B1383"/>
    <mergeCell ref="C1382:C1383"/>
    <mergeCell ref="D1382:G1382"/>
    <mergeCell ref="H1382:H1383"/>
    <mergeCell ref="A1376:B1376"/>
    <mergeCell ref="C1376:E1376"/>
    <mergeCell ref="A1377:B1377"/>
    <mergeCell ref="C1377:E1377"/>
    <mergeCell ref="AA1340:AB1340"/>
    <mergeCell ref="A1343:A1344"/>
    <mergeCell ref="A1342:J1342"/>
    <mergeCell ref="A1362:A1363"/>
    <mergeCell ref="B1362:B1363"/>
    <mergeCell ref="C1362:C1363"/>
    <mergeCell ref="D1362:G1362"/>
    <mergeCell ref="H1362:H1363"/>
    <mergeCell ref="A1375:E1375"/>
    <mergeCell ref="A1348:H1348"/>
    <mergeCell ref="A1349:A1350"/>
    <mergeCell ref="B1349:B1350"/>
    <mergeCell ref="C1349:C1350"/>
    <mergeCell ref="D1349:G1349"/>
    <mergeCell ref="H1349:H1350"/>
    <mergeCell ref="H1343:J1343"/>
    <mergeCell ref="E1343:G1343"/>
    <mergeCell ref="B1343:D1343"/>
    <mergeCell ref="A1323:E1323"/>
    <mergeCell ref="A1325:E1325"/>
    <mergeCell ref="A1311:A1312"/>
    <mergeCell ref="B1311:B1312"/>
    <mergeCell ref="C1311:C1312"/>
    <mergeCell ref="D1311:G1311"/>
    <mergeCell ref="A1322:C1322"/>
    <mergeCell ref="A1295:E1295"/>
    <mergeCell ref="AA1276:AB1276"/>
    <mergeCell ref="A1279:A1280"/>
    <mergeCell ref="B1279:B1280"/>
    <mergeCell ref="C1279:C1280"/>
    <mergeCell ref="D1279:G1279"/>
    <mergeCell ref="H1279:H1280"/>
    <mergeCell ref="A1261:A1262"/>
    <mergeCell ref="B1261:B1262"/>
    <mergeCell ref="C1261:E1261"/>
    <mergeCell ref="F1261:H1261"/>
    <mergeCell ref="A1292:C1292"/>
    <mergeCell ref="A1293:E1293"/>
    <mergeCell ref="D1239:F1239"/>
    <mergeCell ref="A1251:B1251"/>
    <mergeCell ref="A1252:B1252"/>
    <mergeCell ref="A1254:E1254"/>
    <mergeCell ref="A1223:A1224"/>
    <mergeCell ref="B1223:B1224"/>
    <mergeCell ref="C1223:E1223"/>
    <mergeCell ref="F1223:H1223"/>
    <mergeCell ref="A1239:A1240"/>
    <mergeCell ref="B1239:B1240"/>
    <mergeCell ref="C1239:C1240"/>
    <mergeCell ref="D1201:F1201"/>
    <mergeCell ref="A1213:B1213"/>
    <mergeCell ref="A1214:B1214"/>
    <mergeCell ref="A1216:E1216"/>
    <mergeCell ref="A1185:A1186"/>
    <mergeCell ref="B1185:B1186"/>
    <mergeCell ref="C1185:E1185"/>
    <mergeCell ref="F1185:H1185"/>
    <mergeCell ref="A1201:A1202"/>
    <mergeCell ref="B1201:B1202"/>
    <mergeCell ref="C1201:C1202"/>
    <mergeCell ref="D1163:F1163"/>
    <mergeCell ref="A1175:B1175"/>
    <mergeCell ref="A1176:B1176"/>
    <mergeCell ref="A1178:E1178"/>
    <mergeCell ref="A1147:A1148"/>
    <mergeCell ref="B1147:B1148"/>
    <mergeCell ref="C1147:E1147"/>
    <mergeCell ref="F1147:H1147"/>
    <mergeCell ref="A1163:A1164"/>
    <mergeCell ref="B1163:B1164"/>
    <mergeCell ref="C1163:C1164"/>
    <mergeCell ref="D1125:F1125"/>
    <mergeCell ref="A1137:B1137"/>
    <mergeCell ref="A1138:B1138"/>
    <mergeCell ref="A1140:E1140"/>
    <mergeCell ref="A1109:A1110"/>
    <mergeCell ref="B1109:B1110"/>
    <mergeCell ref="C1109:E1109"/>
    <mergeCell ref="F1109:H1109"/>
    <mergeCell ref="A1125:A1126"/>
    <mergeCell ref="B1125:B1126"/>
    <mergeCell ref="C1125:C1126"/>
    <mergeCell ref="D1087:F1087"/>
    <mergeCell ref="A1099:B1099"/>
    <mergeCell ref="A1100:B1100"/>
    <mergeCell ref="A1102:E1102"/>
    <mergeCell ref="A1071:A1072"/>
    <mergeCell ref="B1071:B1072"/>
    <mergeCell ref="C1071:E1071"/>
    <mergeCell ref="F1071:H1071"/>
    <mergeCell ref="A1087:A1088"/>
    <mergeCell ref="B1087:B1088"/>
    <mergeCell ref="C1087:C1088"/>
    <mergeCell ref="D1049:F1049"/>
    <mergeCell ref="A1061:B1061"/>
    <mergeCell ref="A1062:B1062"/>
    <mergeCell ref="A1064:E1064"/>
    <mergeCell ref="A1033:A1034"/>
    <mergeCell ref="B1033:B1034"/>
    <mergeCell ref="C1033:E1033"/>
    <mergeCell ref="F1033:H1033"/>
    <mergeCell ref="A1049:A1050"/>
    <mergeCell ref="B1049:B1050"/>
    <mergeCell ref="C1049:C1050"/>
    <mergeCell ref="A1020:B1020"/>
    <mergeCell ref="A1021:B1021"/>
    <mergeCell ref="A1023:E1023"/>
    <mergeCell ref="D984:F984"/>
    <mergeCell ref="A991:A992"/>
    <mergeCell ref="B991:B992"/>
    <mergeCell ref="C991:E991"/>
    <mergeCell ref="F991:H991"/>
    <mergeCell ref="A1008:A1009"/>
    <mergeCell ref="B1008:B1009"/>
    <mergeCell ref="C1008:C1009"/>
    <mergeCell ref="D1008:F1008"/>
    <mergeCell ref="A951:B951"/>
    <mergeCell ref="A952:B952"/>
    <mergeCell ref="A954:E954"/>
    <mergeCell ref="A962:I963"/>
    <mergeCell ref="D964:F964"/>
    <mergeCell ref="G964:I964"/>
    <mergeCell ref="A885:I886"/>
    <mergeCell ref="D887:F887"/>
    <mergeCell ref="G887:I887"/>
    <mergeCell ref="AA936:AB936"/>
    <mergeCell ref="A939:A940"/>
    <mergeCell ref="B939:B940"/>
    <mergeCell ref="C939:C940"/>
    <mergeCell ref="D939:F939"/>
    <mergeCell ref="B865:C865"/>
    <mergeCell ref="B866:C866"/>
    <mergeCell ref="B867:C867"/>
    <mergeCell ref="B868:C868"/>
    <mergeCell ref="B869:C869"/>
    <mergeCell ref="B871:F871"/>
    <mergeCell ref="B762:F762"/>
    <mergeCell ref="A776:I777"/>
    <mergeCell ref="D778:F778"/>
    <mergeCell ref="G778:I778"/>
    <mergeCell ref="B860:C860"/>
    <mergeCell ref="B864:C864"/>
    <mergeCell ref="B752:C752"/>
    <mergeCell ref="B756:C756"/>
    <mergeCell ref="B757:C757"/>
    <mergeCell ref="B758:C758"/>
    <mergeCell ref="B759:C759"/>
    <mergeCell ref="B760:C760"/>
    <mergeCell ref="B650:C650"/>
    <mergeCell ref="B651:C651"/>
    <mergeCell ref="B652:C652"/>
    <mergeCell ref="B654:F654"/>
    <mergeCell ref="A668:I669"/>
    <mergeCell ref="D670:F670"/>
    <mergeCell ref="G670:I670"/>
    <mergeCell ref="D577:F577"/>
    <mergeCell ref="G577:I577"/>
    <mergeCell ref="B643:C643"/>
    <mergeCell ref="B647:C647"/>
    <mergeCell ref="B648:C648"/>
    <mergeCell ref="B649:C649"/>
    <mergeCell ref="B557:C557"/>
    <mergeCell ref="B558:C558"/>
    <mergeCell ref="B559:C559"/>
    <mergeCell ref="B561:F561"/>
    <mergeCell ref="A575:I576"/>
    <mergeCell ref="A483:I484"/>
    <mergeCell ref="D485:F485"/>
    <mergeCell ref="G485:I485"/>
    <mergeCell ref="B551:C551"/>
    <mergeCell ref="B555:C555"/>
    <mergeCell ref="B556:C556"/>
    <mergeCell ref="B463:C463"/>
    <mergeCell ref="B464:C464"/>
    <mergeCell ref="B465:C465"/>
    <mergeCell ref="B466:C466"/>
    <mergeCell ref="B467:C467"/>
    <mergeCell ref="B469:F469"/>
    <mergeCell ref="B376:F376"/>
    <mergeCell ref="A390:I391"/>
    <mergeCell ref="D392:F392"/>
    <mergeCell ref="G392:I392"/>
    <mergeCell ref="B458:C458"/>
    <mergeCell ref="B462:C462"/>
    <mergeCell ref="B366:C366"/>
    <mergeCell ref="B370:C370"/>
    <mergeCell ref="B371:C371"/>
    <mergeCell ref="B372:C372"/>
    <mergeCell ref="B373:C373"/>
    <mergeCell ref="B374:C374"/>
    <mergeCell ref="B266:C266"/>
    <mergeCell ref="B267:C267"/>
    <mergeCell ref="B269:F269"/>
    <mergeCell ref="A283:I284"/>
    <mergeCell ref="D285:F285"/>
    <mergeCell ref="G285:I285"/>
    <mergeCell ref="A175:B175"/>
    <mergeCell ref="A176:E176"/>
    <mergeCell ref="A177:E177"/>
    <mergeCell ref="A183:I184"/>
    <mergeCell ref="D185:F185"/>
    <mergeCell ref="G185:I185"/>
    <mergeCell ref="A136:B136"/>
    <mergeCell ref="A137:E137"/>
    <mergeCell ref="A138:E138"/>
    <mergeCell ref="A144:I145"/>
    <mergeCell ref="D146:F146"/>
    <mergeCell ref="G146:I146"/>
    <mergeCell ref="AA241:AB241"/>
    <mergeCell ref="B259:C259"/>
    <mergeCell ref="B263:C263"/>
    <mergeCell ref="B264:C264"/>
    <mergeCell ref="B265:C265"/>
    <mergeCell ref="A214:B214"/>
    <mergeCell ref="A215:E215"/>
    <mergeCell ref="A216:E216"/>
    <mergeCell ref="A222:I223"/>
    <mergeCell ref="D224:F224"/>
    <mergeCell ref="G224:I224"/>
    <mergeCell ref="A98:E98"/>
    <mergeCell ref="A99:E99"/>
    <mergeCell ref="A105:I106"/>
    <mergeCell ref="D107:F107"/>
    <mergeCell ref="G107:I107"/>
    <mergeCell ref="A58:B58"/>
    <mergeCell ref="A59:E59"/>
    <mergeCell ref="A60:E60"/>
    <mergeCell ref="A66:I67"/>
    <mergeCell ref="D68:F68"/>
    <mergeCell ref="G68:I68"/>
    <mergeCell ref="A27:I28"/>
    <mergeCell ref="D29:F29"/>
    <mergeCell ref="G29:I29"/>
    <mergeCell ref="AA6:AB6"/>
    <mergeCell ref="A19:B19"/>
    <mergeCell ref="A20:E20"/>
    <mergeCell ref="A21:E21"/>
    <mergeCell ref="A3:I3"/>
    <mergeCell ref="A97:B97"/>
    <mergeCell ref="A4:I4"/>
  </mergeCells>
  <pageMargins left="0.2" right="0.2" top="0.32" bottom="0.35" header="0.3" footer="0.17"/>
  <pageSetup paperSize="9" scale="62" orientation="landscape" r:id="rId1"/>
  <headerFooter>
    <oddFooter>&amp;R&amp;"Times New Roman,Regular"&amp;13Trang &amp;P</oddFooter>
  </headerFooter>
  <rowBreaks count="30" manualBreakCount="30">
    <brk id="44" max="9" man="1"/>
    <brk id="84" max="9" man="1"/>
    <brk id="123" max="9" man="1"/>
    <brk id="162" max="9" man="1"/>
    <brk id="201" max="9" man="1"/>
    <brk id="240" max="9" man="1"/>
    <brk id="281" max="9" man="1"/>
    <brk id="347" max="9" man="1"/>
    <brk id="389" max="9" man="1"/>
    <brk id="440" max="9" man="1"/>
    <brk id="482" max="9" man="1"/>
    <brk id="533" max="9" man="1"/>
    <brk id="574" max="9" man="1"/>
    <brk id="625" max="9" man="1"/>
    <brk id="667" max="9" man="1"/>
    <brk id="734" max="9" man="1"/>
    <brk id="775" max="9" man="1"/>
    <brk id="842" max="9" man="1"/>
    <brk id="884" max="9" man="1"/>
    <brk id="935" max="9" man="1"/>
    <brk id="1005" max="9" man="1"/>
    <brk id="1046" max="9" man="1"/>
    <brk id="1084" max="9" man="1"/>
    <brk id="1122" max="9" man="1"/>
    <brk id="1160" max="9" man="1"/>
    <brk id="1198" max="9" man="1"/>
    <brk id="1236" max="9" man="1"/>
    <brk id="1275" max="9" man="1"/>
    <brk id="1308" max="9" man="1"/>
    <brk id="1347" max="9"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110"/>
  <sheetViews>
    <sheetView view="pageBreakPreview" topLeftCell="A93" zoomScale="70" zoomScaleNormal="70" zoomScaleSheetLayoutView="70" zoomScalePageLayoutView="40" workbookViewId="0">
      <selection activeCell="P103" sqref="P103"/>
    </sheetView>
  </sheetViews>
  <sheetFormatPr defaultColWidth="8.85546875" defaultRowHeight="16.5" x14ac:dyDescent="0.25"/>
  <cols>
    <col min="1" max="1" width="0.140625" style="74" customWidth="1"/>
    <col min="2" max="2" width="9.7109375" style="74" customWidth="1"/>
    <col min="3" max="4" width="30.85546875" style="32" customWidth="1"/>
    <col min="5" max="5" width="36.42578125" style="32" customWidth="1"/>
    <col min="6" max="6" width="7.85546875" style="33" hidden="1" customWidth="1"/>
    <col min="7" max="7" width="7.85546875" style="100" hidden="1" customWidth="1"/>
    <col min="8" max="8" width="6.7109375" style="33" hidden="1" customWidth="1"/>
    <col min="9" max="9" width="16" style="101" customWidth="1"/>
    <col min="10" max="10" width="16.5703125" style="101" customWidth="1"/>
    <col min="11" max="11" width="15.85546875" style="101" customWidth="1"/>
    <col min="12" max="12" width="15.42578125" style="101" customWidth="1"/>
    <col min="13" max="13" width="14.7109375" style="101" customWidth="1"/>
    <col min="14" max="16" width="16" style="33" bestFit="1" customWidth="1"/>
    <col min="17" max="18" width="15.140625" style="33" customWidth="1"/>
    <col min="19" max="19" width="31.42578125" style="34" customWidth="1"/>
    <col min="20" max="16384" width="8.85546875" style="33"/>
  </cols>
  <sheetData>
    <row r="1" spans="1:19" x14ac:dyDescent="0.25">
      <c r="B1" s="153" t="s">
        <v>6364</v>
      </c>
    </row>
    <row r="2" spans="1:19" x14ac:dyDescent="0.25">
      <c r="B2" s="153" t="s">
        <v>282</v>
      </c>
      <c r="S2" s="398"/>
    </row>
    <row r="3" spans="1:19" s="383" customFormat="1" ht="19.5" x14ac:dyDescent="0.3">
      <c r="A3" s="381"/>
      <c r="B3" s="381"/>
      <c r="C3" s="382"/>
      <c r="D3" s="382"/>
      <c r="E3" s="382"/>
      <c r="G3" s="386"/>
      <c r="I3" s="387"/>
      <c r="J3" s="387"/>
      <c r="K3" s="387"/>
      <c r="L3" s="387"/>
      <c r="M3" s="387"/>
      <c r="S3" s="398"/>
    </row>
    <row r="4" spans="1:19" s="383" customFormat="1" ht="19.5" x14ac:dyDescent="0.3">
      <c r="A4" s="381"/>
      <c r="B4" s="594" t="s">
        <v>6426</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ht="24.75" customHeight="1" x14ac:dyDescent="0.25">
      <c r="B7" s="88"/>
      <c r="C7" s="34" t="s">
        <v>6447</v>
      </c>
      <c r="D7" s="412">
        <f>54000*1.7</f>
        <v>91800</v>
      </c>
      <c r="E7" s="410" t="s">
        <v>6448</v>
      </c>
      <c r="F7" s="106"/>
      <c r="G7" s="107"/>
      <c r="H7" s="106"/>
      <c r="I7" s="108"/>
      <c r="J7" s="108"/>
    </row>
    <row r="8" spans="1:19" ht="24.75" customHeight="1" x14ac:dyDescent="0.25">
      <c r="C8" s="34" t="s">
        <v>6449</v>
      </c>
      <c r="Q8" s="596" t="s">
        <v>5966</v>
      </c>
      <c r="R8" s="596"/>
    </row>
    <row r="9" spans="1:19" ht="33.6" customHeight="1" x14ac:dyDescent="0.25">
      <c r="B9" s="640" t="s">
        <v>0</v>
      </c>
      <c r="C9" s="598" t="s">
        <v>1</v>
      </c>
      <c r="D9" s="598" t="s">
        <v>2</v>
      </c>
      <c r="E9" s="598"/>
      <c r="F9" s="599" t="s">
        <v>5</v>
      </c>
      <c r="G9" s="599"/>
      <c r="H9" s="599"/>
      <c r="I9" s="599"/>
      <c r="J9" s="599"/>
      <c r="K9" s="599"/>
      <c r="L9" s="599"/>
      <c r="M9" s="599"/>
      <c r="N9" s="600" t="s">
        <v>5969</v>
      </c>
      <c r="O9" s="600"/>
      <c r="P9" s="600"/>
      <c r="Q9" s="600"/>
      <c r="R9" s="600"/>
      <c r="S9" s="13"/>
    </row>
    <row r="10" spans="1:19" ht="33" x14ac:dyDescent="0.25">
      <c r="B10" s="640"/>
      <c r="C10" s="598"/>
      <c r="D10" s="13" t="s">
        <v>6</v>
      </c>
      <c r="E10" s="13" t="s">
        <v>7</v>
      </c>
      <c r="F10" s="145" t="s">
        <v>3</v>
      </c>
      <c r="G10" s="143" t="s">
        <v>4</v>
      </c>
      <c r="H10" s="388" t="s">
        <v>5968</v>
      </c>
      <c r="I10" s="66" t="s">
        <v>8</v>
      </c>
      <c r="J10" s="389" t="s">
        <v>9</v>
      </c>
      <c r="K10" s="389" t="s">
        <v>10</v>
      </c>
      <c r="L10" s="389" t="s">
        <v>11</v>
      </c>
      <c r="M10" s="389" t="s">
        <v>12</v>
      </c>
      <c r="N10" s="66" t="s">
        <v>8</v>
      </c>
      <c r="O10" s="389" t="s">
        <v>9</v>
      </c>
      <c r="P10" s="389" t="s">
        <v>10</v>
      </c>
      <c r="Q10" s="389" t="s">
        <v>11</v>
      </c>
      <c r="R10" s="389" t="s">
        <v>12</v>
      </c>
      <c r="S10" s="13" t="s">
        <v>13</v>
      </c>
    </row>
    <row r="11" spans="1:19" s="320" customFormat="1" ht="25.5" customHeight="1" x14ac:dyDescent="0.25">
      <c r="A11" s="74"/>
      <c r="B11" s="37" t="s">
        <v>5920</v>
      </c>
      <c r="C11" s="554" t="s">
        <v>6173</v>
      </c>
      <c r="D11" s="554"/>
      <c r="E11" s="554"/>
      <c r="F11" s="554"/>
      <c r="G11" s="385"/>
      <c r="H11" s="554"/>
      <c r="I11" s="79"/>
      <c r="J11" s="79"/>
      <c r="K11" s="79"/>
      <c r="L11" s="79"/>
      <c r="M11" s="79"/>
      <c r="N11" s="554"/>
      <c r="O11" s="554"/>
      <c r="P11" s="554"/>
      <c r="Q11" s="554"/>
      <c r="R11" s="554"/>
      <c r="S11" s="401"/>
    </row>
    <row r="12" spans="1:19" s="90" customFormat="1" ht="25.5" customHeight="1" x14ac:dyDescent="0.25">
      <c r="A12" s="74">
        <f>IF(B12="","",SUBTOTAL(3,B$12:$B12))</f>
        <v>1</v>
      </c>
      <c r="B12" s="11">
        <v>1</v>
      </c>
      <c r="C12" s="1" t="s">
        <v>287</v>
      </c>
      <c r="D12" s="2" t="s">
        <v>144</v>
      </c>
      <c r="E12" s="2" t="s">
        <v>22</v>
      </c>
      <c r="F12" s="3">
        <v>3</v>
      </c>
      <c r="G12" s="57">
        <v>1</v>
      </c>
      <c r="H12" s="4"/>
      <c r="I12" s="78">
        <v>3120000</v>
      </c>
      <c r="J12" s="78">
        <v>2184000</v>
      </c>
      <c r="K12" s="78">
        <v>1404000</v>
      </c>
      <c r="L12" s="78">
        <v>1092000</v>
      </c>
      <c r="M12" s="78">
        <v>936000</v>
      </c>
      <c r="N12" s="31">
        <v>3432000.0000000005</v>
      </c>
      <c r="O12" s="31">
        <v>2402400</v>
      </c>
      <c r="P12" s="31">
        <v>1544400.0000000002</v>
      </c>
      <c r="Q12" s="31">
        <v>1201200</v>
      </c>
      <c r="R12" s="31">
        <v>1029600.0000000001</v>
      </c>
      <c r="S12" s="21">
        <f>N12/I12</f>
        <v>1.1000000000000001</v>
      </c>
    </row>
    <row r="13" spans="1:19" s="90" customFormat="1" ht="25.5" customHeight="1" x14ac:dyDescent="0.25">
      <c r="A13" s="74">
        <f>IF(B13="","",SUBTOTAL(3,B$12:$B13))</f>
        <v>2</v>
      </c>
      <c r="B13" s="11">
        <v>2</v>
      </c>
      <c r="C13" s="1" t="s">
        <v>44</v>
      </c>
      <c r="D13" s="2" t="s">
        <v>144</v>
      </c>
      <c r="E13" s="2" t="s">
        <v>122</v>
      </c>
      <c r="F13" s="3">
        <v>3</v>
      </c>
      <c r="G13" s="57">
        <v>1</v>
      </c>
      <c r="H13" s="4"/>
      <c r="I13" s="78">
        <v>3120000</v>
      </c>
      <c r="J13" s="78">
        <v>2184000</v>
      </c>
      <c r="K13" s="78">
        <v>1404000</v>
      </c>
      <c r="L13" s="78">
        <v>1092000</v>
      </c>
      <c r="M13" s="78">
        <v>936000</v>
      </c>
      <c r="N13" s="31">
        <v>3432000.0000000005</v>
      </c>
      <c r="O13" s="31">
        <v>2402400</v>
      </c>
      <c r="P13" s="31">
        <v>1544400.0000000002</v>
      </c>
      <c r="Q13" s="31">
        <v>1201200</v>
      </c>
      <c r="R13" s="31">
        <v>1029600.0000000001</v>
      </c>
      <c r="S13" s="21"/>
    </row>
    <row r="14" spans="1:19" s="90" customFormat="1" ht="25.5" customHeight="1" x14ac:dyDescent="0.25">
      <c r="A14" s="74">
        <f>IF(B14="","",SUBTOTAL(3,B$12:$B14))</f>
        <v>3</v>
      </c>
      <c r="B14" s="11">
        <v>3</v>
      </c>
      <c r="C14" s="1" t="s">
        <v>1404</v>
      </c>
      <c r="D14" s="2" t="s">
        <v>144</v>
      </c>
      <c r="E14" s="2" t="s">
        <v>22</v>
      </c>
      <c r="F14" s="3">
        <v>1</v>
      </c>
      <c r="G14" s="57">
        <v>0.8</v>
      </c>
      <c r="H14" s="4"/>
      <c r="I14" s="78">
        <v>7488000</v>
      </c>
      <c r="J14" s="78">
        <v>4492800</v>
      </c>
      <c r="K14" s="78">
        <v>3244800</v>
      </c>
      <c r="L14" s="78">
        <v>1747200</v>
      </c>
      <c r="M14" s="78">
        <v>1123200</v>
      </c>
      <c r="N14" s="31">
        <v>8236800.0000000009</v>
      </c>
      <c r="O14" s="31">
        <v>4942080</v>
      </c>
      <c r="P14" s="31">
        <v>3569280.0000000005</v>
      </c>
      <c r="Q14" s="31">
        <v>1921920.0000000002</v>
      </c>
      <c r="R14" s="31">
        <v>1235520</v>
      </c>
      <c r="S14" s="21"/>
    </row>
    <row r="15" spans="1:19" s="90" customFormat="1" ht="25.5" customHeight="1" x14ac:dyDescent="0.25">
      <c r="A15" s="74" t="str">
        <f>IF(B15="","",SUBTOTAL(3,B$12:$B15))</f>
        <v/>
      </c>
      <c r="B15" s="11"/>
      <c r="C15" s="8"/>
      <c r="D15" s="2" t="s">
        <v>22</v>
      </c>
      <c r="E15" s="2" t="s">
        <v>152</v>
      </c>
      <c r="F15" s="3">
        <v>1</v>
      </c>
      <c r="G15" s="57">
        <v>1</v>
      </c>
      <c r="H15" s="4"/>
      <c r="I15" s="78">
        <v>9360000</v>
      </c>
      <c r="J15" s="78">
        <v>5616000</v>
      </c>
      <c r="K15" s="78">
        <v>4056000</v>
      </c>
      <c r="L15" s="78">
        <v>2184000</v>
      </c>
      <c r="M15" s="78">
        <v>1404000</v>
      </c>
      <c r="N15" s="31">
        <v>10296000</v>
      </c>
      <c r="O15" s="31">
        <v>6177600.0000000009</v>
      </c>
      <c r="P15" s="31">
        <v>4461600</v>
      </c>
      <c r="Q15" s="31">
        <v>2402400</v>
      </c>
      <c r="R15" s="31">
        <v>1544400.0000000002</v>
      </c>
      <c r="S15" s="21"/>
    </row>
    <row r="16" spans="1:19" s="90" customFormat="1" ht="45" customHeight="1" x14ac:dyDescent="0.25">
      <c r="A16" s="74">
        <f>IF(B16="","",SUBTOTAL(3,B$12:$B16))</f>
        <v>4</v>
      </c>
      <c r="B16" s="11">
        <v>4</v>
      </c>
      <c r="C16" s="1" t="s">
        <v>6174</v>
      </c>
      <c r="D16" s="1" t="s">
        <v>152</v>
      </c>
      <c r="E16" s="1" t="s">
        <v>75</v>
      </c>
      <c r="F16" s="3">
        <v>1</v>
      </c>
      <c r="G16" s="57">
        <v>0.7</v>
      </c>
      <c r="H16" s="4"/>
      <c r="I16" s="78">
        <v>6552000</v>
      </c>
      <c r="J16" s="78">
        <v>3931199.9999999995</v>
      </c>
      <c r="K16" s="78">
        <v>2839200</v>
      </c>
      <c r="L16" s="78">
        <v>1528800</v>
      </c>
      <c r="M16" s="78">
        <v>982799.99999999988</v>
      </c>
      <c r="N16" s="31">
        <v>7207200.0000000009</v>
      </c>
      <c r="O16" s="31">
        <v>4324320</v>
      </c>
      <c r="P16" s="31">
        <v>3123120.0000000005</v>
      </c>
      <c r="Q16" s="31">
        <v>1681680.0000000002</v>
      </c>
      <c r="R16" s="31">
        <v>1081080</v>
      </c>
      <c r="S16" s="21"/>
    </row>
    <row r="17" spans="1:19" s="90" customFormat="1" ht="45" customHeight="1" x14ac:dyDescent="0.25">
      <c r="A17" s="74">
        <f>IF(B17="","",SUBTOTAL(3,B$12:$B17))</f>
        <v>5</v>
      </c>
      <c r="B17" s="11">
        <v>5</v>
      </c>
      <c r="C17" s="1" t="s">
        <v>1406</v>
      </c>
      <c r="D17" s="2" t="s">
        <v>152</v>
      </c>
      <c r="E17" s="2" t="s">
        <v>1407</v>
      </c>
      <c r="F17" s="3">
        <v>4</v>
      </c>
      <c r="G17" s="57">
        <v>1</v>
      </c>
      <c r="H17" s="4"/>
      <c r="I17" s="78">
        <v>2184000</v>
      </c>
      <c r="J17" s="78">
        <v>1404000</v>
      </c>
      <c r="K17" s="78">
        <v>1092000</v>
      </c>
      <c r="L17" s="78">
        <v>936000</v>
      </c>
      <c r="M17" s="78">
        <v>780000</v>
      </c>
      <c r="N17" s="31">
        <v>2402400</v>
      </c>
      <c r="O17" s="31">
        <v>1544400.0000000002</v>
      </c>
      <c r="P17" s="31">
        <v>1201200</v>
      </c>
      <c r="Q17" s="31">
        <v>1029600.0000000001</v>
      </c>
      <c r="R17" s="31">
        <v>858000.00000000012</v>
      </c>
      <c r="S17" s="21"/>
    </row>
    <row r="18" spans="1:19" s="90" customFormat="1" ht="33" x14ac:dyDescent="0.25">
      <c r="A18" s="74">
        <f>IF(B18="","",SUBTOTAL(3,B$12:$B18))</f>
        <v>6</v>
      </c>
      <c r="B18" s="11">
        <v>6</v>
      </c>
      <c r="C18" s="1" t="s">
        <v>185</v>
      </c>
      <c r="D18" s="2" t="s">
        <v>152</v>
      </c>
      <c r="E18" s="2" t="s">
        <v>1408</v>
      </c>
      <c r="F18" s="3">
        <v>3</v>
      </c>
      <c r="G18" s="57">
        <v>0.8</v>
      </c>
      <c r="H18" s="4"/>
      <c r="I18" s="78">
        <v>2496000</v>
      </c>
      <c r="J18" s="78">
        <v>1747200</v>
      </c>
      <c r="K18" s="78">
        <v>1123200</v>
      </c>
      <c r="L18" s="78">
        <v>873600</v>
      </c>
      <c r="M18" s="78">
        <v>748800</v>
      </c>
      <c r="N18" s="31">
        <v>2745600</v>
      </c>
      <c r="O18" s="31">
        <v>1921920.0000000002</v>
      </c>
      <c r="P18" s="31">
        <v>1235520</v>
      </c>
      <c r="Q18" s="31">
        <v>960960.00000000012</v>
      </c>
      <c r="R18" s="31">
        <v>823680.00000000012</v>
      </c>
      <c r="S18" s="21"/>
    </row>
    <row r="19" spans="1:19" s="90" customFormat="1" ht="40.5" customHeight="1" x14ac:dyDescent="0.25">
      <c r="A19" s="74">
        <f>IF(B19="","",SUBTOTAL(3,B$12:$B19))</f>
        <v>7</v>
      </c>
      <c r="B19" s="11">
        <v>7</v>
      </c>
      <c r="C19" s="1" t="s">
        <v>1409</v>
      </c>
      <c r="D19" s="2" t="s">
        <v>758</v>
      </c>
      <c r="E19" s="2" t="s">
        <v>1410</v>
      </c>
      <c r="F19" s="3">
        <v>4</v>
      </c>
      <c r="G19" s="57">
        <v>1</v>
      </c>
      <c r="H19" s="4"/>
      <c r="I19" s="78">
        <v>2184000</v>
      </c>
      <c r="J19" s="78">
        <v>1404000</v>
      </c>
      <c r="K19" s="78">
        <v>1092000</v>
      </c>
      <c r="L19" s="78">
        <v>936000</v>
      </c>
      <c r="M19" s="78">
        <v>780000</v>
      </c>
      <c r="N19" s="31">
        <v>2402400</v>
      </c>
      <c r="O19" s="31">
        <v>1544400.0000000002</v>
      </c>
      <c r="P19" s="31">
        <v>1201200</v>
      </c>
      <c r="Q19" s="31">
        <v>1029600.0000000001</v>
      </c>
      <c r="R19" s="31">
        <v>858000.00000000012</v>
      </c>
      <c r="S19" s="21"/>
    </row>
    <row r="20" spans="1:19" s="90" customFormat="1" ht="38.25" customHeight="1" x14ac:dyDescent="0.25">
      <c r="A20" s="74">
        <f>IF(B20="","",SUBTOTAL(3,B$12:$B20))</f>
        <v>8</v>
      </c>
      <c r="B20" s="11">
        <v>8</v>
      </c>
      <c r="C20" s="1" t="s">
        <v>144</v>
      </c>
      <c r="D20" s="2" t="s">
        <v>1411</v>
      </c>
      <c r="E20" s="2" t="s">
        <v>339</v>
      </c>
      <c r="F20" s="3">
        <v>3</v>
      </c>
      <c r="G20" s="57">
        <v>0.8</v>
      </c>
      <c r="H20" s="4"/>
      <c r="I20" s="78">
        <v>2496000</v>
      </c>
      <c r="J20" s="78">
        <v>1747200</v>
      </c>
      <c r="K20" s="78">
        <v>1123200</v>
      </c>
      <c r="L20" s="78">
        <v>873600</v>
      </c>
      <c r="M20" s="78">
        <v>748800</v>
      </c>
      <c r="N20" s="31">
        <v>2745600</v>
      </c>
      <c r="O20" s="31">
        <v>1921920.0000000002</v>
      </c>
      <c r="P20" s="31">
        <v>1235520</v>
      </c>
      <c r="Q20" s="31">
        <v>960960.00000000012</v>
      </c>
      <c r="R20" s="31">
        <v>823680.00000000012</v>
      </c>
      <c r="S20" s="21"/>
    </row>
    <row r="21" spans="1:19" s="90" customFormat="1" ht="24.75" customHeight="1" x14ac:dyDescent="0.25">
      <c r="A21" s="74" t="str">
        <f>IF(B21="","",SUBTOTAL(3,B$12:$B21))</f>
        <v/>
      </c>
      <c r="B21" s="11"/>
      <c r="C21" s="1"/>
      <c r="D21" s="1" t="s">
        <v>339</v>
      </c>
      <c r="E21" s="2" t="s">
        <v>140</v>
      </c>
      <c r="F21" s="3">
        <v>2</v>
      </c>
      <c r="G21" s="57">
        <v>1</v>
      </c>
      <c r="H21" s="4"/>
      <c r="I21" s="78">
        <v>5616000</v>
      </c>
      <c r="J21" s="78">
        <v>3744000</v>
      </c>
      <c r="K21" s="78">
        <v>2496000</v>
      </c>
      <c r="L21" s="78">
        <v>1404000</v>
      </c>
      <c r="M21" s="78">
        <v>1092000</v>
      </c>
      <c r="N21" s="31">
        <v>6177600.0000000009</v>
      </c>
      <c r="O21" s="31">
        <v>4118400.0000000005</v>
      </c>
      <c r="P21" s="31">
        <v>2745600</v>
      </c>
      <c r="Q21" s="31">
        <v>1544400.0000000002</v>
      </c>
      <c r="R21" s="31">
        <v>1201200</v>
      </c>
      <c r="S21" s="21"/>
    </row>
    <row r="22" spans="1:19" s="90" customFormat="1" ht="24.75" customHeight="1" x14ac:dyDescent="0.25">
      <c r="A22" s="74" t="str">
        <f>IF(B22="","",SUBTOTAL(3,B$12:$B22))</f>
        <v/>
      </c>
      <c r="B22" s="11"/>
      <c r="C22" s="1"/>
      <c r="D22" s="2" t="s">
        <v>140</v>
      </c>
      <c r="E22" s="2" t="s">
        <v>1398</v>
      </c>
      <c r="F22" s="3">
        <v>2</v>
      </c>
      <c r="G22" s="57">
        <v>0.8</v>
      </c>
      <c r="H22" s="4"/>
      <c r="I22" s="78">
        <v>4492800</v>
      </c>
      <c r="J22" s="78">
        <v>2995200</v>
      </c>
      <c r="K22" s="78">
        <v>1996800</v>
      </c>
      <c r="L22" s="78">
        <v>1123200</v>
      </c>
      <c r="M22" s="78">
        <v>873600</v>
      </c>
      <c r="N22" s="31">
        <v>4942080</v>
      </c>
      <c r="O22" s="31">
        <v>3294720.0000000005</v>
      </c>
      <c r="P22" s="31">
        <v>2196480</v>
      </c>
      <c r="Q22" s="31">
        <v>1235520</v>
      </c>
      <c r="R22" s="31">
        <v>960960.00000000012</v>
      </c>
      <c r="S22" s="21"/>
    </row>
    <row r="23" spans="1:19" s="90" customFormat="1" ht="24.75" customHeight="1" x14ac:dyDescent="0.25">
      <c r="A23" s="74" t="str">
        <f>IF(B23="","",SUBTOTAL(3,B$12:$B23))</f>
        <v/>
      </c>
      <c r="B23" s="11"/>
      <c r="C23" s="1"/>
      <c r="D23" s="2" t="s">
        <v>1398</v>
      </c>
      <c r="E23" s="1" t="s">
        <v>1412</v>
      </c>
      <c r="F23" s="3">
        <v>3</v>
      </c>
      <c r="G23" s="57">
        <v>0.8</v>
      </c>
      <c r="H23" s="4"/>
      <c r="I23" s="78">
        <v>2496000</v>
      </c>
      <c r="J23" s="78">
        <v>1747200</v>
      </c>
      <c r="K23" s="78">
        <v>1123200</v>
      </c>
      <c r="L23" s="78">
        <v>873600</v>
      </c>
      <c r="M23" s="78">
        <v>748800</v>
      </c>
      <c r="N23" s="31">
        <v>2745600</v>
      </c>
      <c r="O23" s="31">
        <v>1921920.0000000002</v>
      </c>
      <c r="P23" s="31">
        <v>1235520</v>
      </c>
      <c r="Q23" s="31">
        <v>960960.00000000012</v>
      </c>
      <c r="R23" s="31">
        <v>823680.00000000012</v>
      </c>
      <c r="S23" s="21"/>
    </row>
    <row r="24" spans="1:19" s="90" customFormat="1" ht="24.75" customHeight="1" x14ac:dyDescent="0.25">
      <c r="A24" s="74">
        <f>IF(B24="","",SUBTOTAL(3,B$12:$B24))</f>
        <v>9</v>
      </c>
      <c r="B24" s="11">
        <v>9</v>
      </c>
      <c r="C24" s="1" t="s">
        <v>152</v>
      </c>
      <c r="D24" s="1" t="s">
        <v>1419</v>
      </c>
      <c r="E24" s="1" t="s">
        <v>1420</v>
      </c>
      <c r="F24" s="3">
        <v>2</v>
      </c>
      <c r="G24" s="57">
        <v>0.9</v>
      </c>
      <c r="H24" s="4"/>
      <c r="I24" s="78">
        <v>5054400</v>
      </c>
      <c r="J24" s="78">
        <v>3369600</v>
      </c>
      <c r="K24" s="78">
        <v>2246400</v>
      </c>
      <c r="L24" s="78">
        <v>1263600</v>
      </c>
      <c r="M24" s="78">
        <v>982800</v>
      </c>
      <c r="N24" s="31">
        <v>5559840</v>
      </c>
      <c r="O24" s="31">
        <v>3706560.0000000005</v>
      </c>
      <c r="P24" s="31">
        <v>2471040</v>
      </c>
      <c r="Q24" s="31">
        <v>1389960</v>
      </c>
      <c r="R24" s="31">
        <v>1081080</v>
      </c>
      <c r="S24" s="21"/>
    </row>
    <row r="25" spans="1:19" s="90" customFormat="1" ht="24.75" customHeight="1" x14ac:dyDescent="0.25">
      <c r="A25" s="74" t="str">
        <f>IF(B25="","",SUBTOTAL(3,B$12:$B25))</f>
        <v/>
      </c>
      <c r="B25" s="11"/>
      <c r="C25" s="1"/>
      <c r="D25" s="1" t="s">
        <v>1420</v>
      </c>
      <c r="E25" s="1" t="s">
        <v>758</v>
      </c>
      <c r="F25" s="3">
        <v>1</v>
      </c>
      <c r="G25" s="57">
        <v>0.8</v>
      </c>
      <c r="H25" s="4"/>
      <c r="I25" s="78">
        <v>7488000</v>
      </c>
      <c r="J25" s="78">
        <v>4492800</v>
      </c>
      <c r="K25" s="78">
        <v>3244800</v>
      </c>
      <c r="L25" s="78">
        <v>1747200</v>
      </c>
      <c r="M25" s="78">
        <v>1123200</v>
      </c>
      <c r="N25" s="31">
        <v>8236800.0000000009</v>
      </c>
      <c r="O25" s="31">
        <v>4942080</v>
      </c>
      <c r="P25" s="31">
        <v>3569280.0000000005</v>
      </c>
      <c r="Q25" s="31">
        <v>1921920.0000000002</v>
      </c>
      <c r="R25" s="31">
        <v>1235520</v>
      </c>
      <c r="S25" s="21"/>
    </row>
    <row r="26" spans="1:19" s="90" customFormat="1" ht="24.75" customHeight="1" x14ac:dyDescent="0.25">
      <c r="A26" s="74" t="str">
        <f>IF(B26="","",SUBTOTAL(3,B$12:$B26))</f>
        <v/>
      </c>
      <c r="B26" s="11"/>
      <c r="C26" s="1"/>
      <c r="D26" s="1" t="s">
        <v>758</v>
      </c>
      <c r="E26" s="1" t="s">
        <v>1421</v>
      </c>
      <c r="F26" s="3">
        <v>1</v>
      </c>
      <c r="G26" s="57">
        <v>1</v>
      </c>
      <c r="H26" s="4"/>
      <c r="I26" s="78">
        <v>9360000</v>
      </c>
      <c r="J26" s="78">
        <v>5616000</v>
      </c>
      <c r="K26" s="78">
        <v>4056000</v>
      </c>
      <c r="L26" s="78">
        <v>2184000</v>
      </c>
      <c r="M26" s="78">
        <v>1404000</v>
      </c>
      <c r="N26" s="31">
        <v>10296000</v>
      </c>
      <c r="O26" s="31">
        <v>6177600.0000000009</v>
      </c>
      <c r="P26" s="31">
        <v>4461600</v>
      </c>
      <c r="Q26" s="31">
        <v>2402400</v>
      </c>
      <c r="R26" s="31">
        <v>1544400.0000000002</v>
      </c>
      <c r="S26" s="21"/>
    </row>
    <row r="27" spans="1:19" s="538" customFormat="1" ht="24.75" customHeight="1" x14ac:dyDescent="0.25">
      <c r="A27" s="439" t="str">
        <f>IF(B27="","",SUBTOTAL(3,B$12:$B27))</f>
        <v/>
      </c>
      <c r="B27" s="508"/>
      <c r="C27" s="438"/>
      <c r="D27" s="438" t="s">
        <v>1421</v>
      </c>
      <c r="E27" s="438" t="s">
        <v>1422</v>
      </c>
      <c r="F27" s="440">
        <v>1</v>
      </c>
      <c r="G27" s="449">
        <v>1.1000000000000001</v>
      </c>
      <c r="H27" s="537"/>
      <c r="I27" s="435">
        <v>10296000</v>
      </c>
      <c r="J27" s="435">
        <v>6177600.0000000009</v>
      </c>
      <c r="K27" s="435">
        <v>4461600</v>
      </c>
      <c r="L27" s="435">
        <v>2402400</v>
      </c>
      <c r="M27" s="435">
        <v>1544400.0000000002</v>
      </c>
      <c r="N27" s="447">
        <v>11325600</v>
      </c>
      <c r="O27" s="447">
        <v>6795360.0000000019</v>
      </c>
      <c r="P27" s="447">
        <v>4907760</v>
      </c>
      <c r="Q27" s="447">
        <v>2642640</v>
      </c>
      <c r="R27" s="447">
        <v>1698840.0000000005</v>
      </c>
      <c r="S27" s="419"/>
    </row>
    <row r="28" spans="1:19" s="90" customFormat="1" ht="24.75" customHeight="1" x14ac:dyDescent="0.25">
      <c r="A28" s="74">
        <f>IF(B28="","",SUBTOTAL(3,B$12:$B28))</f>
        <v>10</v>
      </c>
      <c r="B28" s="11">
        <v>10</v>
      </c>
      <c r="C28" s="1" t="s">
        <v>54</v>
      </c>
      <c r="D28" s="2" t="s">
        <v>152</v>
      </c>
      <c r="E28" s="2" t="s">
        <v>144</v>
      </c>
      <c r="F28" s="3">
        <v>2</v>
      </c>
      <c r="G28" s="57">
        <v>1</v>
      </c>
      <c r="H28" s="4"/>
      <c r="I28" s="78">
        <v>5616000</v>
      </c>
      <c r="J28" s="78">
        <v>3744000</v>
      </c>
      <c r="K28" s="78">
        <v>2496000</v>
      </c>
      <c r="L28" s="78">
        <v>1404000</v>
      </c>
      <c r="M28" s="78">
        <v>1092000</v>
      </c>
      <c r="N28" s="31">
        <v>6177600.0000000009</v>
      </c>
      <c r="O28" s="31">
        <v>4118400.0000000005</v>
      </c>
      <c r="P28" s="31">
        <v>2745600</v>
      </c>
      <c r="Q28" s="31">
        <v>1544400.0000000002</v>
      </c>
      <c r="R28" s="31">
        <v>1201200</v>
      </c>
      <c r="S28" s="21"/>
    </row>
    <row r="29" spans="1:19" s="90" customFormat="1" ht="24.75" customHeight="1" x14ac:dyDescent="0.25">
      <c r="A29" s="74">
        <f>IF(B29="","",SUBTOTAL(3,B$12:$B29))</f>
        <v>11</v>
      </c>
      <c r="B29" s="11">
        <v>11</v>
      </c>
      <c r="C29" s="1" t="s">
        <v>166</v>
      </c>
      <c r="D29" s="2" t="s">
        <v>152</v>
      </c>
      <c r="E29" s="2" t="s">
        <v>758</v>
      </c>
      <c r="F29" s="3">
        <v>2</v>
      </c>
      <c r="G29" s="57">
        <v>0.9</v>
      </c>
      <c r="H29" s="4"/>
      <c r="I29" s="78">
        <v>5054400</v>
      </c>
      <c r="J29" s="78">
        <v>3369600</v>
      </c>
      <c r="K29" s="78">
        <v>2246400</v>
      </c>
      <c r="L29" s="78">
        <v>1263600</v>
      </c>
      <c r="M29" s="78">
        <v>982800</v>
      </c>
      <c r="N29" s="31">
        <v>5559840</v>
      </c>
      <c r="O29" s="31">
        <v>3706560.0000000005</v>
      </c>
      <c r="P29" s="31">
        <v>2471040</v>
      </c>
      <c r="Q29" s="31">
        <v>1389960</v>
      </c>
      <c r="R29" s="31">
        <v>1081080</v>
      </c>
      <c r="S29" s="21"/>
    </row>
    <row r="30" spans="1:19" s="90" customFormat="1" ht="24.75" customHeight="1" x14ac:dyDescent="0.25">
      <c r="A30" s="74">
        <f>IF(B30="","",SUBTOTAL(3,B$12:$B30))</f>
        <v>12</v>
      </c>
      <c r="B30" s="11">
        <v>12</v>
      </c>
      <c r="C30" s="1" t="s">
        <v>1427</v>
      </c>
      <c r="D30" s="2" t="s">
        <v>1428</v>
      </c>
      <c r="E30" s="2" t="s">
        <v>75</v>
      </c>
      <c r="F30" s="3">
        <v>1</v>
      </c>
      <c r="G30" s="57">
        <v>1</v>
      </c>
      <c r="H30" s="4"/>
      <c r="I30" s="78">
        <v>9360000</v>
      </c>
      <c r="J30" s="78">
        <v>5616000</v>
      </c>
      <c r="K30" s="78">
        <v>4056000</v>
      </c>
      <c r="L30" s="78">
        <v>2184000</v>
      </c>
      <c r="M30" s="78">
        <v>1404000</v>
      </c>
      <c r="N30" s="31">
        <v>10296000</v>
      </c>
      <c r="O30" s="31">
        <v>6177600.0000000009</v>
      </c>
      <c r="P30" s="31">
        <v>4461600</v>
      </c>
      <c r="Q30" s="31">
        <v>2402400</v>
      </c>
      <c r="R30" s="31">
        <v>1544400.0000000002</v>
      </c>
      <c r="S30" s="21"/>
    </row>
    <row r="31" spans="1:19" s="90" customFormat="1" ht="24.75" customHeight="1" x14ac:dyDescent="0.25">
      <c r="A31" s="74" t="str">
        <f>IF(B31="","",SUBTOTAL(3,B$12:$B31))</f>
        <v/>
      </c>
      <c r="B31" s="11"/>
      <c r="C31" s="1"/>
      <c r="D31" s="2" t="s">
        <v>75</v>
      </c>
      <c r="E31" s="2" t="s">
        <v>1420</v>
      </c>
      <c r="F31" s="3">
        <v>1</v>
      </c>
      <c r="G31" s="57">
        <v>0.8</v>
      </c>
      <c r="H31" s="4"/>
      <c r="I31" s="78">
        <v>7488000</v>
      </c>
      <c r="J31" s="78">
        <v>4492800</v>
      </c>
      <c r="K31" s="78">
        <v>3244800</v>
      </c>
      <c r="L31" s="78">
        <v>1747200</v>
      </c>
      <c r="M31" s="78">
        <v>1123200</v>
      </c>
      <c r="N31" s="31">
        <v>8236800.0000000009</v>
      </c>
      <c r="O31" s="31">
        <v>4942080</v>
      </c>
      <c r="P31" s="31">
        <v>3569280.0000000005</v>
      </c>
      <c r="Q31" s="31">
        <v>1921920.0000000002</v>
      </c>
      <c r="R31" s="31">
        <v>1235520</v>
      </c>
      <c r="S31" s="21"/>
    </row>
    <row r="32" spans="1:19" s="90" customFormat="1" ht="24.75" customHeight="1" x14ac:dyDescent="0.25">
      <c r="A32" s="74" t="str">
        <f>IF(B32="","",SUBTOTAL(3,B$12:$B32))</f>
        <v/>
      </c>
      <c r="B32" s="11"/>
      <c r="C32" s="1"/>
      <c r="D32" s="2" t="s">
        <v>1420</v>
      </c>
      <c r="E32" s="2" t="s">
        <v>165</v>
      </c>
      <c r="F32" s="3">
        <v>1</v>
      </c>
      <c r="G32" s="57">
        <v>0.7</v>
      </c>
      <c r="H32" s="4"/>
      <c r="I32" s="78">
        <v>6552000</v>
      </c>
      <c r="J32" s="78">
        <v>3931199.9999999995</v>
      </c>
      <c r="K32" s="78">
        <v>2839200</v>
      </c>
      <c r="L32" s="78">
        <v>1528800</v>
      </c>
      <c r="M32" s="78">
        <v>982799.99999999988</v>
      </c>
      <c r="N32" s="31">
        <v>7207200.0000000009</v>
      </c>
      <c r="O32" s="31">
        <v>4324320</v>
      </c>
      <c r="P32" s="31">
        <v>3123120.0000000005</v>
      </c>
      <c r="Q32" s="31">
        <v>1681680.0000000002</v>
      </c>
      <c r="R32" s="31">
        <v>1081080</v>
      </c>
      <c r="S32" s="21"/>
    </row>
    <row r="33" spans="1:19" s="90" customFormat="1" ht="24.75" customHeight="1" x14ac:dyDescent="0.25">
      <c r="A33" s="74">
        <f>IF(B33="","",SUBTOTAL(3,B$12:$B33))</f>
        <v>13</v>
      </c>
      <c r="B33" s="11">
        <v>13</v>
      </c>
      <c r="C33" s="1" t="s">
        <v>1432</v>
      </c>
      <c r="D33" s="2" t="s">
        <v>1433</v>
      </c>
      <c r="E33" s="2" t="s">
        <v>1434</v>
      </c>
      <c r="F33" s="3">
        <v>4</v>
      </c>
      <c r="G33" s="57">
        <v>0.8</v>
      </c>
      <c r="H33" s="4"/>
      <c r="I33" s="78">
        <v>1747200</v>
      </c>
      <c r="J33" s="78">
        <v>1123200</v>
      </c>
      <c r="K33" s="78">
        <v>873600</v>
      </c>
      <c r="L33" s="78">
        <v>748800</v>
      </c>
      <c r="M33" s="78">
        <v>624000</v>
      </c>
      <c r="N33" s="31">
        <v>1921920.0000000002</v>
      </c>
      <c r="O33" s="31">
        <v>1235520</v>
      </c>
      <c r="P33" s="31">
        <v>960960.00000000012</v>
      </c>
      <c r="Q33" s="31">
        <v>823680.00000000012</v>
      </c>
      <c r="R33" s="31">
        <v>686400</v>
      </c>
      <c r="S33" s="21"/>
    </row>
    <row r="34" spans="1:19" s="90" customFormat="1" ht="24.75" customHeight="1" x14ac:dyDescent="0.25">
      <c r="A34" s="74">
        <f>IF(B34="","",SUBTOTAL(3,B$12:$B34))</f>
        <v>14</v>
      </c>
      <c r="B34" s="11">
        <v>14</v>
      </c>
      <c r="C34" s="1" t="s">
        <v>297</v>
      </c>
      <c r="D34" s="1" t="s">
        <v>123</v>
      </c>
      <c r="E34" s="1" t="s">
        <v>26</v>
      </c>
      <c r="F34" s="3">
        <v>3</v>
      </c>
      <c r="G34" s="57">
        <v>1</v>
      </c>
      <c r="H34" s="4"/>
      <c r="I34" s="78">
        <v>3120000</v>
      </c>
      <c r="J34" s="78">
        <v>2184000</v>
      </c>
      <c r="K34" s="78">
        <v>1404000</v>
      </c>
      <c r="L34" s="78">
        <v>1092000</v>
      </c>
      <c r="M34" s="78">
        <v>936000</v>
      </c>
      <c r="N34" s="31">
        <v>3432000.0000000005</v>
      </c>
      <c r="O34" s="31">
        <v>2402400</v>
      </c>
      <c r="P34" s="31">
        <v>1544400.0000000002</v>
      </c>
      <c r="Q34" s="31">
        <v>1201200</v>
      </c>
      <c r="R34" s="31">
        <v>1029600.0000000001</v>
      </c>
      <c r="S34" s="21"/>
    </row>
    <row r="35" spans="1:19" s="90" customFormat="1" ht="24.75" customHeight="1" x14ac:dyDescent="0.25">
      <c r="A35" s="74">
        <f>IF(B35="","",SUBTOTAL(3,B$12:$B35))</f>
        <v>15</v>
      </c>
      <c r="B35" s="11">
        <v>15</v>
      </c>
      <c r="C35" s="1" t="s">
        <v>288</v>
      </c>
      <c r="D35" s="2" t="s">
        <v>140</v>
      </c>
      <c r="E35" s="2" t="s">
        <v>22</v>
      </c>
      <c r="F35" s="3">
        <v>3</v>
      </c>
      <c r="G35" s="57">
        <v>1</v>
      </c>
      <c r="H35" s="4"/>
      <c r="I35" s="78">
        <v>3120000</v>
      </c>
      <c r="J35" s="78">
        <v>2184000</v>
      </c>
      <c r="K35" s="78">
        <v>1404000</v>
      </c>
      <c r="L35" s="78">
        <v>1092000</v>
      </c>
      <c r="M35" s="78">
        <v>936000</v>
      </c>
      <c r="N35" s="31">
        <v>3432000.0000000005</v>
      </c>
      <c r="O35" s="31">
        <v>2402400</v>
      </c>
      <c r="P35" s="31">
        <v>1544400.0000000002</v>
      </c>
      <c r="Q35" s="31">
        <v>1201200</v>
      </c>
      <c r="R35" s="31">
        <v>1029600.0000000001</v>
      </c>
      <c r="S35" s="21"/>
    </row>
    <row r="36" spans="1:19" s="90" customFormat="1" ht="24.75" customHeight="1" x14ac:dyDescent="0.25">
      <c r="A36" s="74">
        <f>IF(B36="","",SUBTOTAL(3,B$12:$B36))</f>
        <v>16</v>
      </c>
      <c r="B36" s="11">
        <v>16</v>
      </c>
      <c r="C36" s="1" t="s">
        <v>1420</v>
      </c>
      <c r="D36" s="2" t="s">
        <v>152</v>
      </c>
      <c r="E36" s="2" t="s">
        <v>1427</v>
      </c>
      <c r="F36" s="3">
        <v>2</v>
      </c>
      <c r="G36" s="57">
        <v>0.9</v>
      </c>
      <c r="H36" s="4"/>
      <c r="I36" s="78">
        <v>5054400</v>
      </c>
      <c r="J36" s="78">
        <v>3369600</v>
      </c>
      <c r="K36" s="78">
        <v>2246400</v>
      </c>
      <c r="L36" s="78">
        <v>1263600</v>
      </c>
      <c r="M36" s="78">
        <v>982800</v>
      </c>
      <c r="N36" s="31">
        <v>5559840</v>
      </c>
      <c r="O36" s="31">
        <v>3706560.0000000005</v>
      </c>
      <c r="P36" s="31">
        <v>2471040</v>
      </c>
      <c r="Q36" s="31">
        <v>1389960</v>
      </c>
      <c r="R36" s="31">
        <v>1081080</v>
      </c>
      <c r="S36" s="21"/>
    </row>
    <row r="37" spans="1:19" s="90" customFormat="1" ht="24.75" customHeight="1" x14ac:dyDescent="0.25">
      <c r="A37" s="74">
        <f>IF(B37="","",SUBTOTAL(3,B$12:$B37))</f>
        <v>17</v>
      </c>
      <c r="B37" s="11">
        <v>17</v>
      </c>
      <c r="C37" s="1" t="s">
        <v>122</v>
      </c>
      <c r="D37" s="1" t="s">
        <v>75</v>
      </c>
      <c r="E37" s="2" t="s">
        <v>1404</v>
      </c>
      <c r="F37" s="3">
        <v>2</v>
      </c>
      <c r="G37" s="57">
        <v>0.75</v>
      </c>
      <c r="H37" s="4"/>
      <c r="I37" s="78">
        <v>4212000</v>
      </c>
      <c r="J37" s="78">
        <v>2808000</v>
      </c>
      <c r="K37" s="78">
        <v>1872000</v>
      </c>
      <c r="L37" s="78">
        <v>1053000</v>
      </c>
      <c r="M37" s="78">
        <v>819000</v>
      </c>
      <c r="N37" s="31">
        <v>4633200</v>
      </c>
      <c r="O37" s="31">
        <v>3088800.0000000005</v>
      </c>
      <c r="P37" s="31">
        <v>2059200.0000000002</v>
      </c>
      <c r="Q37" s="31">
        <v>1158300</v>
      </c>
      <c r="R37" s="31">
        <v>900900.00000000012</v>
      </c>
      <c r="S37" s="21"/>
    </row>
    <row r="38" spans="1:19" s="90" customFormat="1" ht="24.75" customHeight="1" x14ac:dyDescent="0.25">
      <c r="A38" s="74" t="str">
        <f>IF(B38="","",SUBTOTAL(3,B$12:$B38))</f>
        <v/>
      </c>
      <c r="B38" s="11"/>
      <c r="C38" s="1"/>
      <c r="D38" s="1" t="s">
        <v>1404</v>
      </c>
      <c r="E38" s="2" t="s">
        <v>54</v>
      </c>
      <c r="F38" s="3">
        <v>1</v>
      </c>
      <c r="G38" s="57">
        <v>0.7</v>
      </c>
      <c r="H38" s="4"/>
      <c r="I38" s="78">
        <v>6552000</v>
      </c>
      <c r="J38" s="78">
        <v>3931199.9999999995</v>
      </c>
      <c r="K38" s="78">
        <v>2839200</v>
      </c>
      <c r="L38" s="78">
        <v>1528800</v>
      </c>
      <c r="M38" s="78">
        <v>982799.99999999988</v>
      </c>
      <c r="N38" s="31">
        <v>7207200.0000000009</v>
      </c>
      <c r="O38" s="31">
        <v>4324320</v>
      </c>
      <c r="P38" s="31">
        <v>3123120.0000000005</v>
      </c>
      <c r="Q38" s="31">
        <v>1681680.0000000002</v>
      </c>
      <c r="R38" s="31">
        <v>1081080</v>
      </c>
      <c r="S38" s="21"/>
    </row>
    <row r="39" spans="1:19" s="90" customFormat="1" ht="24.75" customHeight="1" x14ac:dyDescent="0.25">
      <c r="A39" s="74" t="str">
        <f>IF(B39="","",SUBTOTAL(3,B$12:$B39))</f>
        <v/>
      </c>
      <c r="B39" s="11"/>
      <c r="C39" s="1"/>
      <c r="D39" s="2" t="s">
        <v>54</v>
      </c>
      <c r="E39" s="2" t="s">
        <v>140</v>
      </c>
      <c r="F39" s="3">
        <v>1</v>
      </c>
      <c r="G39" s="57">
        <v>0.65</v>
      </c>
      <c r="H39" s="4"/>
      <c r="I39" s="78">
        <v>6084000</v>
      </c>
      <c r="J39" s="78">
        <v>3650400</v>
      </c>
      <c r="K39" s="78">
        <v>2636400</v>
      </c>
      <c r="L39" s="78">
        <v>1419600</v>
      </c>
      <c r="M39" s="78">
        <v>912600</v>
      </c>
      <c r="N39" s="31">
        <v>6692400.0000000009</v>
      </c>
      <c r="O39" s="31">
        <v>4015440.0000000005</v>
      </c>
      <c r="P39" s="31">
        <v>2900040.0000000005</v>
      </c>
      <c r="Q39" s="31">
        <v>1561560.0000000002</v>
      </c>
      <c r="R39" s="31">
        <v>1003860.0000000001</v>
      </c>
      <c r="S39" s="21"/>
    </row>
    <row r="40" spans="1:19" s="90" customFormat="1" ht="24.75" customHeight="1" x14ac:dyDescent="0.25">
      <c r="A40" s="74">
        <f>IF(B40="","",SUBTOTAL(3,B$12:$B40))</f>
        <v>18</v>
      </c>
      <c r="B40" s="11">
        <v>18</v>
      </c>
      <c r="C40" s="1" t="s">
        <v>143</v>
      </c>
      <c r="D40" s="1" t="s">
        <v>123</v>
      </c>
      <c r="E40" s="1" t="s">
        <v>122</v>
      </c>
      <c r="F40" s="3">
        <v>3</v>
      </c>
      <c r="G40" s="57">
        <v>1</v>
      </c>
      <c r="H40" s="4"/>
      <c r="I40" s="78">
        <v>3120000</v>
      </c>
      <c r="J40" s="78">
        <v>2184000</v>
      </c>
      <c r="K40" s="78">
        <v>1404000</v>
      </c>
      <c r="L40" s="78">
        <v>1092000</v>
      </c>
      <c r="M40" s="78">
        <v>936000</v>
      </c>
      <c r="N40" s="31">
        <v>3432000.0000000005</v>
      </c>
      <c r="O40" s="31">
        <v>2402400</v>
      </c>
      <c r="P40" s="31">
        <v>1544400.0000000002</v>
      </c>
      <c r="Q40" s="31">
        <v>1201200</v>
      </c>
      <c r="R40" s="31">
        <v>1029600.0000000001</v>
      </c>
      <c r="S40" s="21"/>
    </row>
    <row r="41" spans="1:19" s="90" customFormat="1" ht="24.75" customHeight="1" x14ac:dyDescent="0.25">
      <c r="A41" s="74">
        <f>IF(B41="","",SUBTOTAL(3,B$12:$B41))</f>
        <v>19</v>
      </c>
      <c r="B41" s="11">
        <v>19</v>
      </c>
      <c r="C41" s="1" t="s">
        <v>140</v>
      </c>
      <c r="D41" s="1" t="s">
        <v>152</v>
      </c>
      <c r="E41" s="2" t="s">
        <v>288</v>
      </c>
      <c r="F41" s="3">
        <v>1</v>
      </c>
      <c r="G41" s="57">
        <v>0.7</v>
      </c>
      <c r="H41" s="4"/>
      <c r="I41" s="78">
        <v>6552000</v>
      </c>
      <c r="J41" s="78">
        <v>3931199.9999999995</v>
      </c>
      <c r="K41" s="78">
        <v>2839200</v>
      </c>
      <c r="L41" s="78">
        <v>1528800</v>
      </c>
      <c r="M41" s="78">
        <v>982799.99999999988</v>
      </c>
      <c r="N41" s="31">
        <v>7207200.0000000009</v>
      </c>
      <c r="O41" s="31">
        <v>4324320</v>
      </c>
      <c r="P41" s="31">
        <v>3123120.0000000005</v>
      </c>
      <c r="Q41" s="31">
        <v>1681680.0000000002</v>
      </c>
      <c r="R41" s="31">
        <v>1081080</v>
      </c>
      <c r="S41" s="21"/>
    </row>
    <row r="42" spans="1:19" s="90" customFormat="1" ht="24.75" customHeight="1" x14ac:dyDescent="0.25">
      <c r="A42" s="74" t="str">
        <f>IF(B42="","",SUBTOTAL(3,B$12:$B42))</f>
        <v/>
      </c>
      <c r="B42" s="11"/>
      <c r="C42" s="1"/>
      <c r="D42" s="2" t="s">
        <v>288</v>
      </c>
      <c r="E42" s="2" t="s">
        <v>1451</v>
      </c>
      <c r="F42" s="3">
        <v>2</v>
      </c>
      <c r="G42" s="57">
        <v>0.6</v>
      </c>
      <c r="H42" s="4"/>
      <c r="I42" s="78">
        <v>3369600</v>
      </c>
      <c r="J42" s="78">
        <v>2246400</v>
      </c>
      <c r="K42" s="78">
        <v>1497600</v>
      </c>
      <c r="L42" s="78">
        <v>842400</v>
      </c>
      <c r="M42" s="78">
        <v>655200</v>
      </c>
      <c r="N42" s="31">
        <v>3706560.0000000005</v>
      </c>
      <c r="O42" s="31">
        <v>2471040</v>
      </c>
      <c r="P42" s="31">
        <v>1647360.0000000002</v>
      </c>
      <c r="Q42" s="31">
        <v>926640.00000000012</v>
      </c>
      <c r="R42" s="31">
        <v>720720</v>
      </c>
      <c r="S42" s="21"/>
    </row>
    <row r="43" spans="1:19" s="90" customFormat="1" ht="24.75" customHeight="1" x14ac:dyDescent="0.25">
      <c r="A43" s="74">
        <f>IF(B43="","",SUBTOTAL(3,B$12:$B43))</f>
        <v>20</v>
      </c>
      <c r="B43" s="11">
        <v>20</v>
      </c>
      <c r="C43" s="1" t="s">
        <v>339</v>
      </c>
      <c r="D43" s="1" t="s">
        <v>144</v>
      </c>
      <c r="E43" s="1" t="s">
        <v>22</v>
      </c>
      <c r="F43" s="3">
        <v>3</v>
      </c>
      <c r="G43" s="57">
        <v>1</v>
      </c>
      <c r="H43" s="4"/>
      <c r="I43" s="78">
        <v>3120000</v>
      </c>
      <c r="J43" s="78">
        <v>2184000</v>
      </c>
      <c r="K43" s="78">
        <v>1404000</v>
      </c>
      <c r="L43" s="78">
        <v>1092000</v>
      </c>
      <c r="M43" s="78">
        <v>936000</v>
      </c>
      <c r="N43" s="31">
        <v>3432000.0000000005</v>
      </c>
      <c r="O43" s="31">
        <v>2402400</v>
      </c>
      <c r="P43" s="31">
        <v>1544400.0000000002</v>
      </c>
      <c r="Q43" s="31">
        <v>1201200</v>
      </c>
      <c r="R43" s="31">
        <v>1029600.0000000001</v>
      </c>
      <c r="S43" s="21"/>
    </row>
    <row r="44" spans="1:19" s="90" customFormat="1" ht="24.75" customHeight="1" x14ac:dyDescent="0.25">
      <c r="A44" s="74">
        <f>IF(B44="","",SUBTOTAL(3,B$12:$B44))</f>
        <v>21</v>
      </c>
      <c r="B44" s="11">
        <v>21</v>
      </c>
      <c r="C44" s="1" t="s">
        <v>1458</v>
      </c>
      <c r="D44" s="2" t="s">
        <v>152</v>
      </c>
      <c r="E44" s="2" t="s">
        <v>758</v>
      </c>
      <c r="F44" s="3">
        <v>2</v>
      </c>
      <c r="G44" s="57">
        <v>1</v>
      </c>
      <c r="H44" s="4"/>
      <c r="I44" s="78">
        <v>5616000</v>
      </c>
      <c r="J44" s="78">
        <v>3744000</v>
      </c>
      <c r="K44" s="78">
        <v>2496000</v>
      </c>
      <c r="L44" s="78">
        <v>1404000</v>
      </c>
      <c r="M44" s="78">
        <v>1092000</v>
      </c>
      <c r="N44" s="31">
        <v>6177600.0000000009</v>
      </c>
      <c r="O44" s="31">
        <v>4118400.0000000005</v>
      </c>
      <c r="P44" s="31">
        <v>2745600</v>
      </c>
      <c r="Q44" s="31">
        <v>1544400.0000000002</v>
      </c>
      <c r="R44" s="31">
        <v>1201200</v>
      </c>
      <c r="S44" s="21"/>
    </row>
    <row r="45" spans="1:19" s="90" customFormat="1" ht="24.75" customHeight="1" x14ac:dyDescent="0.25">
      <c r="A45" s="74">
        <f>IF(B45="","",SUBTOTAL(3,B$12:$B45))</f>
        <v>22</v>
      </c>
      <c r="B45" s="11">
        <v>22</v>
      </c>
      <c r="C45" s="1" t="s">
        <v>758</v>
      </c>
      <c r="D45" s="2" t="s">
        <v>166</v>
      </c>
      <c r="E45" s="2" t="s">
        <v>152</v>
      </c>
      <c r="F45" s="3">
        <v>1</v>
      </c>
      <c r="G45" s="57">
        <v>0.7</v>
      </c>
      <c r="H45" s="4"/>
      <c r="I45" s="78">
        <v>6552000</v>
      </c>
      <c r="J45" s="78">
        <v>3931199.9999999995</v>
      </c>
      <c r="K45" s="78">
        <v>2839200</v>
      </c>
      <c r="L45" s="78">
        <v>1528800</v>
      </c>
      <c r="M45" s="78">
        <v>982799.99999999988</v>
      </c>
      <c r="N45" s="31">
        <v>7207200.0000000009</v>
      </c>
      <c r="O45" s="31">
        <v>4324320</v>
      </c>
      <c r="P45" s="31">
        <v>3123120.0000000005</v>
      </c>
      <c r="Q45" s="31">
        <v>1681680.0000000002</v>
      </c>
      <c r="R45" s="31">
        <v>1081080</v>
      </c>
      <c r="S45" s="21"/>
    </row>
    <row r="46" spans="1:19" s="90" customFormat="1" ht="24.75" customHeight="1" x14ac:dyDescent="0.25">
      <c r="A46" s="74" t="str">
        <f>IF(B46="","",SUBTOTAL(3,B$12:$B46))</f>
        <v/>
      </c>
      <c r="B46" s="11"/>
      <c r="C46" s="1"/>
      <c r="D46" s="2" t="s">
        <v>152</v>
      </c>
      <c r="E46" s="1" t="s">
        <v>770</v>
      </c>
      <c r="F46" s="3">
        <v>1</v>
      </c>
      <c r="G46" s="57">
        <v>1.1000000000000001</v>
      </c>
      <c r="H46" s="4"/>
      <c r="I46" s="78">
        <v>10296000</v>
      </c>
      <c r="J46" s="78">
        <v>6177600.0000000009</v>
      </c>
      <c r="K46" s="78">
        <v>4461600</v>
      </c>
      <c r="L46" s="78">
        <v>2402400</v>
      </c>
      <c r="M46" s="78">
        <v>1544400.0000000002</v>
      </c>
      <c r="N46" s="31">
        <v>11325600</v>
      </c>
      <c r="O46" s="31">
        <v>6795360.0000000019</v>
      </c>
      <c r="P46" s="31">
        <v>4907760</v>
      </c>
      <c r="Q46" s="31">
        <v>2642640</v>
      </c>
      <c r="R46" s="31">
        <v>1698840.0000000005</v>
      </c>
      <c r="S46" s="21"/>
    </row>
    <row r="47" spans="1:19" s="90" customFormat="1" ht="39.75" customHeight="1" x14ac:dyDescent="0.25">
      <c r="A47" s="74">
        <f>IF(B47="","",SUBTOTAL(3,B$12:$B47))</f>
        <v>23</v>
      </c>
      <c r="B47" s="11">
        <v>23</v>
      </c>
      <c r="C47" s="1" t="s">
        <v>6175</v>
      </c>
      <c r="D47" s="2" t="s">
        <v>1403</v>
      </c>
      <c r="E47" s="2" t="s">
        <v>230</v>
      </c>
      <c r="F47" s="3">
        <v>4</v>
      </c>
      <c r="G47" s="57">
        <v>0.8</v>
      </c>
      <c r="H47" s="4"/>
      <c r="I47" s="78">
        <v>1747200</v>
      </c>
      <c r="J47" s="78">
        <v>1123200</v>
      </c>
      <c r="K47" s="78">
        <v>873600</v>
      </c>
      <c r="L47" s="78">
        <v>748800</v>
      </c>
      <c r="M47" s="78">
        <v>624000</v>
      </c>
      <c r="N47" s="31">
        <v>1921920.0000000002</v>
      </c>
      <c r="O47" s="31">
        <v>1235520</v>
      </c>
      <c r="P47" s="31">
        <v>960960.00000000012</v>
      </c>
      <c r="Q47" s="31">
        <v>823680.00000000012</v>
      </c>
      <c r="R47" s="31">
        <v>686400</v>
      </c>
      <c r="S47" s="21"/>
    </row>
    <row r="48" spans="1:19" s="90" customFormat="1" ht="24.75" customHeight="1" x14ac:dyDescent="0.25">
      <c r="A48" s="74">
        <f>IF(B48="","",SUBTOTAL(3,B$12:$B48))</f>
        <v>24</v>
      </c>
      <c r="B48" s="11">
        <v>24</v>
      </c>
      <c r="C48" s="1" t="s">
        <v>123</v>
      </c>
      <c r="D48" s="1" t="s">
        <v>75</v>
      </c>
      <c r="E48" s="2" t="s">
        <v>1404</v>
      </c>
      <c r="F48" s="3">
        <v>2</v>
      </c>
      <c r="G48" s="57">
        <v>0.8</v>
      </c>
      <c r="H48" s="4"/>
      <c r="I48" s="78">
        <v>4492800</v>
      </c>
      <c r="J48" s="78">
        <v>2995200</v>
      </c>
      <c r="K48" s="78">
        <v>1996800</v>
      </c>
      <c r="L48" s="78">
        <v>1123200</v>
      </c>
      <c r="M48" s="78">
        <v>873600</v>
      </c>
      <c r="N48" s="31">
        <v>4942080</v>
      </c>
      <c r="O48" s="31">
        <v>3294720.0000000005</v>
      </c>
      <c r="P48" s="31">
        <v>2196480</v>
      </c>
      <c r="Q48" s="31">
        <v>1235520</v>
      </c>
      <c r="R48" s="31">
        <v>960960.00000000012</v>
      </c>
      <c r="S48" s="21"/>
    </row>
    <row r="49" spans="1:19" s="90" customFormat="1" ht="24.75" customHeight="1" x14ac:dyDescent="0.25">
      <c r="A49" s="74" t="str">
        <f>IF(B49="","",SUBTOTAL(3,B$12:$B49))</f>
        <v/>
      </c>
      <c r="B49" s="11"/>
      <c r="C49" s="1"/>
      <c r="D49" s="2" t="s">
        <v>1404</v>
      </c>
      <c r="E49" s="2" t="s">
        <v>140</v>
      </c>
      <c r="F49" s="3">
        <v>1</v>
      </c>
      <c r="G49" s="57">
        <v>0.65</v>
      </c>
      <c r="H49" s="4"/>
      <c r="I49" s="78">
        <v>6084000</v>
      </c>
      <c r="J49" s="78">
        <v>3650400</v>
      </c>
      <c r="K49" s="78">
        <v>2636400</v>
      </c>
      <c r="L49" s="78">
        <v>1419600</v>
      </c>
      <c r="M49" s="78">
        <v>912600</v>
      </c>
      <c r="N49" s="31">
        <v>6692400.0000000009</v>
      </c>
      <c r="O49" s="31">
        <v>4015440.0000000005</v>
      </c>
      <c r="P49" s="31">
        <v>2900040.0000000005</v>
      </c>
      <c r="Q49" s="31">
        <v>1561560.0000000002</v>
      </c>
      <c r="R49" s="31">
        <v>1003860.0000000001</v>
      </c>
      <c r="S49" s="21"/>
    </row>
    <row r="50" spans="1:19" s="90" customFormat="1" ht="24.75" customHeight="1" x14ac:dyDescent="0.25">
      <c r="A50" s="74">
        <f>IF(B50="","",SUBTOTAL(3,B$12:$B50))</f>
        <v>25</v>
      </c>
      <c r="B50" s="11">
        <v>25</v>
      </c>
      <c r="C50" s="1" t="s">
        <v>75</v>
      </c>
      <c r="D50" s="1" t="s">
        <v>1427</v>
      </c>
      <c r="E50" s="1" t="s">
        <v>122</v>
      </c>
      <c r="F50" s="3">
        <v>2</v>
      </c>
      <c r="G50" s="57">
        <v>0.7</v>
      </c>
      <c r="H50" s="4"/>
      <c r="I50" s="78">
        <v>3931199.9999999995</v>
      </c>
      <c r="J50" s="78">
        <v>2620800</v>
      </c>
      <c r="K50" s="78">
        <v>1747200</v>
      </c>
      <c r="L50" s="78">
        <v>982799.99999999988</v>
      </c>
      <c r="M50" s="78">
        <v>764400</v>
      </c>
      <c r="N50" s="31">
        <v>4324320</v>
      </c>
      <c r="O50" s="31">
        <v>2882880</v>
      </c>
      <c r="P50" s="31">
        <v>1921920.0000000002</v>
      </c>
      <c r="Q50" s="31">
        <v>1081080</v>
      </c>
      <c r="R50" s="31">
        <v>840840.00000000012</v>
      </c>
      <c r="S50" s="21"/>
    </row>
    <row r="51" spans="1:19" s="90" customFormat="1" ht="26.25" customHeight="1" x14ac:dyDescent="0.25">
      <c r="A51" s="74" t="str">
        <f>IF(B51="","",SUBTOTAL(3,B$12:$B51))</f>
        <v/>
      </c>
      <c r="B51" s="11"/>
      <c r="C51" s="1"/>
      <c r="D51" s="2" t="s">
        <v>122</v>
      </c>
      <c r="E51" s="1" t="s">
        <v>123</v>
      </c>
      <c r="F51" s="3">
        <v>3</v>
      </c>
      <c r="G51" s="57">
        <v>1</v>
      </c>
      <c r="H51" s="4"/>
      <c r="I51" s="78">
        <v>3120000</v>
      </c>
      <c r="J51" s="78">
        <v>2184000</v>
      </c>
      <c r="K51" s="78">
        <v>1404000</v>
      </c>
      <c r="L51" s="78">
        <v>1092000</v>
      </c>
      <c r="M51" s="78">
        <v>936000</v>
      </c>
      <c r="N51" s="31">
        <v>3432000.0000000005</v>
      </c>
      <c r="O51" s="31">
        <v>2402400</v>
      </c>
      <c r="P51" s="31">
        <v>1544400.0000000002</v>
      </c>
      <c r="Q51" s="31">
        <v>1201200</v>
      </c>
      <c r="R51" s="31">
        <v>1029600.0000000001</v>
      </c>
      <c r="S51" s="21"/>
    </row>
    <row r="52" spans="1:19" s="90" customFormat="1" ht="26.25" customHeight="1" x14ac:dyDescent="0.25">
      <c r="A52" s="74">
        <f>IF(B52="","",SUBTOTAL(3,B$12:$B52))</f>
        <v>26</v>
      </c>
      <c r="B52" s="11">
        <v>26</v>
      </c>
      <c r="C52" s="1" t="s">
        <v>1465</v>
      </c>
      <c r="D52" s="2" t="s">
        <v>152</v>
      </c>
      <c r="E52" s="2" t="s">
        <v>1466</v>
      </c>
      <c r="F52" s="3">
        <v>3</v>
      </c>
      <c r="G52" s="57">
        <v>0.85</v>
      </c>
      <c r="H52" s="4"/>
      <c r="I52" s="78">
        <v>2652000</v>
      </c>
      <c r="J52" s="78">
        <v>1856400</v>
      </c>
      <c r="K52" s="78">
        <v>1193400</v>
      </c>
      <c r="L52" s="78">
        <v>928200</v>
      </c>
      <c r="M52" s="78">
        <v>795600</v>
      </c>
      <c r="N52" s="31">
        <v>2917200.0000000005</v>
      </c>
      <c r="O52" s="31">
        <v>2042040.0000000002</v>
      </c>
      <c r="P52" s="31">
        <v>1312740</v>
      </c>
      <c r="Q52" s="31">
        <v>1021020.0000000001</v>
      </c>
      <c r="R52" s="31">
        <v>875160.00000000012</v>
      </c>
      <c r="S52" s="21"/>
    </row>
    <row r="53" spans="1:19" s="90" customFormat="1" ht="40.5" customHeight="1" x14ac:dyDescent="0.25">
      <c r="A53" s="74">
        <f>IF(B53="","",SUBTOTAL(3,B$12:$B53))</f>
        <v>27</v>
      </c>
      <c r="B53" s="11">
        <v>27</v>
      </c>
      <c r="C53" s="1" t="s">
        <v>1467</v>
      </c>
      <c r="D53" s="2" t="s">
        <v>122</v>
      </c>
      <c r="E53" s="2" t="s">
        <v>26</v>
      </c>
      <c r="F53" s="3">
        <v>3</v>
      </c>
      <c r="G53" s="57">
        <v>1</v>
      </c>
      <c r="H53" s="4"/>
      <c r="I53" s="78">
        <v>3120000</v>
      </c>
      <c r="J53" s="78">
        <v>2184000</v>
      </c>
      <c r="K53" s="78">
        <v>1404000</v>
      </c>
      <c r="L53" s="78">
        <v>1092000</v>
      </c>
      <c r="M53" s="78">
        <v>936000</v>
      </c>
      <c r="N53" s="31">
        <v>3432000.0000000005</v>
      </c>
      <c r="O53" s="31">
        <v>2402400</v>
      </c>
      <c r="P53" s="31">
        <v>1544400.0000000002</v>
      </c>
      <c r="Q53" s="31">
        <v>1201200</v>
      </c>
      <c r="R53" s="31">
        <v>1029600.0000000001</v>
      </c>
      <c r="S53" s="21"/>
    </row>
    <row r="54" spans="1:19" s="90" customFormat="1" ht="40.5" customHeight="1" x14ac:dyDescent="0.25">
      <c r="A54" s="74">
        <f>IF(B54="","",SUBTOTAL(3,B$12:$B54))</f>
        <v>28</v>
      </c>
      <c r="B54" s="11">
        <v>28</v>
      </c>
      <c r="C54" s="1" t="s">
        <v>1468</v>
      </c>
      <c r="D54" s="2" t="s">
        <v>292</v>
      </c>
      <c r="E54" s="2" t="s">
        <v>1427</v>
      </c>
      <c r="F54" s="3">
        <v>3</v>
      </c>
      <c r="G54" s="57">
        <v>1</v>
      </c>
      <c r="H54" s="4"/>
      <c r="I54" s="78">
        <v>3120000</v>
      </c>
      <c r="J54" s="78">
        <v>2184000</v>
      </c>
      <c r="K54" s="78">
        <v>1404000</v>
      </c>
      <c r="L54" s="78">
        <v>1092000</v>
      </c>
      <c r="M54" s="78">
        <v>936000</v>
      </c>
      <c r="N54" s="31">
        <v>3432000.0000000005</v>
      </c>
      <c r="O54" s="31">
        <v>2402400</v>
      </c>
      <c r="P54" s="31">
        <v>1544400.0000000002</v>
      </c>
      <c r="Q54" s="31">
        <v>1201200</v>
      </c>
      <c r="R54" s="31">
        <v>1029600.0000000001</v>
      </c>
      <c r="S54" s="21"/>
    </row>
    <row r="55" spans="1:19" s="90" customFormat="1" ht="40.5" customHeight="1" x14ac:dyDescent="0.25">
      <c r="A55" s="74">
        <f>IF(B55="","",SUBTOTAL(3,B$12:$B55))</f>
        <v>29</v>
      </c>
      <c r="B55" s="11">
        <v>29</v>
      </c>
      <c r="C55" s="1" t="s">
        <v>1469</v>
      </c>
      <c r="D55" s="1" t="s">
        <v>75</v>
      </c>
      <c r="E55" s="1" t="s">
        <v>297</v>
      </c>
      <c r="F55" s="3">
        <v>3</v>
      </c>
      <c r="G55" s="57">
        <v>1</v>
      </c>
      <c r="H55" s="4"/>
      <c r="I55" s="78">
        <v>3120000</v>
      </c>
      <c r="J55" s="78">
        <v>2184000</v>
      </c>
      <c r="K55" s="78">
        <v>1404000</v>
      </c>
      <c r="L55" s="78">
        <v>1092000</v>
      </c>
      <c r="M55" s="78">
        <v>936000</v>
      </c>
      <c r="N55" s="31">
        <v>3432000.0000000005</v>
      </c>
      <c r="O55" s="31">
        <v>2402400</v>
      </c>
      <c r="P55" s="31">
        <v>1544400.0000000002</v>
      </c>
      <c r="Q55" s="31">
        <v>1201200</v>
      </c>
      <c r="R55" s="31">
        <v>1029600.0000000001</v>
      </c>
      <c r="S55" s="21"/>
    </row>
    <row r="56" spans="1:19" s="90" customFormat="1" ht="40.5" customHeight="1" x14ac:dyDescent="0.25">
      <c r="A56" s="74">
        <f>IF(B56="","",SUBTOTAL(3,B$12:$B56))</f>
        <v>30</v>
      </c>
      <c r="B56" s="11">
        <v>30</v>
      </c>
      <c r="C56" s="1" t="s">
        <v>1470</v>
      </c>
      <c r="D56" s="1" t="s">
        <v>152</v>
      </c>
      <c r="E56" s="1" t="s">
        <v>1471</v>
      </c>
      <c r="F56" s="3">
        <v>4</v>
      </c>
      <c r="G56" s="57">
        <v>1</v>
      </c>
      <c r="H56" s="4"/>
      <c r="I56" s="78">
        <v>2184000</v>
      </c>
      <c r="J56" s="78">
        <v>1404000</v>
      </c>
      <c r="K56" s="78">
        <v>1092000</v>
      </c>
      <c r="L56" s="78">
        <v>936000</v>
      </c>
      <c r="M56" s="78">
        <v>780000</v>
      </c>
      <c r="N56" s="31">
        <v>2402400</v>
      </c>
      <c r="O56" s="31">
        <v>1544400.0000000002</v>
      </c>
      <c r="P56" s="31">
        <v>1201200</v>
      </c>
      <c r="Q56" s="31">
        <v>1029600.0000000001</v>
      </c>
      <c r="R56" s="31">
        <v>858000.00000000012</v>
      </c>
      <c r="S56" s="21"/>
    </row>
    <row r="57" spans="1:19" s="535" customFormat="1" ht="26.25" customHeight="1" x14ac:dyDescent="0.25">
      <c r="A57" s="395">
        <f>IF(B57="","",SUBTOTAL(3,B$12:$B57))</f>
        <v>31</v>
      </c>
      <c r="B57" s="11">
        <v>31</v>
      </c>
      <c r="C57" s="612" t="s">
        <v>1482</v>
      </c>
      <c r="D57" s="612"/>
      <c r="E57" s="612"/>
      <c r="F57" s="14"/>
      <c r="G57" s="85"/>
      <c r="H57" s="15"/>
      <c r="I57" s="79"/>
      <c r="J57" s="79"/>
      <c r="K57" s="79"/>
      <c r="L57" s="79"/>
      <c r="M57" s="79"/>
      <c r="N57" s="67"/>
      <c r="O57" s="525"/>
      <c r="P57" s="525"/>
      <c r="Q57" s="525"/>
      <c r="R57" s="525"/>
      <c r="S57" s="24"/>
    </row>
    <row r="58" spans="1:19" s="90" customFormat="1" ht="26.25" customHeight="1" x14ac:dyDescent="0.25">
      <c r="A58" s="74" t="str">
        <f>IF(B58="","",SUBTOTAL(3,B$12:$B58))</f>
        <v/>
      </c>
      <c r="B58" s="11"/>
      <c r="C58" s="614" t="s">
        <v>1483</v>
      </c>
      <c r="D58" s="614"/>
      <c r="E58" s="614"/>
      <c r="F58" s="3">
        <v>3</v>
      </c>
      <c r="G58" s="57">
        <v>0.8</v>
      </c>
      <c r="H58" s="4"/>
      <c r="I58" s="78">
        <v>2496000</v>
      </c>
      <c r="J58" s="78">
        <v>1747200</v>
      </c>
      <c r="K58" s="78">
        <v>1123200</v>
      </c>
      <c r="L58" s="78"/>
      <c r="M58" s="78"/>
      <c r="N58" s="31">
        <v>2745600</v>
      </c>
      <c r="O58" s="31">
        <v>1921920.0000000002</v>
      </c>
      <c r="P58" s="31">
        <v>1235520</v>
      </c>
      <c r="Q58" s="403"/>
      <c r="R58" s="403"/>
      <c r="S58" s="21"/>
    </row>
    <row r="59" spans="1:19" s="90" customFormat="1" ht="26.25" customHeight="1" x14ac:dyDescent="0.25">
      <c r="A59" s="74" t="str">
        <f>IF(B59="","",SUBTOTAL(3,B$12:$B59))</f>
        <v/>
      </c>
      <c r="B59" s="11"/>
      <c r="C59" s="614" t="s">
        <v>1484</v>
      </c>
      <c r="D59" s="614"/>
      <c r="E59" s="614"/>
      <c r="F59" s="3">
        <v>3</v>
      </c>
      <c r="G59" s="57">
        <v>0.7</v>
      </c>
      <c r="H59" s="4"/>
      <c r="I59" s="78">
        <v>2184000</v>
      </c>
      <c r="J59" s="78">
        <v>1528800</v>
      </c>
      <c r="K59" s="78">
        <v>982799.99999999988</v>
      </c>
      <c r="L59" s="78"/>
      <c r="M59" s="78"/>
      <c r="N59" s="31">
        <v>2402400</v>
      </c>
      <c r="O59" s="31">
        <v>1681680.0000000002</v>
      </c>
      <c r="P59" s="31">
        <v>1081080</v>
      </c>
      <c r="Q59" s="403"/>
      <c r="R59" s="403"/>
      <c r="S59" s="21"/>
    </row>
    <row r="60" spans="1:19" s="90" customFormat="1" ht="41.25" customHeight="1" x14ac:dyDescent="0.25">
      <c r="A60" s="74" t="str">
        <f>IF(B60="","",SUBTOTAL(3,B$12:$B60))</f>
        <v/>
      </c>
      <c r="B60" s="11"/>
      <c r="C60" s="1" t="s">
        <v>1485</v>
      </c>
      <c r="D60" s="1" t="s">
        <v>72</v>
      </c>
      <c r="E60" s="1" t="s">
        <v>297</v>
      </c>
      <c r="F60" s="3">
        <v>3</v>
      </c>
      <c r="G60" s="57">
        <v>1</v>
      </c>
      <c r="H60" s="4"/>
      <c r="I60" s="78">
        <v>3120000</v>
      </c>
      <c r="J60" s="78">
        <v>2184000</v>
      </c>
      <c r="K60" s="78">
        <v>1404000</v>
      </c>
      <c r="L60" s="78"/>
      <c r="M60" s="78"/>
      <c r="N60" s="31">
        <v>3432000.0000000005</v>
      </c>
      <c r="O60" s="31">
        <v>2402400</v>
      </c>
      <c r="P60" s="31">
        <v>1544400.0000000002</v>
      </c>
      <c r="Q60" s="403"/>
      <c r="R60" s="403"/>
      <c r="S60" s="21"/>
    </row>
    <row r="61" spans="1:19" s="90" customFormat="1" ht="41.25" customHeight="1" x14ac:dyDescent="0.25">
      <c r="A61" s="74" t="str">
        <f>IF(B61="","",SUBTOTAL(3,B$12:$B61))</f>
        <v/>
      </c>
      <c r="B61" s="11"/>
      <c r="C61" s="1" t="s">
        <v>1486</v>
      </c>
      <c r="D61" s="1" t="s">
        <v>297</v>
      </c>
      <c r="E61" s="1" t="s">
        <v>1487</v>
      </c>
      <c r="F61" s="3">
        <v>3</v>
      </c>
      <c r="G61" s="57">
        <v>1</v>
      </c>
      <c r="H61" s="4"/>
      <c r="I61" s="78">
        <v>3120000</v>
      </c>
      <c r="J61" s="78">
        <v>2184000</v>
      </c>
      <c r="K61" s="78">
        <v>1404000</v>
      </c>
      <c r="L61" s="78"/>
      <c r="M61" s="78"/>
      <c r="N61" s="31">
        <v>3432000.0000000005</v>
      </c>
      <c r="O61" s="31">
        <v>2402400</v>
      </c>
      <c r="P61" s="31">
        <v>1544400.0000000002</v>
      </c>
      <c r="Q61" s="403"/>
      <c r="R61" s="403"/>
      <c r="S61" s="21"/>
    </row>
    <row r="62" spans="1:19" s="90" customFormat="1" ht="41.25" customHeight="1" x14ac:dyDescent="0.25">
      <c r="A62" s="74" t="str">
        <f>IF(B62="","",SUBTOTAL(3,B$12:$B62))</f>
        <v/>
      </c>
      <c r="B62" s="11"/>
      <c r="C62" s="1" t="s">
        <v>1488</v>
      </c>
      <c r="D62" s="1" t="s">
        <v>122</v>
      </c>
      <c r="E62" s="1" t="s">
        <v>1489</v>
      </c>
      <c r="F62" s="3">
        <v>3</v>
      </c>
      <c r="G62" s="57">
        <v>1</v>
      </c>
      <c r="H62" s="4"/>
      <c r="I62" s="78">
        <v>3120000</v>
      </c>
      <c r="J62" s="78">
        <v>2184000</v>
      </c>
      <c r="K62" s="78">
        <v>1404000</v>
      </c>
      <c r="L62" s="78"/>
      <c r="M62" s="78"/>
      <c r="N62" s="31">
        <v>3432000.0000000005</v>
      </c>
      <c r="O62" s="31">
        <v>2402400</v>
      </c>
      <c r="P62" s="31">
        <v>1544400.0000000002</v>
      </c>
      <c r="Q62" s="403"/>
      <c r="R62" s="403"/>
      <c r="S62" s="21"/>
    </row>
    <row r="63" spans="1:19" s="90" customFormat="1" ht="26.25" customHeight="1" x14ac:dyDescent="0.25">
      <c r="A63" s="74" t="str">
        <f>IF(B63="","",SUBTOTAL(3,B$12:$B63))</f>
        <v/>
      </c>
      <c r="B63" s="11"/>
      <c r="C63" s="1" t="s">
        <v>1490</v>
      </c>
      <c r="D63" s="1" t="s">
        <v>75</v>
      </c>
      <c r="E63" s="1" t="s">
        <v>1491</v>
      </c>
      <c r="F63" s="3">
        <v>3</v>
      </c>
      <c r="G63" s="57">
        <v>1</v>
      </c>
      <c r="H63" s="4"/>
      <c r="I63" s="78">
        <v>3120000</v>
      </c>
      <c r="J63" s="78">
        <v>2184000</v>
      </c>
      <c r="K63" s="78">
        <v>1404000</v>
      </c>
      <c r="L63" s="78"/>
      <c r="M63" s="78"/>
      <c r="N63" s="31">
        <v>3432000.0000000005</v>
      </c>
      <c r="O63" s="31">
        <v>2402400</v>
      </c>
      <c r="P63" s="31">
        <v>1544400.0000000002</v>
      </c>
      <c r="Q63" s="403"/>
      <c r="R63" s="403"/>
      <c r="S63" s="21"/>
    </row>
    <row r="64" spans="1:19" s="90" customFormat="1" ht="26.25" customHeight="1" x14ac:dyDescent="0.25">
      <c r="A64" s="74" t="str">
        <f>IF(B64="","",SUBTOTAL(3,B$12:$B64))</f>
        <v/>
      </c>
      <c r="B64" s="11"/>
      <c r="C64" s="1"/>
      <c r="D64" s="1" t="s">
        <v>1491</v>
      </c>
      <c r="E64" s="1" t="s">
        <v>804</v>
      </c>
      <c r="F64" s="3">
        <v>2</v>
      </c>
      <c r="G64" s="57">
        <v>0.7</v>
      </c>
      <c r="H64" s="4"/>
      <c r="I64" s="78">
        <v>3931199.9999999995</v>
      </c>
      <c r="J64" s="78">
        <v>2620800</v>
      </c>
      <c r="K64" s="78">
        <v>1747200</v>
      </c>
      <c r="L64" s="78"/>
      <c r="M64" s="78"/>
      <c r="N64" s="31">
        <v>4324320</v>
      </c>
      <c r="O64" s="31">
        <v>2882880</v>
      </c>
      <c r="P64" s="31">
        <v>1921920.0000000002</v>
      </c>
      <c r="Q64" s="403"/>
      <c r="R64" s="403"/>
      <c r="S64" s="21"/>
    </row>
    <row r="65" spans="1:19" s="535" customFormat="1" ht="26.25" customHeight="1" x14ac:dyDescent="0.25">
      <c r="A65" s="395">
        <f>IF(B65="","",SUBTOTAL(3,B$12:$B65))</f>
        <v>32</v>
      </c>
      <c r="B65" s="11">
        <v>32</v>
      </c>
      <c r="C65" s="612" t="s">
        <v>1492</v>
      </c>
      <c r="D65" s="612"/>
      <c r="E65" s="612"/>
      <c r="F65" s="98"/>
      <c r="G65" s="85"/>
      <c r="H65" s="15"/>
      <c r="I65" s="79"/>
      <c r="J65" s="79"/>
      <c r="K65" s="79"/>
      <c r="L65" s="79"/>
      <c r="M65" s="79"/>
      <c r="N65" s="67"/>
      <c r="O65" s="67"/>
      <c r="P65" s="67"/>
      <c r="Q65" s="525"/>
      <c r="R65" s="525"/>
      <c r="S65" s="24"/>
    </row>
    <row r="66" spans="1:19" s="90" customFormat="1" ht="26.25" customHeight="1" x14ac:dyDescent="0.25">
      <c r="A66" s="74" t="str">
        <f>IF(B66="","",SUBTOTAL(3,B$12:$B66))</f>
        <v/>
      </c>
      <c r="B66" s="11"/>
      <c r="C66" s="614" t="s">
        <v>1493</v>
      </c>
      <c r="D66" s="614"/>
      <c r="E66" s="614"/>
      <c r="F66" s="11">
        <v>3</v>
      </c>
      <c r="G66" s="57">
        <v>1</v>
      </c>
      <c r="H66" s="4"/>
      <c r="I66" s="78">
        <v>3120000</v>
      </c>
      <c r="J66" s="78">
        <v>2184000</v>
      </c>
      <c r="K66" s="78">
        <v>1404000</v>
      </c>
      <c r="L66" s="78"/>
      <c r="M66" s="78"/>
      <c r="N66" s="31">
        <v>3432000.0000000005</v>
      </c>
      <c r="O66" s="31">
        <v>2402400</v>
      </c>
      <c r="P66" s="31">
        <v>1544400.0000000002</v>
      </c>
      <c r="Q66" s="403"/>
      <c r="R66" s="403"/>
      <c r="S66" s="21"/>
    </row>
    <row r="67" spans="1:19" s="90" customFormat="1" ht="26.25" customHeight="1" x14ac:dyDescent="0.25">
      <c r="A67" s="74" t="str">
        <f>IF(B67="","",SUBTOTAL(3,B$12:$B67))</f>
        <v/>
      </c>
      <c r="B67" s="11"/>
      <c r="C67" s="614" t="s">
        <v>1494</v>
      </c>
      <c r="D67" s="614"/>
      <c r="E67" s="614"/>
      <c r="F67" s="11">
        <v>3</v>
      </c>
      <c r="G67" s="57">
        <v>0.9</v>
      </c>
      <c r="H67" s="4"/>
      <c r="I67" s="78">
        <v>2808000</v>
      </c>
      <c r="J67" s="78">
        <v>1965600</v>
      </c>
      <c r="K67" s="78">
        <v>1263600</v>
      </c>
      <c r="L67" s="78"/>
      <c r="M67" s="78"/>
      <c r="N67" s="31">
        <v>3088800.0000000005</v>
      </c>
      <c r="O67" s="31">
        <v>2162160</v>
      </c>
      <c r="P67" s="31">
        <v>1389960</v>
      </c>
      <c r="Q67" s="403"/>
      <c r="R67" s="403"/>
      <c r="S67" s="21"/>
    </row>
    <row r="68" spans="1:19" s="535" customFormat="1" ht="26.25" customHeight="1" x14ac:dyDescent="0.25">
      <c r="A68" s="395">
        <f>IF(B68="","",SUBTOTAL(3,B$12:$B68))</f>
        <v>33</v>
      </c>
      <c r="B68" s="11">
        <v>33</v>
      </c>
      <c r="C68" s="612" t="s">
        <v>1495</v>
      </c>
      <c r="D68" s="612"/>
      <c r="E68" s="612"/>
      <c r="F68" s="98"/>
      <c r="G68" s="85"/>
      <c r="H68" s="15"/>
      <c r="I68" s="79"/>
      <c r="J68" s="79"/>
      <c r="K68" s="79"/>
      <c r="L68" s="79"/>
      <c r="M68" s="79"/>
      <c r="N68" s="67"/>
      <c r="O68" s="67"/>
      <c r="P68" s="67"/>
      <c r="Q68" s="525"/>
      <c r="R68" s="525"/>
      <c r="S68" s="24"/>
    </row>
    <row r="69" spans="1:19" s="90" customFormat="1" ht="26.25" customHeight="1" x14ac:dyDescent="0.25">
      <c r="A69" s="74" t="str">
        <f>IF(B69="","",SUBTOTAL(3,B$12:$B69))</f>
        <v/>
      </c>
      <c r="B69" s="11"/>
      <c r="C69" s="614" t="s">
        <v>1496</v>
      </c>
      <c r="D69" s="614"/>
      <c r="E69" s="614"/>
      <c r="F69" s="11">
        <v>3</v>
      </c>
      <c r="G69" s="57">
        <v>0.7</v>
      </c>
      <c r="H69" s="4"/>
      <c r="I69" s="78">
        <v>2184000</v>
      </c>
      <c r="J69" s="78">
        <v>1528800</v>
      </c>
      <c r="K69" s="78">
        <v>982799.99999999988</v>
      </c>
      <c r="L69" s="78"/>
      <c r="M69" s="78"/>
      <c r="N69" s="31">
        <v>2402400</v>
      </c>
      <c r="O69" s="31">
        <v>1681680.0000000002</v>
      </c>
      <c r="P69" s="31">
        <v>1081080</v>
      </c>
      <c r="Q69" s="403"/>
      <c r="R69" s="403"/>
      <c r="S69" s="21"/>
    </row>
    <row r="70" spans="1:19" s="90" customFormat="1" ht="26.25" customHeight="1" x14ac:dyDescent="0.25">
      <c r="A70" s="74" t="str">
        <f>IF(B70="","",SUBTOTAL(3,B$12:$B70))</f>
        <v/>
      </c>
      <c r="B70" s="11"/>
      <c r="C70" s="614" t="s">
        <v>1497</v>
      </c>
      <c r="D70" s="614"/>
      <c r="E70" s="614"/>
      <c r="F70" s="11">
        <v>4</v>
      </c>
      <c r="G70" s="57">
        <v>0.9</v>
      </c>
      <c r="H70" s="4"/>
      <c r="I70" s="78">
        <v>1965600</v>
      </c>
      <c r="J70" s="78">
        <v>1263600</v>
      </c>
      <c r="K70" s="78">
        <v>982800</v>
      </c>
      <c r="L70" s="78"/>
      <c r="M70" s="78"/>
      <c r="N70" s="31">
        <v>2162160</v>
      </c>
      <c r="O70" s="31">
        <v>1389960</v>
      </c>
      <c r="P70" s="31">
        <v>1081080</v>
      </c>
      <c r="Q70" s="403"/>
      <c r="R70" s="403"/>
      <c r="S70" s="21"/>
    </row>
    <row r="71" spans="1:19" s="535" customFormat="1" ht="26.25" customHeight="1" x14ac:dyDescent="0.25">
      <c r="A71" s="395">
        <f>IF(B71="","",SUBTOTAL(3,B$12:$B71))</f>
        <v>34</v>
      </c>
      <c r="B71" s="11">
        <v>34</v>
      </c>
      <c r="C71" s="612" t="s">
        <v>1498</v>
      </c>
      <c r="D71" s="612"/>
      <c r="E71" s="612"/>
      <c r="F71" s="98"/>
      <c r="G71" s="85"/>
      <c r="H71" s="15"/>
      <c r="I71" s="79"/>
      <c r="J71" s="79"/>
      <c r="K71" s="79"/>
      <c r="L71" s="79"/>
      <c r="M71" s="79"/>
      <c r="N71" s="67"/>
      <c r="O71" s="67"/>
      <c r="P71" s="67"/>
      <c r="Q71" s="525"/>
      <c r="R71" s="525"/>
      <c r="S71" s="24"/>
    </row>
    <row r="72" spans="1:19" s="90" customFormat="1" ht="30.75" customHeight="1" x14ac:dyDescent="0.25">
      <c r="A72" s="74" t="str">
        <f>IF(B72="","",SUBTOTAL(3,B$12:$B72))</f>
        <v/>
      </c>
      <c r="B72" s="11"/>
      <c r="C72" s="614" t="s">
        <v>259</v>
      </c>
      <c r="D72" s="614"/>
      <c r="E72" s="614"/>
      <c r="F72" s="11">
        <v>3</v>
      </c>
      <c r="G72" s="57">
        <v>0.65</v>
      </c>
      <c r="H72" s="4"/>
      <c r="I72" s="78">
        <v>2028000</v>
      </c>
      <c r="J72" s="78">
        <v>1419600</v>
      </c>
      <c r="K72" s="78">
        <v>912600</v>
      </c>
      <c r="L72" s="78"/>
      <c r="M72" s="78"/>
      <c r="N72" s="31">
        <v>2230800</v>
      </c>
      <c r="O72" s="31">
        <v>1561560.0000000002</v>
      </c>
      <c r="P72" s="31">
        <v>1003860.0000000001</v>
      </c>
      <c r="Q72" s="403"/>
      <c r="R72" s="403"/>
      <c r="S72" s="21"/>
    </row>
    <row r="73" spans="1:19" s="90" customFormat="1" ht="30.75" customHeight="1" x14ac:dyDescent="0.25">
      <c r="A73" s="74" t="str">
        <f>IF(B73="","",SUBTOTAL(3,B$12:$B73))</f>
        <v/>
      </c>
      <c r="B73" s="11"/>
      <c r="C73" s="614" t="s">
        <v>1499</v>
      </c>
      <c r="D73" s="614"/>
      <c r="E73" s="614"/>
      <c r="F73" s="11">
        <v>3</v>
      </c>
      <c r="G73" s="57">
        <v>0.6</v>
      </c>
      <c r="H73" s="4"/>
      <c r="I73" s="78">
        <v>1872000</v>
      </c>
      <c r="J73" s="78">
        <v>1310400</v>
      </c>
      <c r="K73" s="78">
        <v>842400</v>
      </c>
      <c r="L73" s="78"/>
      <c r="M73" s="78"/>
      <c r="N73" s="31">
        <v>2059200.0000000002</v>
      </c>
      <c r="O73" s="31">
        <v>1441440</v>
      </c>
      <c r="P73" s="31">
        <v>926640.00000000012</v>
      </c>
      <c r="Q73" s="403"/>
      <c r="R73" s="403"/>
      <c r="S73" s="21"/>
    </row>
    <row r="74" spans="1:19" s="90" customFormat="1" ht="30.75" customHeight="1" x14ac:dyDescent="0.25">
      <c r="A74" s="74" t="str">
        <f>IF(B74="","",SUBTOTAL(3,B$12:$B74))</f>
        <v/>
      </c>
      <c r="B74" s="11"/>
      <c r="C74" s="614" t="s">
        <v>1500</v>
      </c>
      <c r="D74" s="614"/>
      <c r="E74" s="614"/>
      <c r="F74" s="11">
        <v>4</v>
      </c>
      <c r="G74" s="57">
        <v>0.9</v>
      </c>
      <c r="H74" s="4"/>
      <c r="I74" s="78">
        <v>1965600</v>
      </c>
      <c r="J74" s="78">
        <v>1263600</v>
      </c>
      <c r="K74" s="78">
        <v>982800</v>
      </c>
      <c r="L74" s="78"/>
      <c r="M74" s="78"/>
      <c r="N74" s="31">
        <v>2162160</v>
      </c>
      <c r="O74" s="31">
        <v>1389960</v>
      </c>
      <c r="P74" s="31">
        <v>1081080</v>
      </c>
      <c r="Q74" s="403"/>
      <c r="R74" s="403"/>
      <c r="S74" s="21"/>
    </row>
    <row r="75" spans="1:19" s="90" customFormat="1" ht="26.25" customHeight="1" x14ac:dyDescent="0.25">
      <c r="A75" s="74">
        <f>IF(B75="","",SUBTOTAL(3,B$12:$B75))</f>
        <v>35</v>
      </c>
      <c r="B75" s="11">
        <v>35</v>
      </c>
      <c r="C75" s="614" t="s">
        <v>988</v>
      </c>
      <c r="D75" s="614"/>
      <c r="E75" s="614"/>
      <c r="F75" s="3"/>
      <c r="G75" s="57"/>
      <c r="H75" s="4"/>
      <c r="I75" s="78"/>
      <c r="J75" s="78"/>
      <c r="K75" s="78"/>
      <c r="L75" s="78"/>
      <c r="M75" s="78"/>
      <c r="N75" s="31"/>
      <c r="O75" s="403"/>
      <c r="P75" s="403"/>
      <c r="Q75" s="403"/>
      <c r="R75" s="403"/>
      <c r="S75" s="21"/>
    </row>
    <row r="76" spans="1:19" s="90" customFormat="1" ht="43.5" customHeight="1" x14ac:dyDescent="0.25">
      <c r="A76" s="74" t="str">
        <f>IF(B76="","",SUBTOTAL(3,B$12:$B76))</f>
        <v/>
      </c>
      <c r="B76" s="11"/>
      <c r="C76" s="614" t="s">
        <v>6176</v>
      </c>
      <c r="D76" s="614"/>
      <c r="E76" s="614"/>
      <c r="F76" s="3">
        <v>5</v>
      </c>
      <c r="G76" s="57">
        <v>1</v>
      </c>
      <c r="H76" s="4"/>
      <c r="I76" s="78">
        <v>1404000</v>
      </c>
      <c r="J76" s="78">
        <v>1092000</v>
      </c>
      <c r="K76" s="78">
        <v>936000</v>
      </c>
      <c r="L76" s="78">
        <v>780000</v>
      </c>
      <c r="M76" s="78">
        <v>717600</v>
      </c>
      <c r="N76" s="31">
        <v>1544400.0000000002</v>
      </c>
      <c r="O76" s="31">
        <v>1201200</v>
      </c>
      <c r="P76" s="31">
        <v>1029600.0000000001</v>
      </c>
      <c r="Q76" s="31">
        <v>858000.00000000012</v>
      </c>
      <c r="R76" s="31">
        <v>789360.00000000012</v>
      </c>
      <c r="S76" s="21"/>
    </row>
    <row r="77" spans="1:19" s="90" customFormat="1" ht="26.25" customHeight="1" x14ac:dyDescent="0.25">
      <c r="A77" s="74" t="str">
        <f>IF(B77="","",SUBTOTAL(3,B$12:$B77))</f>
        <v/>
      </c>
      <c r="B77" s="11"/>
      <c r="C77" s="614" t="s">
        <v>6177</v>
      </c>
      <c r="D77" s="614"/>
      <c r="E77" s="614"/>
      <c r="F77" s="3">
        <v>5</v>
      </c>
      <c r="G77" s="57">
        <v>0.8</v>
      </c>
      <c r="H77" s="4"/>
      <c r="I77" s="78">
        <v>1123200</v>
      </c>
      <c r="J77" s="78">
        <v>873600</v>
      </c>
      <c r="K77" s="78">
        <v>748800</v>
      </c>
      <c r="L77" s="78">
        <v>624000</v>
      </c>
      <c r="M77" s="78">
        <v>574080</v>
      </c>
      <c r="N77" s="31">
        <v>1235520</v>
      </c>
      <c r="O77" s="31">
        <v>960960.00000000012</v>
      </c>
      <c r="P77" s="31">
        <v>823680.00000000012</v>
      </c>
      <c r="Q77" s="31">
        <v>686400</v>
      </c>
      <c r="R77" s="31">
        <v>631488</v>
      </c>
      <c r="S77" s="21"/>
    </row>
    <row r="78" spans="1:19" s="90" customFormat="1" ht="42.75" customHeight="1" x14ac:dyDescent="0.25">
      <c r="A78" s="74">
        <f>IF(B78="","",SUBTOTAL(3,B$12:$B78))</f>
        <v>36</v>
      </c>
      <c r="B78" s="11">
        <v>36</v>
      </c>
      <c r="C78" s="1" t="s">
        <v>1510</v>
      </c>
      <c r="D78" s="1" t="s">
        <v>1511</v>
      </c>
      <c r="E78" s="1" t="s">
        <v>1512</v>
      </c>
      <c r="F78" s="3">
        <v>3</v>
      </c>
      <c r="G78" s="57">
        <v>0.9</v>
      </c>
      <c r="H78" s="4"/>
      <c r="I78" s="78">
        <v>2808000</v>
      </c>
      <c r="J78" s="78">
        <v>1965600</v>
      </c>
      <c r="K78" s="78">
        <v>1263600</v>
      </c>
      <c r="L78" s="78">
        <v>982800</v>
      </c>
      <c r="M78" s="78">
        <v>842400</v>
      </c>
      <c r="N78" s="31">
        <v>3088800.0000000005</v>
      </c>
      <c r="O78" s="31">
        <v>2162160</v>
      </c>
      <c r="P78" s="31">
        <v>1389960</v>
      </c>
      <c r="Q78" s="31">
        <v>1081080</v>
      </c>
      <c r="R78" s="31">
        <v>926640.00000000012</v>
      </c>
      <c r="S78" s="21"/>
    </row>
    <row r="79" spans="1:19" s="90" customFormat="1" ht="42.75" customHeight="1" x14ac:dyDescent="0.25">
      <c r="A79" s="74">
        <f>IF(B79="","",SUBTOTAL(3,B$12:$B79))</f>
        <v>37</v>
      </c>
      <c r="B79" s="11">
        <v>37</v>
      </c>
      <c r="C79" s="1" t="s">
        <v>1515</v>
      </c>
      <c r="D79" s="1" t="s">
        <v>490</v>
      </c>
      <c r="E79" s="1" t="s">
        <v>1516</v>
      </c>
      <c r="F79" s="3">
        <v>3</v>
      </c>
      <c r="G79" s="57">
        <v>1</v>
      </c>
      <c r="H79" s="4"/>
      <c r="I79" s="78">
        <v>3120000</v>
      </c>
      <c r="J79" s="78">
        <v>2184000</v>
      </c>
      <c r="K79" s="78">
        <v>1404000</v>
      </c>
      <c r="L79" s="78">
        <v>1092000</v>
      </c>
      <c r="M79" s="78">
        <v>936000</v>
      </c>
      <c r="N79" s="31">
        <v>3432000.0000000005</v>
      </c>
      <c r="O79" s="31">
        <v>2402400</v>
      </c>
      <c r="P79" s="31">
        <v>1544400.0000000002</v>
      </c>
      <c r="Q79" s="31">
        <v>1201200</v>
      </c>
      <c r="R79" s="31">
        <v>1029600.0000000001</v>
      </c>
      <c r="S79" s="21"/>
    </row>
    <row r="80" spans="1:19" s="90" customFormat="1" ht="42.75" customHeight="1" x14ac:dyDescent="0.25">
      <c r="A80" s="74">
        <f>IF(B80="","",SUBTOTAL(3,B$12:$B80))</f>
        <v>38</v>
      </c>
      <c r="B80" s="11">
        <v>38</v>
      </c>
      <c r="C80" s="1" t="s">
        <v>1517</v>
      </c>
      <c r="D80" s="1" t="s">
        <v>1518</v>
      </c>
      <c r="E80" s="1" t="s">
        <v>1519</v>
      </c>
      <c r="F80" s="3">
        <v>3</v>
      </c>
      <c r="G80" s="57">
        <v>1</v>
      </c>
      <c r="H80" s="4"/>
      <c r="I80" s="78">
        <v>3120000</v>
      </c>
      <c r="J80" s="78">
        <v>2184000</v>
      </c>
      <c r="K80" s="78">
        <v>1404000</v>
      </c>
      <c r="L80" s="78">
        <v>1092000</v>
      </c>
      <c r="M80" s="78">
        <v>936000</v>
      </c>
      <c r="N80" s="31">
        <v>3432000.0000000005</v>
      </c>
      <c r="O80" s="31">
        <v>2402400</v>
      </c>
      <c r="P80" s="31">
        <v>1544400.0000000002</v>
      </c>
      <c r="Q80" s="31">
        <v>1201200</v>
      </c>
      <c r="R80" s="31">
        <v>1029600.0000000001</v>
      </c>
      <c r="S80" s="21"/>
    </row>
    <row r="81" spans="1:19" s="90" customFormat="1" ht="26.25" customHeight="1" x14ac:dyDescent="0.25">
      <c r="A81" s="74">
        <f>IF(B81="","",SUBTOTAL(3,B$12:$B81))</f>
        <v>39</v>
      </c>
      <c r="B81" s="11">
        <v>39</v>
      </c>
      <c r="C81" s="614" t="s">
        <v>1527</v>
      </c>
      <c r="D81" s="614"/>
      <c r="E81" s="614"/>
      <c r="F81" s="3"/>
      <c r="G81" s="57"/>
      <c r="H81" s="4"/>
      <c r="I81" s="78"/>
      <c r="J81" s="78"/>
      <c r="K81" s="78"/>
      <c r="L81" s="78"/>
      <c r="M81" s="78"/>
      <c r="N81" s="31"/>
      <c r="O81" s="31"/>
      <c r="P81" s="31"/>
      <c r="Q81" s="31"/>
      <c r="R81" s="31"/>
      <c r="S81" s="21"/>
    </row>
    <row r="82" spans="1:19" s="90" customFormat="1" ht="26.25" customHeight="1" x14ac:dyDescent="0.25">
      <c r="A82" s="74" t="str">
        <f>IF(B82="","",SUBTOTAL(3,B$12:$B82))</f>
        <v/>
      </c>
      <c r="B82" s="11"/>
      <c r="C82" s="1"/>
      <c r="D82" s="1" t="s">
        <v>1519</v>
      </c>
      <c r="E82" s="1" t="s">
        <v>1528</v>
      </c>
      <c r="F82" s="3">
        <v>3</v>
      </c>
      <c r="G82" s="57">
        <v>1</v>
      </c>
      <c r="H82" s="4"/>
      <c r="I82" s="78">
        <v>3120000</v>
      </c>
      <c r="J82" s="78">
        <v>2184000</v>
      </c>
      <c r="K82" s="78">
        <v>1404000</v>
      </c>
      <c r="L82" s="78">
        <v>1092000</v>
      </c>
      <c r="M82" s="78">
        <v>936000</v>
      </c>
      <c r="N82" s="31">
        <v>3432000.0000000005</v>
      </c>
      <c r="O82" s="31">
        <v>2402400</v>
      </c>
      <c r="P82" s="31">
        <v>1544400.0000000002</v>
      </c>
      <c r="Q82" s="31">
        <v>1201200</v>
      </c>
      <c r="R82" s="31">
        <v>1029600.0000000001</v>
      </c>
      <c r="S82" s="21"/>
    </row>
    <row r="83" spans="1:19" s="90" customFormat="1" ht="26.25" customHeight="1" x14ac:dyDescent="0.25">
      <c r="A83" s="74">
        <f>IF(B83="","",SUBTOTAL(3,B$12:$B83))</f>
        <v>40</v>
      </c>
      <c r="B83" s="11">
        <v>40</v>
      </c>
      <c r="C83" s="612" t="s">
        <v>1529</v>
      </c>
      <c r="D83" s="612"/>
      <c r="E83" s="612"/>
      <c r="F83" s="3"/>
      <c r="G83" s="57"/>
      <c r="H83" s="4"/>
      <c r="I83" s="78"/>
      <c r="J83" s="78"/>
      <c r="K83" s="78"/>
      <c r="L83" s="78"/>
      <c r="M83" s="78"/>
      <c r="N83" s="31"/>
      <c r="O83" s="403"/>
      <c r="P83" s="403"/>
      <c r="Q83" s="403"/>
      <c r="R83" s="403"/>
      <c r="S83" s="21"/>
    </row>
    <row r="84" spans="1:19" s="90" customFormat="1" ht="26.25" customHeight="1" x14ac:dyDescent="0.25">
      <c r="A84" s="74" t="str">
        <f>IF(B84="","",SUBTOTAL(3,B$12:$B84))</f>
        <v/>
      </c>
      <c r="B84" s="11"/>
      <c r="C84" s="1" t="s">
        <v>1530</v>
      </c>
      <c r="D84" s="1"/>
      <c r="E84" s="1"/>
      <c r="F84" s="3">
        <v>4</v>
      </c>
      <c r="G84" s="57">
        <v>1</v>
      </c>
      <c r="H84" s="4"/>
      <c r="I84" s="78">
        <v>2184000</v>
      </c>
      <c r="J84" s="78">
        <v>1404000</v>
      </c>
      <c r="K84" s="78">
        <v>1092000</v>
      </c>
      <c r="L84" s="78"/>
      <c r="M84" s="78"/>
      <c r="N84" s="31">
        <v>2402400</v>
      </c>
      <c r="O84" s="31">
        <v>1544400.0000000002</v>
      </c>
      <c r="P84" s="31">
        <v>1201200</v>
      </c>
      <c r="Q84" s="403"/>
      <c r="R84" s="403"/>
      <c r="S84" s="21"/>
    </row>
    <row r="85" spans="1:19" s="90" customFormat="1" ht="26.25" customHeight="1" x14ac:dyDescent="0.25">
      <c r="A85" s="74" t="str">
        <f>IF(B85="","",SUBTOTAL(3,B$12:$B85))</f>
        <v/>
      </c>
      <c r="B85" s="11"/>
      <c r="C85" s="1" t="s">
        <v>1531</v>
      </c>
      <c r="D85" s="1"/>
      <c r="E85" s="1"/>
      <c r="F85" s="3">
        <v>4</v>
      </c>
      <c r="G85" s="57">
        <v>0.8</v>
      </c>
      <c r="H85" s="4"/>
      <c r="I85" s="78">
        <v>1747200</v>
      </c>
      <c r="J85" s="78">
        <v>1123200</v>
      </c>
      <c r="K85" s="78">
        <v>873600</v>
      </c>
      <c r="L85" s="78"/>
      <c r="M85" s="78"/>
      <c r="N85" s="31">
        <v>1921920.0000000002</v>
      </c>
      <c r="O85" s="31">
        <v>1235520</v>
      </c>
      <c r="P85" s="31">
        <v>960960.00000000012</v>
      </c>
      <c r="Q85" s="403"/>
      <c r="R85" s="403"/>
      <c r="S85" s="21"/>
    </row>
    <row r="86" spans="1:19" s="90" customFormat="1" ht="26.25" customHeight="1" x14ac:dyDescent="0.25">
      <c r="A86" s="74" t="str">
        <f>IF(B86="","",SUBTOTAL(3,B$12:$B86))</f>
        <v/>
      </c>
      <c r="B86" s="11"/>
      <c r="C86" s="1" t="s">
        <v>1531</v>
      </c>
      <c r="D86" s="1"/>
      <c r="E86" s="1"/>
      <c r="F86" s="3">
        <v>3</v>
      </c>
      <c r="G86" s="57">
        <v>1.05</v>
      </c>
      <c r="H86" s="4"/>
      <c r="I86" s="78">
        <v>3276000</v>
      </c>
      <c r="J86" s="78">
        <v>2293200</v>
      </c>
      <c r="K86" s="78">
        <v>1474200</v>
      </c>
      <c r="L86" s="78"/>
      <c r="M86" s="78"/>
      <c r="N86" s="31">
        <v>3603600.0000000005</v>
      </c>
      <c r="O86" s="31">
        <v>2522520</v>
      </c>
      <c r="P86" s="31">
        <v>1621620.0000000002</v>
      </c>
      <c r="Q86" s="403"/>
      <c r="R86" s="403"/>
      <c r="S86" s="21"/>
    </row>
    <row r="87" spans="1:19" s="90" customFormat="1" ht="26.25" customHeight="1" x14ac:dyDescent="0.25">
      <c r="A87" s="74" t="str">
        <f>IF(B87="","",SUBTOTAL(3,B$12:$B87))</f>
        <v/>
      </c>
      <c r="B87" s="11"/>
      <c r="C87" s="1" t="s">
        <v>1532</v>
      </c>
      <c r="D87" s="1"/>
      <c r="E87" s="1"/>
      <c r="F87" s="3">
        <v>3</v>
      </c>
      <c r="G87" s="57">
        <v>1</v>
      </c>
      <c r="H87" s="4"/>
      <c r="I87" s="78">
        <v>3120000</v>
      </c>
      <c r="J87" s="78">
        <v>2184000</v>
      </c>
      <c r="K87" s="78">
        <v>1404000</v>
      </c>
      <c r="L87" s="78"/>
      <c r="M87" s="78"/>
      <c r="N87" s="31">
        <v>3432000.0000000005</v>
      </c>
      <c r="O87" s="31">
        <v>2402400</v>
      </c>
      <c r="P87" s="31">
        <v>1544400.0000000002</v>
      </c>
      <c r="Q87" s="403"/>
      <c r="R87" s="403"/>
      <c r="S87" s="21"/>
    </row>
    <row r="88" spans="1:19" s="90" customFormat="1" ht="26.25" customHeight="1" x14ac:dyDescent="0.25">
      <c r="A88" s="74">
        <f>IF(B88="","",SUBTOTAL(3,B$12:$B88))</f>
        <v>41</v>
      </c>
      <c r="B88" s="11">
        <v>41</v>
      </c>
      <c r="C88" s="612" t="s">
        <v>1536</v>
      </c>
      <c r="D88" s="612"/>
      <c r="E88" s="612"/>
      <c r="F88" s="3"/>
      <c r="G88" s="57"/>
      <c r="H88" s="4"/>
      <c r="I88" s="78"/>
      <c r="J88" s="78"/>
      <c r="K88" s="78"/>
      <c r="L88" s="78"/>
      <c r="M88" s="78"/>
      <c r="N88" s="31"/>
      <c r="O88" s="403"/>
      <c r="P88" s="403"/>
      <c r="Q88" s="403"/>
      <c r="R88" s="403"/>
      <c r="S88" s="21"/>
    </row>
    <row r="89" spans="1:19" s="90" customFormat="1" ht="26.25" customHeight="1" x14ac:dyDescent="0.25">
      <c r="A89" s="74" t="str">
        <f>IF(B89="","",SUBTOTAL(3,B$12:$B89))</f>
        <v/>
      </c>
      <c r="B89" s="11"/>
      <c r="C89" s="1" t="s">
        <v>1530</v>
      </c>
      <c r="D89" s="1"/>
      <c r="E89" s="1"/>
      <c r="F89" s="3">
        <v>3</v>
      </c>
      <c r="G89" s="57">
        <v>0.7</v>
      </c>
      <c r="H89" s="4"/>
      <c r="I89" s="78">
        <v>2184000</v>
      </c>
      <c r="J89" s="78">
        <v>1528800</v>
      </c>
      <c r="K89" s="78">
        <v>982799.99999999988</v>
      </c>
      <c r="L89" s="78"/>
      <c r="M89" s="78"/>
      <c r="N89" s="31">
        <v>22000000</v>
      </c>
      <c r="O89" s="403">
        <v>15400000</v>
      </c>
      <c r="P89" s="403">
        <v>9900000</v>
      </c>
      <c r="Q89" s="403"/>
      <c r="R89" s="403"/>
      <c r="S89" s="21"/>
    </row>
    <row r="90" spans="1:19" s="90" customFormat="1" ht="26.25" customHeight="1" x14ac:dyDescent="0.25">
      <c r="A90" s="74" t="str">
        <f>IF(B90="","",SUBTOTAL(3,B$12:$B90))</f>
        <v/>
      </c>
      <c r="B90" s="11"/>
      <c r="C90" s="1" t="s">
        <v>165</v>
      </c>
      <c r="D90" s="1" t="s">
        <v>152</v>
      </c>
      <c r="E90" s="1" t="s">
        <v>1537</v>
      </c>
      <c r="F90" s="3">
        <v>3</v>
      </c>
      <c r="G90" s="57">
        <v>0.7</v>
      </c>
      <c r="H90" s="4"/>
      <c r="I90" s="78">
        <v>2184000</v>
      </c>
      <c r="J90" s="78">
        <v>1528800</v>
      </c>
      <c r="K90" s="78">
        <v>982799.99999999988</v>
      </c>
      <c r="L90" s="78">
        <v>764400</v>
      </c>
      <c r="M90" s="78">
        <v>655200</v>
      </c>
      <c r="N90" s="31">
        <v>2402400</v>
      </c>
      <c r="O90" s="31">
        <v>1681680.0000000002</v>
      </c>
      <c r="P90" s="31">
        <v>1081080</v>
      </c>
      <c r="Q90" s="31">
        <v>840840.00000000012</v>
      </c>
      <c r="R90" s="31">
        <v>720720</v>
      </c>
      <c r="S90" s="21"/>
    </row>
    <row r="91" spans="1:19" s="90" customFormat="1" ht="26.25" customHeight="1" x14ac:dyDescent="0.25">
      <c r="A91" s="74" t="str">
        <f>IF(B91="","",SUBTOTAL(3,B$12:$B91))</f>
        <v/>
      </c>
      <c r="B91" s="11"/>
      <c r="C91" s="1" t="s">
        <v>25</v>
      </c>
      <c r="D91" s="1" t="s">
        <v>152</v>
      </c>
      <c r="E91" s="1" t="s">
        <v>1538</v>
      </c>
      <c r="F91" s="3">
        <v>3</v>
      </c>
      <c r="G91" s="57">
        <v>0.8</v>
      </c>
      <c r="H91" s="4"/>
      <c r="I91" s="78">
        <v>2496000</v>
      </c>
      <c r="J91" s="78">
        <v>1747200</v>
      </c>
      <c r="K91" s="78">
        <v>1123200</v>
      </c>
      <c r="L91" s="78">
        <v>873600</v>
      </c>
      <c r="M91" s="78">
        <v>748800</v>
      </c>
      <c r="N91" s="31">
        <v>2745600</v>
      </c>
      <c r="O91" s="31">
        <v>1921920.0000000002</v>
      </c>
      <c r="P91" s="31">
        <v>1235520</v>
      </c>
      <c r="Q91" s="31">
        <v>960960.00000000012</v>
      </c>
      <c r="R91" s="31">
        <v>823680.00000000012</v>
      </c>
      <c r="S91" s="21"/>
    </row>
    <row r="92" spans="1:19" s="90" customFormat="1" ht="26.25" customHeight="1" x14ac:dyDescent="0.25">
      <c r="A92" s="74" t="str">
        <f>IF(B92="","",SUBTOTAL(3,B$12:$B92))</f>
        <v/>
      </c>
      <c r="B92" s="11"/>
      <c r="C92" s="1"/>
      <c r="D92" s="1" t="s">
        <v>1538</v>
      </c>
      <c r="E92" s="1" t="s">
        <v>1463</v>
      </c>
      <c r="F92" s="3">
        <v>3</v>
      </c>
      <c r="G92" s="57">
        <v>0.6</v>
      </c>
      <c r="H92" s="4"/>
      <c r="I92" s="78">
        <v>1872000</v>
      </c>
      <c r="J92" s="78">
        <v>1310400</v>
      </c>
      <c r="K92" s="78">
        <v>842400</v>
      </c>
      <c r="L92" s="78">
        <v>655200</v>
      </c>
      <c r="M92" s="78">
        <v>561600</v>
      </c>
      <c r="N92" s="31">
        <v>2059200.0000000002</v>
      </c>
      <c r="O92" s="31">
        <v>1441440</v>
      </c>
      <c r="P92" s="31">
        <v>926640.00000000012</v>
      </c>
      <c r="Q92" s="31">
        <v>720720</v>
      </c>
      <c r="R92" s="31">
        <v>617760</v>
      </c>
      <c r="S92" s="21"/>
    </row>
    <row r="93" spans="1:19" s="90" customFormat="1" ht="26.25" customHeight="1" x14ac:dyDescent="0.25">
      <c r="A93" s="74" t="str">
        <f>IF(B93="","",SUBTOTAL(3,B$12:$B93))</f>
        <v/>
      </c>
      <c r="B93" s="11"/>
      <c r="C93" s="1" t="s">
        <v>1549</v>
      </c>
      <c r="D93" s="1" t="s">
        <v>1474</v>
      </c>
      <c r="E93" s="1" t="s">
        <v>1550</v>
      </c>
      <c r="F93" s="3">
        <v>4</v>
      </c>
      <c r="G93" s="57">
        <v>1.1000000000000001</v>
      </c>
      <c r="H93" s="4"/>
      <c r="I93" s="78">
        <v>2402400</v>
      </c>
      <c r="J93" s="78">
        <v>1544400.0000000002</v>
      </c>
      <c r="K93" s="78">
        <v>1201200</v>
      </c>
      <c r="L93" s="78"/>
      <c r="M93" s="78"/>
      <c r="N93" s="31">
        <v>2642640</v>
      </c>
      <c r="O93" s="31">
        <v>1698840.0000000005</v>
      </c>
      <c r="P93" s="31">
        <v>1321320</v>
      </c>
      <c r="Q93" s="403"/>
      <c r="R93" s="403"/>
      <c r="S93" s="21"/>
    </row>
    <row r="94" spans="1:19" s="90" customFormat="1" ht="66" x14ac:dyDescent="0.25">
      <c r="A94" s="74" t="str">
        <f>IF(B94="","",SUBTOTAL(3,B$12:$B94))</f>
        <v/>
      </c>
      <c r="B94" s="11"/>
      <c r="C94" s="1" t="s">
        <v>6178</v>
      </c>
      <c r="D94" s="1" t="s">
        <v>152</v>
      </c>
      <c r="E94" s="1" t="s">
        <v>758</v>
      </c>
      <c r="F94" s="3">
        <v>3</v>
      </c>
      <c r="G94" s="57">
        <v>1</v>
      </c>
      <c r="H94" s="4"/>
      <c r="I94" s="78">
        <v>3120000</v>
      </c>
      <c r="J94" s="78">
        <v>2184000</v>
      </c>
      <c r="K94" s="78">
        <v>1404000</v>
      </c>
      <c r="L94" s="78">
        <v>1092000</v>
      </c>
      <c r="M94" s="78">
        <v>936000</v>
      </c>
      <c r="N94" s="31">
        <v>3432000.0000000005</v>
      </c>
      <c r="O94" s="31">
        <v>2402400</v>
      </c>
      <c r="P94" s="31">
        <v>1544400.0000000002</v>
      </c>
      <c r="Q94" s="31">
        <v>1201200</v>
      </c>
      <c r="R94" s="31">
        <v>1029600.0000000001</v>
      </c>
      <c r="S94" s="21"/>
    </row>
    <row r="95" spans="1:19" s="90" customFormat="1" ht="26.25" customHeight="1" x14ac:dyDescent="0.25">
      <c r="A95" s="74" t="str">
        <f>IF(B95="","",SUBTOTAL(3,B$12:$B95))</f>
        <v/>
      </c>
      <c r="B95" s="11"/>
      <c r="C95" s="1" t="s">
        <v>1565</v>
      </c>
      <c r="D95" s="1" t="s">
        <v>122</v>
      </c>
      <c r="E95" s="1" t="s">
        <v>22</v>
      </c>
      <c r="F95" s="3">
        <v>4</v>
      </c>
      <c r="G95" s="57">
        <v>1</v>
      </c>
      <c r="H95" s="4"/>
      <c r="I95" s="78">
        <v>2184000</v>
      </c>
      <c r="J95" s="78">
        <v>1404000</v>
      </c>
      <c r="K95" s="78">
        <v>1092000</v>
      </c>
      <c r="L95" s="78">
        <v>936000</v>
      </c>
      <c r="M95" s="78">
        <v>780000</v>
      </c>
      <c r="N95" s="31">
        <v>2402400</v>
      </c>
      <c r="O95" s="31">
        <v>1544400.0000000002</v>
      </c>
      <c r="P95" s="31">
        <v>1201200</v>
      </c>
      <c r="Q95" s="31">
        <v>1029600.0000000001</v>
      </c>
      <c r="R95" s="31">
        <v>858000.00000000012</v>
      </c>
      <c r="S95" s="21"/>
    </row>
    <row r="96" spans="1:19" s="90" customFormat="1" ht="26.25" customHeight="1" x14ac:dyDescent="0.25">
      <c r="A96" s="74" t="str">
        <f>IF(B96="","",SUBTOTAL(3,B$12:$B96))</f>
        <v/>
      </c>
      <c r="B96" s="11"/>
      <c r="C96" s="1" t="s">
        <v>1566</v>
      </c>
      <c r="D96" s="1" t="s">
        <v>122</v>
      </c>
      <c r="E96" s="1" t="s">
        <v>152</v>
      </c>
      <c r="F96" s="3">
        <v>4</v>
      </c>
      <c r="G96" s="57">
        <v>1</v>
      </c>
      <c r="H96" s="4"/>
      <c r="I96" s="78">
        <v>2184000</v>
      </c>
      <c r="J96" s="78">
        <v>1404000</v>
      </c>
      <c r="K96" s="78">
        <v>1092000</v>
      </c>
      <c r="L96" s="78">
        <v>936000</v>
      </c>
      <c r="M96" s="78">
        <v>780000</v>
      </c>
      <c r="N96" s="31">
        <v>2402400</v>
      </c>
      <c r="O96" s="31">
        <v>1544400.0000000002</v>
      </c>
      <c r="P96" s="31">
        <v>1201200</v>
      </c>
      <c r="Q96" s="31">
        <v>1029600.0000000001</v>
      </c>
      <c r="R96" s="31">
        <v>858000.00000000012</v>
      </c>
      <c r="S96" s="21"/>
    </row>
    <row r="97" spans="1:19" s="90" customFormat="1" ht="26.25" customHeight="1" x14ac:dyDescent="0.25">
      <c r="A97" s="74" t="str">
        <f>IF(B97="","",SUBTOTAL(3,B$12:$B97))</f>
        <v/>
      </c>
      <c r="B97" s="11"/>
      <c r="C97" s="1" t="s">
        <v>1567</v>
      </c>
      <c r="D97" s="1" t="s">
        <v>1568</v>
      </c>
      <c r="E97" s="1" t="s">
        <v>1566</v>
      </c>
      <c r="F97" s="3">
        <v>4</v>
      </c>
      <c r="G97" s="57">
        <v>1</v>
      </c>
      <c r="H97" s="4"/>
      <c r="I97" s="78">
        <v>2184000</v>
      </c>
      <c r="J97" s="78">
        <v>1404000</v>
      </c>
      <c r="K97" s="78">
        <v>1092000</v>
      </c>
      <c r="L97" s="78">
        <v>936000</v>
      </c>
      <c r="M97" s="78">
        <v>780000</v>
      </c>
      <c r="N97" s="31">
        <v>2402400</v>
      </c>
      <c r="O97" s="31">
        <v>1544400.0000000002</v>
      </c>
      <c r="P97" s="31">
        <v>1201200</v>
      </c>
      <c r="Q97" s="31">
        <v>1029600.0000000001</v>
      </c>
      <c r="R97" s="31">
        <v>858000.00000000012</v>
      </c>
      <c r="S97" s="21"/>
    </row>
    <row r="98" spans="1:19" s="90" customFormat="1" ht="26.25" customHeight="1" x14ac:dyDescent="0.25">
      <c r="A98" s="74" t="str">
        <f>IF(B98="","",SUBTOTAL(3,B$12:$B98))</f>
        <v/>
      </c>
      <c r="B98" s="11"/>
      <c r="C98" s="1" t="s">
        <v>1570</v>
      </c>
      <c r="D98" s="1" t="s">
        <v>1571</v>
      </c>
      <c r="E98" s="1" t="s">
        <v>1572</v>
      </c>
      <c r="F98" s="3">
        <v>4</v>
      </c>
      <c r="G98" s="57">
        <v>1</v>
      </c>
      <c r="H98" s="4"/>
      <c r="I98" s="78">
        <v>2184000</v>
      </c>
      <c r="J98" s="78">
        <v>1404000</v>
      </c>
      <c r="K98" s="78">
        <v>1092000</v>
      </c>
      <c r="L98" s="78">
        <v>936000</v>
      </c>
      <c r="M98" s="78">
        <v>780000</v>
      </c>
      <c r="N98" s="31">
        <v>2402400</v>
      </c>
      <c r="O98" s="31">
        <v>1544400.0000000002</v>
      </c>
      <c r="P98" s="31">
        <v>1201200</v>
      </c>
      <c r="Q98" s="31">
        <v>1029600.0000000001</v>
      </c>
      <c r="R98" s="31">
        <v>858000.00000000012</v>
      </c>
      <c r="S98" s="21"/>
    </row>
    <row r="99" spans="1:19" s="90" customFormat="1" ht="26.25" customHeight="1" x14ac:dyDescent="0.25">
      <c r="A99" s="74">
        <f>IF(B99="","",SUBTOTAL(3,B$12:$B99))</f>
        <v>42</v>
      </c>
      <c r="B99" s="11">
        <v>42</v>
      </c>
      <c r="C99" s="612" t="s">
        <v>1605</v>
      </c>
      <c r="D99" s="612"/>
      <c r="E99" s="612"/>
      <c r="F99" s="12"/>
      <c r="G99" s="385"/>
      <c r="H99" s="12"/>
      <c r="I99" s="79"/>
      <c r="J99" s="79"/>
      <c r="K99" s="79"/>
      <c r="L99" s="79"/>
      <c r="M99" s="79"/>
      <c r="N99" s="31"/>
      <c r="O99" s="31"/>
      <c r="P99" s="31"/>
      <c r="Q99" s="31"/>
      <c r="R99" s="31"/>
      <c r="S99" s="21"/>
    </row>
    <row r="100" spans="1:19" s="90" customFormat="1" ht="26.25" customHeight="1" x14ac:dyDescent="0.25">
      <c r="A100" s="74" t="str">
        <f>IF(B100="","",SUBTOTAL(3,B$12:$B100))</f>
        <v/>
      </c>
      <c r="B100" s="11"/>
      <c r="C100" s="1" t="s">
        <v>1606</v>
      </c>
      <c r="D100" s="2"/>
      <c r="E100" s="2"/>
      <c r="F100" s="3">
        <v>2</v>
      </c>
      <c r="G100" s="57">
        <v>0.7</v>
      </c>
      <c r="H100" s="4"/>
      <c r="I100" s="78">
        <v>3931199.9999999995</v>
      </c>
      <c r="J100" s="78">
        <v>2620800</v>
      </c>
      <c r="K100" s="78">
        <v>1747200</v>
      </c>
      <c r="L100" s="78">
        <v>982799.99999999988</v>
      </c>
      <c r="M100" s="78">
        <v>764400</v>
      </c>
      <c r="N100" s="31">
        <v>4324320</v>
      </c>
      <c r="O100" s="31">
        <v>2882880</v>
      </c>
      <c r="P100" s="31">
        <v>1921920.0000000002</v>
      </c>
      <c r="Q100" s="31">
        <v>1081080</v>
      </c>
      <c r="R100" s="31">
        <v>840840.00000000012</v>
      </c>
      <c r="S100" s="21"/>
    </row>
    <row r="101" spans="1:19" s="90" customFormat="1" ht="26.25" customHeight="1" x14ac:dyDescent="0.25">
      <c r="A101" s="74" t="str">
        <f>IF(B101="","",SUBTOTAL(3,B$12:$B101))</f>
        <v/>
      </c>
      <c r="B101" s="11"/>
      <c r="C101" s="1" t="s">
        <v>1607</v>
      </c>
      <c r="D101" s="2"/>
      <c r="E101" s="1"/>
      <c r="F101" s="3">
        <v>2</v>
      </c>
      <c r="G101" s="57">
        <v>0.9</v>
      </c>
      <c r="H101" s="4"/>
      <c r="I101" s="78">
        <v>5054400</v>
      </c>
      <c r="J101" s="78">
        <v>3369600</v>
      </c>
      <c r="K101" s="78">
        <v>2246400</v>
      </c>
      <c r="L101" s="78">
        <v>1263600</v>
      </c>
      <c r="M101" s="78">
        <v>982800</v>
      </c>
      <c r="N101" s="31">
        <v>5559840</v>
      </c>
      <c r="O101" s="31">
        <v>3706560.0000000005</v>
      </c>
      <c r="P101" s="31">
        <v>2471040</v>
      </c>
      <c r="Q101" s="31">
        <v>1389960</v>
      </c>
      <c r="R101" s="31">
        <v>1081080</v>
      </c>
      <c r="S101" s="21"/>
    </row>
    <row r="102" spans="1:19" s="90" customFormat="1" ht="26.25" customHeight="1" x14ac:dyDescent="0.25">
      <c r="A102" s="74">
        <f>IF(B102="","",SUBTOTAL(3,B$12:$B102))</f>
        <v>43</v>
      </c>
      <c r="B102" s="11">
        <v>43</v>
      </c>
      <c r="C102" s="612" t="s">
        <v>1617</v>
      </c>
      <c r="D102" s="612"/>
      <c r="E102" s="612"/>
      <c r="F102" s="14"/>
      <c r="G102" s="85"/>
      <c r="H102" s="15"/>
      <c r="I102" s="78"/>
      <c r="J102" s="78"/>
      <c r="K102" s="78"/>
      <c r="L102" s="78"/>
      <c r="M102" s="78"/>
      <c r="N102" s="31"/>
      <c r="O102" s="31"/>
      <c r="P102" s="31"/>
      <c r="Q102" s="31"/>
      <c r="R102" s="31"/>
      <c r="S102" s="21"/>
    </row>
    <row r="103" spans="1:19" s="90" customFormat="1" ht="26.25" customHeight="1" x14ac:dyDescent="0.25">
      <c r="A103" s="74" t="str">
        <f>IF(B103="","",SUBTOTAL(3,B$12:$B103))</f>
        <v/>
      </c>
      <c r="B103" s="11"/>
      <c r="C103" s="16" t="s">
        <v>1618</v>
      </c>
      <c r="D103" s="2"/>
      <c r="E103" s="2"/>
      <c r="F103" s="3">
        <v>1</v>
      </c>
      <c r="G103" s="57">
        <v>1.52</v>
      </c>
      <c r="H103" s="4"/>
      <c r="I103" s="78">
        <v>14227200</v>
      </c>
      <c r="J103" s="78"/>
      <c r="K103" s="78"/>
      <c r="L103" s="78"/>
      <c r="M103" s="78"/>
      <c r="N103" s="31">
        <v>15649920.000000002</v>
      </c>
      <c r="O103" s="31"/>
      <c r="P103" s="31"/>
      <c r="Q103" s="31"/>
      <c r="R103" s="31"/>
      <c r="S103" s="21"/>
    </row>
    <row r="104" spans="1:19" s="90" customFormat="1" ht="26.25" customHeight="1" x14ac:dyDescent="0.25">
      <c r="A104" s="74" t="str">
        <f>IF(B104="","",SUBTOTAL(3,B$12:$B104))</f>
        <v/>
      </c>
      <c r="B104" s="11"/>
      <c r="C104" s="16" t="s">
        <v>1619</v>
      </c>
      <c r="D104" s="2"/>
      <c r="E104" s="2"/>
      <c r="F104" s="3">
        <v>2</v>
      </c>
      <c r="G104" s="57">
        <v>1.77</v>
      </c>
      <c r="H104" s="4"/>
      <c r="I104" s="78">
        <v>9940444.0842607319</v>
      </c>
      <c r="J104" s="78"/>
      <c r="K104" s="78"/>
      <c r="L104" s="78"/>
      <c r="M104" s="78"/>
      <c r="N104" s="31">
        <v>10934488.492686806</v>
      </c>
      <c r="O104" s="31"/>
      <c r="P104" s="31"/>
      <c r="Q104" s="31"/>
      <c r="R104" s="31"/>
      <c r="S104" s="21"/>
    </row>
    <row r="105" spans="1:19" s="90" customFormat="1" ht="26.25" customHeight="1" x14ac:dyDescent="0.25">
      <c r="A105" s="74" t="str">
        <f>IF(B105="","",SUBTOTAL(3,B$12:$B105))</f>
        <v/>
      </c>
      <c r="B105" s="11"/>
      <c r="C105" s="16" t="s">
        <v>1620</v>
      </c>
      <c r="D105" s="2"/>
      <c r="E105" s="2"/>
      <c r="F105" s="3">
        <v>2</v>
      </c>
      <c r="G105" s="57">
        <v>1.41</v>
      </c>
      <c r="H105" s="4"/>
      <c r="I105" s="78">
        <v>7907300</v>
      </c>
      <c r="J105" s="78"/>
      <c r="K105" s="78"/>
      <c r="L105" s="78"/>
      <c r="M105" s="78"/>
      <c r="N105" s="31">
        <v>8698030</v>
      </c>
      <c r="O105" s="31"/>
      <c r="P105" s="31"/>
      <c r="Q105" s="31"/>
      <c r="R105" s="31"/>
      <c r="S105" s="21"/>
    </row>
    <row r="106" spans="1:19" s="90" customFormat="1" ht="26.25" customHeight="1" x14ac:dyDescent="0.25">
      <c r="A106" s="74" t="str">
        <f>IF(B106="","",SUBTOTAL(3,B$12:$B106))</f>
        <v/>
      </c>
      <c r="B106" s="11"/>
      <c r="C106" s="16" t="s">
        <v>1621</v>
      </c>
      <c r="D106" s="2"/>
      <c r="E106" s="2"/>
      <c r="F106" s="3">
        <v>2</v>
      </c>
      <c r="G106" s="57">
        <v>1.1200000000000001</v>
      </c>
      <c r="H106" s="4"/>
      <c r="I106" s="78">
        <v>6290000</v>
      </c>
      <c r="J106" s="78"/>
      <c r="K106" s="78"/>
      <c r="L106" s="78"/>
      <c r="M106" s="78"/>
      <c r="N106" s="31">
        <v>6919000.0000000009</v>
      </c>
      <c r="O106" s="31"/>
      <c r="P106" s="31"/>
      <c r="Q106" s="31"/>
      <c r="R106" s="31"/>
      <c r="S106" s="21"/>
    </row>
    <row r="108" spans="1:19" ht="22.5" customHeight="1" x14ac:dyDescent="0.25">
      <c r="C108" s="411" t="s">
        <v>6450</v>
      </c>
      <c r="D108"/>
      <c r="E108"/>
      <c r="F108"/>
      <c r="G108"/>
      <c r="H108"/>
      <c r="I108"/>
      <c r="J108"/>
      <c r="K108"/>
      <c r="L108"/>
    </row>
    <row r="109" spans="1:19" ht="20.25" customHeight="1" x14ac:dyDescent="0.25">
      <c r="C109" s="593" t="s">
        <v>6451</v>
      </c>
      <c r="D109" s="593"/>
      <c r="E109" s="593"/>
      <c r="F109" s="593"/>
      <c r="G109" s="593"/>
      <c r="H109" s="593"/>
      <c r="I109" s="593"/>
      <c r="J109" s="593"/>
      <c r="K109" s="593"/>
      <c r="L109" s="593"/>
    </row>
    <row r="110" spans="1:19" ht="31.5" customHeight="1" x14ac:dyDescent="0.25">
      <c r="C110" s="639" t="s">
        <v>6452</v>
      </c>
      <c r="D110" s="639"/>
      <c r="E110" s="639"/>
      <c r="F110" s="639"/>
      <c r="G110" s="639"/>
      <c r="H110" s="639"/>
      <c r="I110" s="639"/>
      <c r="J110" s="639"/>
      <c r="K110" s="639"/>
      <c r="L110" s="639"/>
      <c r="M110" s="639"/>
    </row>
  </sheetData>
  <autoFilter ref="A11:S106"/>
  <mergeCells count="31">
    <mergeCell ref="C77:E77"/>
    <mergeCell ref="C81:E81"/>
    <mergeCell ref="C83:E83"/>
    <mergeCell ref="C88:E88"/>
    <mergeCell ref="C57:E57"/>
    <mergeCell ref="C58:E58"/>
    <mergeCell ref="C59:E59"/>
    <mergeCell ref="B4:S4"/>
    <mergeCell ref="B5:S5"/>
    <mergeCell ref="Q8:R8"/>
    <mergeCell ref="B9:B10"/>
    <mergeCell ref="C9:C10"/>
    <mergeCell ref="D9:E9"/>
    <mergeCell ref="F9:M9"/>
    <mergeCell ref="N9:R9"/>
    <mergeCell ref="C110:M110"/>
    <mergeCell ref="C109:L109"/>
    <mergeCell ref="C65:E65"/>
    <mergeCell ref="C66:E66"/>
    <mergeCell ref="C67:E67"/>
    <mergeCell ref="C68:E68"/>
    <mergeCell ref="C69:E69"/>
    <mergeCell ref="C75:E75"/>
    <mergeCell ref="C71:E71"/>
    <mergeCell ref="C72:E72"/>
    <mergeCell ref="C73:E73"/>
    <mergeCell ref="C74:E74"/>
    <mergeCell ref="C70:E70"/>
    <mergeCell ref="C102:E102"/>
    <mergeCell ref="C99:E99"/>
    <mergeCell ref="C76:E76"/>
  </mergeCells>
  <pageMargins left="0.27559055118110237" right="0.19685039370078741" top="0.43307086614173229" bottom="0.39" header="0.31496062992125984" footer="0.25"/>
  <pageSetup paperSize="9" scale="46" orientation="landscape" r:id="rId1"/>
  <headerFooter>
    <oddFooter>&amp;R&amp;"Times New Roman,Regular"&amp;13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140"/>
  <sheetViews>
    <sheetView view="pageBreakPreview" topLeftCell="B1" zoomScale="70" zoomScaleNormal="70" zoomScaleSheetLayoutView="70" zoomScalePageLayoutView="40" workbookViewId="0">
      <selection activeCell="B4" sqref="B4:S4"/>
    </sheetView>
  </sheetViews>
  <sheetFormatPr defaultColWidth="8.85546875" defaultRowHeight="16.5" x14ac:dyDescent="0.25"/>
  <cols>
    <col min="1" max="1" width="8.85546875" style="74" hidden="1" customWidth="1"/>
    <col min="2" max="2" width="8.42578125" style="74" customWidth="1"/>
    <col min="3" max="4" width="30.85546875" style="32" customWidth="1"/>
    <col min="5" max="5" width="36.28515625" style="32" customWidth="1"/>
    <col min="6" max="6" width="7.85546875" style="33" hidden="1" customWidth="1"/>
    <col min="7" max="7" width="7.85546875" style="100" hidden="1" customWidth="1"/>
    <col min="8" max="8" width="6.7109375" style="33" hidden="1" customWidth="1"/>
    <col min="9" max="9" width="18.140625" style="101" customWidth="1"/>
    <col min="10" max="10" width="16.5703125" style="101" customWidth="1"/>
    <col min="11" max="11" width="15.140625" style="101" customWidth="1"/>
    <col min="12" max="12" width="15.5703125" style="101" customWidth="1"/>
    <col min="13" max="13" width="14.7109375" style="101" customWidth="1"/>
    <col min="14" max="16" width="16" style="33" bestFit="1" customWidth="1"/>
    <col min="17" max="18" width="15.140625" style="33" customWidth="1"/>
    <col min="19" max="19" width="31.42578125" style="34" customWidth="1"/>
    <col min="20" max="16384" width="8.85546875" style="33"/>
  </cols>
  <sheetData>
    <row r="1" spans="1:19" ht="21.75" customHeight="1" x14ac:dyDescent="0.25">
      <c r="B1" s="153" t="s">
        <v>6363</v>
      </c>
    </row>
    <row r="2" spans="1:19" ht="21.75" customHeight="1" x14ac:dyDescent="0.25">
      <c r="B2" s="153" t="s">
        <v>282</v>
      </c>
      <c r="S2" s="398"/>
    </row>
    <row r="3" spans="1:19" s="383" customFormat="1" ht="19.5" x14ac:dyDescent="0.3">
      <c r="A3" s="381"/>
      <c r="B3" s="381"/>
      <c r="C3" s="382"/>
      <c r="D3" s="382"/>
      <c r="E3" s="382"/>
      <c r="G3" s="386"/>
      <c r="I3" s="387"/>
      <c r="J3" s="387"/>
      <c r="K3" s="387"/>
      <c r="L3" s="387"/>
      <c r="M3" s="387"/>
      <c r="S3" s="398"/>
    </row>
    <row r="4" spans="1:19" s="383" customFormat="1" ht="19.5" x14ac:dyDescent="0.3">
      <c r="A4" s="381"/>
      <c r="B4" s="594" t="s">
        <v>6425</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ht="26.25" customHeight="1" x14ac:dyDescent="0.25">
      <c r="B6" s="88"/>
      <c r="C6" s="34" t="s">
        <v>6447</v>
      </c>
      <c r="D6" s="412">
        <f>54000*1.7</f>
        <v>91800</v>
      </c>
      <c r="E6" s="410" t="s">
        <v>6448</v>
      </c>
      <c r="F6" s="106"/>
      <c r="G6" s="107"/>
      <c r="H6" s="106"/>
      <c r="I6" s="108"/>
      <c r="J6" s="108"/>
    </row>
    <row r="7" spans="1:19" ht="26.25" customHeight="1" x14ac:dyDescent="0.25">
      <c r="C7" s="34" t="s">
        <v>6449</v>
      </c>
      <c r="Q7" s="596" t="s">
        <v>5966</v>
      </c>
      <c r="R7" s="596"/>
    </row>
    <row r="8" spans="1:19" ht="33.6" customHeight="1" x14ac:dyDescent="0.25">
      <c r="B8" s="597" t="s">
        <v>0</v>
      </c>
      <c r="C8" s="598" t="s">
        <v>1</v>
      </c>
      <c r="D8" s="598" t="s">
        <v>2</v>
      </c>
      <c r="E8" s="598"/>
      <c r="F8" s="599" t="s">
        <v>5</v>
      </c>
      <c r="G8" s="599"/>
      <c r="H8" s="599"/>
      <c r="I8" s="599"/>
      <c r="J8" s="599"/>
      <c r="K8" s="599"/>
      <c r="L8" s="599"/>
      <c r="M8" s="599"/>
      <c r="N8" s="600" t="s">
        <v>5969</v>
      </c>
      <c r="O8" s="600"/>
      <c r="P8" s="600"/>
      <c r="Q8" s="600"/>
      <c r="R8" s="600"/>
      <c r="S8" s="13"/>
    </row>
    <row r="9" spans="1:19" ht="33" x14ac:dyDescent="0.25">
      <c r="B9" s="597"/>
      <c r="C9" s="598"/>
      <c r="D9" s="13" t="s">
        <v>6</v>
      </c>
      <c r="E9" s="13" t="s">
        <v>7</v>
      </c>
      <c r="F9" s="145" t="s">
        <v>3</v>
      </c>
      <c r="G9" s="143" t="s">
        <v>4</v>
      </c>
      <c r="H9" s="388" t="s">
        <v>5968</v>
      </c>
      <c r="I9" s="66" t="s">
        <v>8</v>
      </c>
      <c r="J9" s="389" t="s">
        <v>9</v>
      </c>
      <c r="K9" s="389" t="s">
        <v>10</v>
      </c>
      <c r="L9" s="389" t="s">
        <v>11</v>
      </c>
      <c r="M9" s="389" t="s">
        <v>12</v>
      </c>
      <c r="N9" s="66" t="s">
        <v>8</v>
      </c>
      <c r="O9" s="389" t="s">
        <v>9</v>
      </c>
      <c r="P9" s="389" t="s">
        <v>10</v>
      </c>
      <c r="Q9" s="389" t="s">
        <v>11</v>
      </c>
      <c r="R9" s="389" t="s">
        <v>12</v>
      </c>
      <c r="S9" s="13" t="s">
        <v>13</v>
      </c>
    </row>
    <row r="10" spans="1:19" s="36" customFormat="1" hidden="1" x14ac:dyDescent="0.25">
      <c r="A10" s="74"/>
      <c r="B10" s="400" t="s">
        <v>5920</v>
      </c>
      <c r="C10" s="64" t="s">
        <v>1397</v>
      </c>
      <c r="D10" s="64"/>
      <c r="E10" s="64"/>
      <c r="F10" s="64"/>
      <c r="G10" s="92"/>
      <c r="H10" s="64"/>
      <c r="I10" s="93"/>
      <c r="J10" s="93"/>
      <c r="K10" s="93"/>
      <c r="L10" s="93"/>
      <c r="M10" s="93"/>
      <c r="N10" s="64"/>
      <c r="O10" s="64"/>
      <c r="P10" s="64"/>
      <c r="Q10" s="64"/>
      <c r="R10" s="64"/>
      <c r="S10" s="401"/>
    </row>
    <row r="11" spans="1:19" s="90" customFormat="1" ht="24" customHeight="1" x14ac:dyDescent="0.25">
      <c r="A11" s="74">
        <f>IF(B11="","",SUBTOTAL(3,B$11:$B11))</f>
        <v>1</v>
      </c>
      <c r="B11" s="11">
        <v>1</v>
      </c>
      <c r="C11" s="1" t="s">
        <v>1398</v>
      </c>
      <c r="D11" s="2" t="s">
        <v>144</v>
      </c>
      <c r="E11" s="2" t="s">
        <v>109</v>
      </c>
      <c r="F11" s="3">
        <v>3</v>
      </c>
      <c r="G11" s="57">
        <v>0.8</v>
      </c>
      <c r="H11" s="4"/>
      <c r="I11" s="78">
        <v>2496000</v>
      </c>
      <c r="J11" s="78">
        <v>1747200</v>
      </c>
      <c r="K11" s="78">
        <v>1123200</v>
      </c>
      <c r="L11" s="78">
        <v>873600</v>
      </c>
      <c r="M11" s="78">
        <v>748800</v>
      </c>
      <c r="N11" s="31">
        <v>2745600</v>
      </c>
      <c r="O11" s="31">
        <v>1921920.0000000002</v>
      </c>
      <c r="P11" s="31">
        <v>1235520</v>
      </c>
      <c r="Q11" s="31">
        <v>960960.00000000012</v>
      </c>
      <c r="R11" s="31">
        <v>823680.00000000012</v>
      </c>
      <c r="S11" s="21"/>
    </row>
    <row r="12" spans="1:19" s="90" customFormat="1" ht="41.25" customHeight="1" x14ac:dyDescent="0.25">
      <c r="A12" s="74">
        <f>IF(B12="","",SUBTOTAL(3,B$11:$B12))</f>
        <v>2</v>
      </c>
      <c r="B12" s="11">
        <v>2</v>
      </c>
      <c r="C12" s="1" t="s">
        <v>1399</v>
      </c>
      <c r="D12" s="2" t="s">
        <v>152</v>
      </c>
      <c r="E12" s="2" t="s">
        <v>1400</v>
      </c>
      <c r="F12" s="3">
        <v>4</v>
      </c>
      <c r="G12" s="57">
        <v>1</v>
      </c>
      <c r="H12" s="4"/>
      <c r="I12" s="78">
        <v>2184000</v>
      </c>
      <c r="J12" s="78">
        <v>1404000</v>
      </c>
      <c r="K12" s="78">
        <v>1092000</v>
      </c>
      <c r="L12" s="78">
        <v>936000</v>
      </c>
      <c r="M12" s="78">
        <v>780000</v>
      </c>
      <c r="N12" s="31">
        <v>2402400</v>
      </c>
      <c r="O12" s="31">
        <v>1544400.0000000002</v>
      </c>
      <c r="P12" s="31">
        <v>1201200</v>
      </c>
      <c r="Q12" s="31">
        <v>1029600.0000000001</v>
      </c>
      <c r="R12" s="31">
        <v>858000.00000000012</v>
      </c>
      <c r="S12" s="10"/>
    </row>
    <row r="13" spans="1:19" s="90" customFormat="1" ht="24.75" customHeight="1" x14ac:dyDescent="0.25">
      <c r="A13" s="74">
        <f>IF(B13="","",SUBTOTAL(3,B$11:$B13))</f>
        <v>3</v>
      </c>
      <c r="B13" s="11">
        <v>3</v>
      </c>
      <c r="C13" s="1" t="s">
        <v>152</v>
      </c>
      <c r="D13" s="1" t="s">
        <v>1413</v>
      </c>
      <c r="E13" s="1" t="s">
        <v>1414</v>
      </c>
      <c r="F13" s="3">
        <v>3</v>
      </c>
      <c r="G13" s="57">
        <v>0.8</v>
      </c>
      <c r="H13" s="4"/>
      <c r="I13" s="78">
        <v>2496000</v>
      </c>
      <c r="J13" s="78">
        <v>1747200</v>
      </c>
      <c r="K13" s="78">
        <v>1123200</v>
      </c>
      <c r="L13" s="78">
        <v>873600</v>
      </c>
      <c r="M13" s="78">
        <v>748800</v>
      </c>
      <c r="N13" s="31">
        <v>2745600</v>
      </c>
      <c r="O13" s="31">
        <v>1921920.0000000002</v>
      </c>
      <c r="P13" s="31">
        <v>1235520</v>
      </c>
      <c r="Q13" s="31">
        <v>960960.00000000012</v>
      </c>
      <c r="R13" s="31">
        <v>823680.00000000012</v>
      </c>
      <c r="S13" s="21"/>
    </row>
    <row r="14" spans="1:19" s="90" customFormat="1" ht="57.75" customHeight="1" x14ac:dyDescent="0.25">
      <c r="A14" s="74" t="str">
        <f>IF(B14="","",SUBTOTAL(3,B$11:$B14))</f>
        <v/>
      </c>
      <c r="B14" s="11"/>
      <c r="C14" s="1"/>
      <c r="D14" s="1" t="s">
        <v>233</v>
      </c>
      <c r="E14" s="1" t="s">
        <v>1415</v>
      </c>
      <c r="F14" s="3">
        <v>2</v>
      </c>
      <c r="G14" s="57">
        <v>0.8</v>
      </c>
      <c r="H14" s="4"/>
      <c r="I14" s="78">
        <v>4492800</v>
      </c>
      <c r="J14" s="78">
        <v>2995200</v>
      </c>
      <c r="K14" s="78">
        <v>1996800</v>
      </c>
      <c r="L14" s="78">
        <v>1123200</v>
      </c>
      <c r="M14" s="78">
        <v>873600</v>
      </c>
      <c r="N14" s="31">
        <v>4942080</v>
      </c>
      <c r="O14" s="31">
        <v>3294720.0000000005</v>
      </c>
      <c r="P14" s="31">
        <v>2196480</v>
      </c>
      <c r="Q14" s="31">
        <v>1235520</v>
      </c>
      <c r="R14" s="31">
        <v>960960.00000000012</v>
      </c>
      <c r="S14" s="21"/>
    </row>
    <row r="15" spans="1:19" s="90" customFormat="1" ht="42.75" customHeight="1" x14ac:dyDescent="0.25">
      <c r="A15" s="74" t="str">
        <f>IF(B15="","",SUBTOTAL(3,B$11:$B15))</f>
        <v/>
      </c>
      <c r="B15" s="11"/>
      <c r="C15" s="1"/>
      <c r="D15" s="1" t="s">
        <v>233</v>
      </c>
      <c r="E15" s="1" t="s">
        <v>1416</v>
      </c>
      <c r="F15" s="3">
        <v>1</v>
      </c>
      <c r="G15" s="57">
        <v>0.85</v>
      </c>
      <c r="H15" s="4"/>
      <c r="I15" s="78">
        <v>7956000</v>
      </c>
      <c r="J15" s="78">
        <v>4773600</v>
      </c>
      <c r="K15" s="78">
        <v>3447600</v>
      </c>
      <c r="L15" s="78">
        <v>1856400</v>
      </c>
      <c r="M15" s="78">
        <v>1193400</v>
      </c>
      <c r="N15" s="31">
        <v>8751600</v>
      </c>
      <c r="O15" s="31">
        <v>5250960</v>
      </c>
      <c r="P15" s="31">
        <v>3792360.0000000005</v>
      </c>
      <c r="Q15" s="31">
        <v>2042040.0000000002</v>
      </c>
      <c r="R15" s="31">
        <v>1312740</v>
      </c>
      <c r="S15" s="21"/>
    </row>
    <row r="16" spans="1:19" s="90" customFormat="1" ht="41.25" customHeight="1" x14ac:dyDescent="0.25">
      <c r="A16" s="74" t="str">
        <f>IF(B16="","",SUBTOTAL(3,B$11:$B16))</f>
        <v/>
      </c>
      <c r="B16" s="11"/>
      <c r="C16" s="1"/>
      <c r="D16" s="1" t="s">
        <v>233</v>
      </c>
      <c r="E16" s="1" t="s">
        <v>1417</v>
      </c>
      <c r="F16" s="3">
        <v>1</v>
      </c>
      <c r="G16" s="57">
        <v>0.7</v>
      </c>
      <c r="H16" s="4"/>
      <c r="I16" s="78">
        <v>6552000</v>
      </c>
      <c r="J16" s="78">
        <v>3931199.9999999995</v>
      </c>
      <c r="K16" s="78">
        <v>2839200</v>
      </c>
      <c r="L16" s="78">
        <v>1528800</v>
      </c>
      <c r="M16" s="78">
        <v>982799.99999999988</v>
      </c>
      <c r="N16" s="31">
        <v>7207200.0000000009</v>
      </c>
      <c r="O16" s="31">
        <v>4324320</v>
      </c>
      <c r="P16" s="31">
        <v>3123120.0000000005</v>
      </c>
      <c r="Q16" s="31">
        <v>1681680.0000000002</v>
      </c>
      <c r="R16" s="31">
        <v>1081080</v>
      </c>
      <c r="S16" s="21"/>
    </row>
    <row r="17" spans="1:19" s="90" customFormat="1" ht="24.75" customHeight="1" x14ac:dyDescent="0.25">
      <c r="A17" s="74" t="str">
        <f>IF(B17="","",SUBTOTAL(3,B$11:$B17))</f>
        <v/>
      </c>
      <c r="B17" s="11"/>
      <c r="C17" s="1"/>
      <c r="D17" s="1" t="s">
        <v>233</v>
      </c>
      <c r="E17" s="1" t="s">
        <v>42</v>
      </c>
      <c r="F17" s="3">
        <v>1</v>
      </c>
      <c r="G17" s="57">
        <v>0.8</v>
      </c>
      <c r="H17" s="4"/>
      <c r="I17" s="78">
        <v>7488000</v>
      </c>
      <c r="J17" s="78">
        <v>4492800</v>
      </c>
      <c r="K17" s="78">
        <v>3244800</v>
      </c>
      <c r="L17" s="78">
        <v>1747200</v>
      </c>
      <c r="M17" s="78">
        <v>1123200</v>
      </c>
      <c r="N17" s="31">
        <v>8236800.0000000009</v>
      </c>
      <c r="O17" s="31">
        <v>4942080</v>
      </c>
      <c r="P17" s="31">
        <v>3569280.0000000005</v>
      </c>
      <c r="Q17" s="31">
        <v>1921920.0000000002</v>
      </c>
      <c r="R17" s="31">
        <v>1235520</v>
      </c>
      <c r="S17" s="21"/>
    </row>
    <row r="18" spans="1:19" s="90" customFormat="1" ht="24.75" customHeight="1" x14ac:dyDescent="0.25">
      <c r="A18" s="74" t="str">
        <f>IF(B18="","",SUBTOTAL(3,B$11:$B18))</f>
        <v/>
      </c>
      <c r="B18" s="11"/>
      <c r="C18" s="1"/>
      <c r="D18" s="1" t="s">
        <v>42</v>
      </c>
      <c r="E18" s="1" t="s">
        <v>1418</v>
      </c>
      <c r="F18" s="3">
        <v>1</v>
      </c>
      <c r="G18" s="57">
        <v>0.7</v>
      </c>
      <c r="H18" s="4"/>
      <c r="I18" s="78">
        <v>6552000</v>
      </c>
      <c r="J18" s="78">
        <v>3931199.9999999995</v>
      </c>
      <c r="K18" s="78">
        <v>2839200</v>
      </c>
      <c r="L18" s="78">
        <v>1528800</v>
      </c>
      <c r="M18" s="78">
        <v>982799.99999999988</v>
      </c>
      <c r="N18" s="31">
        <v>7207200.0000000009</v>
      </c>
      <c r="O18" s="31">
        <v>4324320</v>
      </c>
      <c r="P18" s="31">
        <v>3123120.0000000005</v>
      </c>
      <c r="Q18" s="31">
        <v>1681680.0000000002</v>
      </c>
      <c r="R18" s="31">
        <v>1081080</v>
      </c>
      <c r="S18" s="21"/>
    </row>
    <row r="19" spans="1:19" s="90" customFormat="1" ht="24.75" customHeight="1" x14ac:dyDescent="0.25">
      <c r="A19" s="74" t="str">
        <f>IF(B19="","",SUBTOTAL(3,B$11:$B19))</f>
        <v/>
      </c>
      <c r="B19" s="11"/>
      <c r="C19" s="1"/>
      <c r="D19" s="1" t="s">
        <v>1418</v>
      </c>
      <c r="E19" s="1" t="s">
        <v>1419</v>
      </c>
      <c r="F19" s="3">
        <v>2</v>
      </c>
      <c r="G19" s="57">
        <v>0.8</v>
      </c>
      <c r="H19" s="4"/>
      <c r="I19" s="78">
        <v>4492800</v>
      </c>
      <c r="J19" s="78">
        <v>2995200</v>
      </c>
      <c r="K19" s="78">
        <v>1996800</v>
      </c>
      <c r="L19" s="78">
        <v>1123200</v>
      </c>
      <c r="M19" s="78">
        <v>873600</v>
      </c>
      <c r="N19" s="31">
        <v>4942080</v>
      </c>
      <c r="O19" s="31">
        <v>3294720.0000000005</v>
      </c>
      <c r="P19" s="31">
        <v>2196480</v>
      </c>
      <c r="Q19" s="31">
        <v>1235520</v>
      </c>
      <c r="R19" s="31">
        <v>960960.00000000012</v>
      </c>
      <c r="S19" s="21"/>
    </row>
    <row r="20" spans="1:19" s="90" customFormat="1" ht="24.75" customHeight="1" x14ac:dyDescent="0.25">
      <c r="A20" s="74" t="str">
        <f>IF(B20="","",SUBTOTAL(3,B$11:$B20))</f>
        <v/>
      </c>
      <c r="B20" s="11"/>
      <c r="C20" s="1"/>
      <c r="D20" s="2" t="s">
        <v>1420</v>
      </c>
      <c r="E20" s="2" t="s">
        <v>165</v>
      </c>
      <c r="F20" s="3">
        <v>1</v>
      </c>
      <c r="G20" s="57">
        <v>0.7</v>
      </c>
      <c r="H20" s="4"/>
      <c r="I20" s="78">
        <v>6552000</v>
      </c>
      <c r="J20" s="78">
        <v>3931199.9999999995</v>
      </c>
      <c r="K20" s="78">
        <v>2839200</v>
      </c>
      <c r="L20" s="78">
        <v>1528800</v>
      </c>
      <c r="M20" s="78">
        <v>982799.99999999988</v>
      </c>
      <c r="N20" s="31">
        <v>7207200.0000000009</v>
      </c>
      <c r="O20" s="31">
        <v>4324320</v>
      </c>
      <c r="P20" s="31">
        <v>3123120.0000000005</v>
      </c>
      <c r="Q20" s="31">
        <v>1681680.0000000002</v>
      </c>
      <c r="R20" s="31">
        <v>1081080</v>
      </c>
      <c r="S20" s="21"/>
    </row>
    <row r="21" spans="1:19" s="90" customFormat="1" ht="24.75" customHeight="1" x14ac:dyDescent="0.25">
      <c r="A21" s="74" t="str">
        <f>IF(B21="","",SUBTOTAL(3,B$11:$B21))</f>
        <v/>
      </c>
      <c r="B21" s="11"/>
      <c r="C21" s="1"/>
      <c r="D21" s="2" t="s">
        <v>165</v>
      </c>
      <c r="E21" s="2" t="s">
        <v>50</v>
      </c>
      <c r="F21" s="3">
        <v>1</v>
      </c>
      <c r="G21" s="57">
        <v>0.75</v>
      </c>
      <c r="H21" s="4"/>
      <c r="I21" s="78">
        <v>7020000</v>
      </c>
      <c r="J21" s="78">
        <v>4212000</v>
      </c>
      <c r="K21" s="78">
        <v>3042000</v>
      </c>
      <c r="L21" s="78">
        <v>1638000</v>
      </c>
      <c r="M21" s="78">
        <v>1053000</v>
      </c>
      <c r="N21" s="31">
        <v>7722000.0000000009</v>
      </c>
      <c r="O21" s="31">
        <v>4633200</v>
      </c>
      <c r="P21" s="31">
        <v>3346200.0000000005</v>
      </c>
      <c r="Q21" s="31">
        <v>1801800.0000000002</v>
      </c>
      <c r="R21" s="31">
        <v>1158300</v>
      </c>
      <c r="S21" s="21"/>
    </row>
    <row r="22" spans="1:19" s="90" customFormat="1" ht="24.75" customHeight="1" x14ac:dyDescent="0.25">
      <c r="A22" s="74">
        <f>IF(B22="","",SUBTOTAL(3,B$11:$B22))</f>
        <v>4</v>
      </c>
      <c r="B22" s="11">
        <v>4</v>
      </c>
      <c r="C22" s="1" t="s">
        <v>22</v>
      </c>
      <c r="D22" s="2" t="s">
        <v>140</v>
      </c>
      <c r="E22" s="2" t="s">
        <v>1429</v>
      </c>
      <c r="F22" s="3">
        <v>1</v>
      </c>
      <c r="G22" s="57">
        <v>0.6</v>
      </c>
      <c r="H22" s="4"/>
      <c r="I22" s="78">
        <v>5616000</v>
      </c>
      <c r="J22" s="78">
        <v>3369600</v>
      </c>
      <c r="K22" s="78">
        <v>2433600</v>
      </c>
      <c r="L22" s="78">
        <v>1310400</v>
      </c>
      <c r="M22" s="78">
        <v>842400</v>
      </c>
      <c r="N22" s="31">
        <v>6177600.0000000009</v>
      </c>
      <c r="O22" s="31">
        <v>3706560.0000000005</v>
      </c>
      <c r="P22" s="31">
        <v>2676960</v>
      </c>
      <c r="Q22" s="31">
        <v>1441440</v>
      </c>
      <c r="R22" s="31">
        <v>926640.00000000012</v>
      </c>
      <c r="S22" s="21"/>
    </row>
    <row r="23" spans="1:19" s="90" customFormat="1" ht="24.75" customHeight="1" x14ac:dyDescent="0.25">
      <c r="A23" s="74">
        <f>IF(B23="","",SUBTOTAL(3,B$11:$B23))</f>
        <v>5</v>
      </c>
      <c r="B23" s="11">
        <v>5</v>
      </c>
      <c r="C23" s="1" t="s">
        <v>1430</v>
      </c>
      <c r="D23" s="2" t="s">
        <v>152</v>
      </c>
      <c r="E23" s="2" t="s">
        <v>1400</v>
      </c>
      <c r="F23" s="3">
        <v>3</v>
      </c>
      <c r="G23" s="57">
        <v>0.9</v>
      </c>
      <c r="H23" s="4"/>
      <c r="I23" s="78">
        <v>2808000</v>
      </c>
      <c r="J23" s="78">
        <v>1965600</v>
      </c>
      <c r="K23" s="78">
        <v>1263600</v>
      </c>
      <c r="L23" s="78">
        <v>982800</v>
      </c>
      <c r="M23" s="78">
        <v>842400</v>
      </c>
      <c r="N23" s="31">
        <v>3088800.0000000005</v>
      </c>
      <c r="O23" s="31">
        <v>2162160</v>
      </c>
      <c r="P23" s="31">
        <v>1389960</v>
      </c>
      <c r="Q23" s="31">
        <v>1081080</v>
      </c>
      <c r="R23" s="31">
        <v>926640.00000000012</v>
      </c>
      <c r="S23" s="21"/>
    </row>
    <row r="24" spans="1:19" s="90" customFormat="1" ht="38.25" customHeight="1" x14ac:dyDescent="0.25">
      <c r="A24" s="74">
        <f>IF(B24="","",SUBTOTAL(3,B$11:$B24))</f>
        <v>6</v>
      </c>
      <c r="B24" s="11">
        <v>6</v>
      </c>
      <c r="C24" s="1" t="s">
        <v>861</v>
      </c>
      <c r="D24" s="1" t="s">
        <v>1430</v>
      </c>
      <c r="E24" s="1" t="s">
        <v>1435</v>
      </c>
      <c r="F24" s="3">
        <v>3</v>
      </c>
      <c r="G24" s="57">
        <v>0.8</v>
      </c>
      <c r="H24" s="4"/>
      <c r="I24" s="78">
        <v>2496000</v>
      </c>
      <c r="J24" s="78">
        <v>1747200</v>
      </c>
      <c r="K24" s="78">
        <v>1123200</v>
      </c>
      <c r="L24" s="78">
        <v>873600</v>
      </c>
      <c r="M24" s="78">
        <v>748800</v>
      </c>
      <c r="N24" s="31">
        <v>2745600</v>
      </c>
      <c r="O24" s="31">
        <v>1921920.0000000002</v>
      </c>
      <c r="P24" s="31">
        <v>1235520</v>
      </c>
      <c r="Q24" s="31">
        <v>960960.00000000012</v>
      </c>
      <c r="R24" s="31">
        <v>823680.00000000012</v>
      </c>
      <c r="S24" s="21"/>
    </row>
    <row r="25" spans="1:19" s="90" customFormat="1" ht="24.75" customHeight="1" x14ac:dyDescent="0.25">
      <c r="A25" s="74" t="str">
        <f>IF(B25="","",SUBTOTAL(3,B$11:$B25))</f>
        <v/>
      </c>
      <c r="B25" s="11"/>
      <c r="C25" s="1"/>
      <c r="D25" s="2" t="s">
        <v>233</v>
      </c>
      <c r="E25" s="2" t="s">
        <v>50</v>
      </c>
      <c r="F25" s="3">
        <v>3</v>
      </c>
      <c r="G25" s="57">
        <v>1</v>
      </c>
      <c r="H25" s="4"/>
      <c r="I25" s="78">
        <v>3120000</v>
      </c>
      <c r="J25" s="78">
        <v>2184000</v>
      </c>
      <c r="K25" s="78">
        <v>1404000</v>
      </c>
      <c r="L25" s="78">
        <v>1092000</v>
      </c>
      <c r="M25" s="78">
        <v>936000</v>
      </c>
      <c r="N25" s="31">
        <v>3432000.0000000005</v>
      </c>
      <c r="O25" s="31">
        <v>2402400</v>
      </c>
      <c r="P25" s="31">
        <v>1544400.0000000002</v>
      </c>
      <c r="Q25" s="31">
        <v>1201200</v>
      </c>
      <c r="R25" s="31">
        <v>1029600.0000000001</v>
      </c>
      <c r="S25" s="21"/>
    </row>
    <row r="26" spans="1:19" s="90" customFormat="1" ht="24.75" customHeight="1" x14ac:dyDescent="0.25">
      <c r="A26" s="74">
        <f>IF(B26="","",SUBTOTAL(3,B$11:$B26))</f>
        <v>7</v>
      </c>
      <c r="B26" s="11">
        <v>7</v>
      </c>
      <c r="C26" s="1" t="s">
        <v>1438</v>
      </c>
      <c r="D26" s="2" t="s">
        <v>152</v>
      </c>
      <c r="E26" s="2" t="s">
        <v>1439</v>
      </c>
      <c r="F26" s="3">
        <v>1</v>
      </c>
      <c r="G26" s="57">
        <v>1.1000000000000001</v>
      </c>
      <c r="H26" s="4"/>
      <c r="I26" s="78">
        <v>10296000</v>
      </c>
      <c r="J26" s="78">
        <v>6177600.0000000009</v>
      </c>
      <c r="K26" s="78">
        <v>4461600</v>
      </c>
      <c r="L26" s="78">
        <v>2402400</v>
      </c>
      <c r="M26" s="78">
        <v>1544400.0000000002</v>
      </c>
      <c r="N26" s="31">
        <v>11325600</v>
      </c>
      <c r="O26" s="31">
        <v>6795360.0000000019</v>
      </c>
      <c r="P26" s="31">
        <v>4907760</v>
      </c>
      <c r="Q26" s="31">
        <v>2642640</v>
      </c>
      <c r="R26" s="31">
        <v>1698840.0000000005</v>
      </c>
      <c r="S26" s="21"/>
    </row>
    <row r="27" spans="1:19" s="90" customFormat="1" ht="24.75" customHeight="1" x14ac:dyDescent="0.25">
      <c r="A27" s="74">
        <f>IF(B27="","",SUBTOTAL(3,B$11:$B27))</f>
        <v>8</v>
      </c>
      <c r="B27" s="11">
        <v>8</v>
      </c>
      <c r="C27" s="614" t="s">
        <v>1440</v>
      </c>
      <c r="D27" s="614"/>
      <c r="E27" s="614"/>
      <c r="F27" s="3"/>
      <c r="G27" s="57"/>
      <c r="H27" s="4"/>
      <c r="I27" s="78"/>
      <c r="J27" s="78"/>
      <c r="K27" s="78"/>
      <c r="L27" s="78"/>
      <c r="M27" s="78"/>
      <c r="N27" s="31"/>
      <c r="O27" s="31"/>
      <c r="P27" s="31"/>
      <c r="Q27" s="31"/>
      <c r="R27" s="31"/>
      <c r="S27" s="21"/>
    </row>
    <row r="28" spans="1:19" s="90" customFormat="1" ht="57" customHeight="1" x14ac:dyDescent="0.25">
      <c r="A28" s="74" t="str">
        <f>IF(B28="","",SUBTOTAL(3,B$11:$B28))</f>
        <v/>
      </c>
      <c r="B28" s="11"/>
      <c r="C28" s="1"/>
      <c r="D28" s="2" t="s">
        <v>1441</v>
      </c>
      <c r="E28" s="2" t="s">
        <v>1442</v>
      </c>
      <c r="F28" s="3">
        <v>2</v>
      </c>
      <c r="G28" s="57">
        <v>0.6</v>
      </c>
      <c r="H28" s="4"/>
      <c r="I28" s="78">
        <v>3369600</v>
      </c>
      <c r="J28" s="78">
        <v>2246400</v>
      </c>
      <c r="K28" s="78">
        <v>1497600</v>
      </c>
      <c r="L28" s="78">
        <v>842400</v>
      </c>
      <c r="M28" s="78">
        <v>655200</v>
      </c>
      <c r="N28" s="31">
        <v>3706560.0000000005</v>
      </c>
      <c r="O28" s="31">
        <v>2471040</v>
      </c>
      <c r="P28" s="31">
        <v>1647360.0000000002</v>
      </c>
      <c r="Q28" s="31">
        <v>926640.00000000012</v>
      </c>
      <c r="R28" s="31">
        <v>720720</v>
      </c>
      <c r="S28" s="21"/>
    </row>
    <row r="29" spans="1:19" s="90" customFormat="1" ht="29.25" customHeight="1" x14ac:dyDescent="0.25">
      <c r="A29" s="74" t="str">
        <f>IF(B29="","",SUBTOTAL(3,B$11:$B29))</f>
        <v/>
      </c>
      <c r="B29" s="11"/>
      <c r="C29" s="1"/>
      <c r="D29" s="2" t="s">
        <v>233</v>
      </c>
      <c r="E29" s="2" t="s">
        <v>1443</v>
      </c>
      <c r="F29" s="3">
        <v>2</v>
      </c>
      <c r="G29" s="57">
        <v>0.8</v>
      </c>
      <c r="H29" s="4"/>
      <c r="I29" s="78">
        <v>4492800</v>
      </c>
      <c r="J29" s="78">
        <v>2995200</v>
      </c>
      <c r="K29" s="78">
        <v>1996800</v>
      </c>
      <c r="L29" s="78">
        <v>1123200</v>
      </c>
      <c r="M29" s="78">
        <v>873600</v>
      </c>
      <c r="N29" s="31">
        <v>4942080</v>
      </c>
      <c r="O29" s="31">
        <v>3294720.0000000005</v>
      </c>
      <c r="P29" s="31">
        <v>2196480</v>
      </c>
      <c r="Q29" s="31">
        <v>1235520</v>
      </c>
      <c r="R29" s="31">
        <v>960960.00000000012</v>
      </c>
      <c r="S29" s="21"/>
    </row>
    <row r="30" spans="1:19" s="90" customFormat="1" ht="29.25" customHeight="1" x14ac:dyDescent="0.25">
      <c r="A30" s="74" t="str">
        <f>IF(B30="","",SUBTOTAL(3,B$11:$B30))</f>
        <v/>
      </c>
      <c r="B30" s="11"/>
      <c r="C30" s="1"/>
      <c r="D30" s="2" t="s">
        <v>233</v>
      </c>
      <c r="E30" s="2" t="s">
        <v>1444</v>
      </c>
      <c r="F30" s="3">
        <v>2</v>
      </c>
      <c r="G30" s="57">
        <v>0.7</v>
      </c>
      <c r="H30" s="4"/>
      <c r="I30" s="78">
        <v>3931199.9999999995</v>
      </c>
      <c r="J30" s="78">
        <v>2620800</v>
      </c>
      <c r="K30" s="78">
        <v>1747200</v>
      </c>
      <c r="L30" s="78">
        <v>982799.99999999988</v>
      </c>
      <c r="M30" s="78">
        <v>764400</v>
      </c>
      <c r="N30" s="31">
        <v>4324320</v>
      </c>
      <c r="O30" s="31">
        <v>2882880</v>
      </c>
      <c r="P30" s="31">
        <v>1921920.0000000002</v>
      </c>
      <c r="Q30" s="31">
        <v>1081080</v>
      </c>
      <c r="R30" s="31">
        <v>840840.00000000012</v>
      </c>
      <c r="S30" s="21"/>
    </row>
    <row r="31" spans="1:19" s="90" customFormat="1" ht="39.75" customHeight="1" x14ac:dyDescent="0.25">
      <c r="A31" s="74" t="str">
        <f>IF(B31="","",SUBTOTAL(3,B$11:$B31))</f>
        <v/>
      </c>
      <c r="B31" s="11"/>
      <c r="C31" s="614" t="s">
        <v>1445</v>
      </c>
      <c r="D31" s="614"/>
      <c r="E31" s="614"/>
      <c r="F31" s="9"/>
      <c r="G31" s="75"/>
      <c r="H31" s="9"/>
      <c r="I31" s="78"/>
      <c r="J31" s="78"/>
      <c r="K31" s="78"/>
      <c r="L31" s="78"/>
      <c r="M31" s="78"/>
      <c r="N31" s="31"/>
      <c r="O31" s="31"/>
      <c r="P31" s="31"/>
      <c r="Q31" s="31"/>
      <c r="R31" s="31"/>
      <c r="S31" s="21"/>
    </row>
    <row r="32" spans="1:19" s="90" customFormat="1" ht="30" customHeight="1" x14ac:dyDescent="0.25">
      <c r="A32" s="74">
        <f>IF(B32="","",SUBTOTAL(3,B$11:$B32))</f>
        <v>9</v>
      </c>
      <c r="B32" s="11">
        <v>9</v>
      </c>
      <c r="C32" s="1" t="s">
        <v>50</v>
      </c>
      <c r="D32" s="2" t="s">
        <v>152</v>
      </c>
      <c r="E32" s="2" t="s">
        <v>1446</v>
      </c>
      <c r="F32" s="3">
        <v>1</v>
      </c>
      <c r="G32" s="57">
        <v>0.9</v>
      </c>
      <c r="H32" s="4"/>
      <c r="I32" s="78">
        <v>8424000</v>
      </c>
      <c r="J32" s="78">
        <v>5054400</v>
      </c>
      <c r="K32" s="78">
        <v>3650400</v>
      </c>
      <c r="L32" s="78">
        <v>1965600</v>
      </c>
      <c r="M32" s="78">
        <v>1263600</v>
      </c>
      <c r="N32" s="31">
        <v>9266400</v>
      </c>
      <c r="O32" s="31">
        <v>5559840</v>
      </c>
      <c r="P32" s="31">
        <v>4015440.0000000005</v>
      </c>
      <c r="Q32" s="31">
        <v>2162160</v>
      </c>
      <c r="R32" s="31">
        <v>1389960</v>
      </c>
      <c r="S32" s="21"/>
    </row>
    <row r="33" spans="1:19" s="90" customFormat="1" ht="56.25" customHeight="1" x14ac:dyDescent="0.25">
      <c r="A33" s="74" t="str">
        <f>IF(B33="","",SUBTOTAL(3,B$11:$B33))</f>
        <v/>
      </c>
      <c r="B33" s="11"/>
      <c r="C33" s="1"/>
      <c r="D33" s="2" t="s">
        <v>233</v>
      </c>
      <c r="E33" s="2" t="s">
        <v>1447</v>
      </c>
      <c r="F33" s="3">
        <v>2</v>
      </c>
      <c r="G33" s="57">
        <v>1.1000000000000001</v>
      </c>
      <c r="H33" s="4"/>
      <c r="I33" s="78">
        <v>6177600.0000000009</v>
      </c>
      <c r="J33" s="78">
        <v>4118400.0000000005</v>
      </c>
      <c r="K33" s="78">
        <v>2745600</v>
      </c>
      <c r="L33" s="78">
        <v>1544400.0000000002</v>
      </c>
      <c r="M33" s="78">
        <v>1201200</v>
      </c>
      <c r="N33" s="31">
        <v>6795360.0000000019</v>
      </c>
      <c r="O33" s="31">
        <v>4530240.0000000009</v>
      </c>
      <c r="P33" s="31">
        <v>3020160.0000000005</v>
      </c>
      <c r="Q33" s="31">
        <v>1698840.0000000005</v>
      </c>
      <c r="R33" s="31">
        <v>1321320</v>
      </c>
      <c r="S33" s="21"/>
    </row>
    <row r="34" spans="1:19" s="90" customFormat="1" ht="39" customHeight="1" x14ac:dyDescent="0.25">
      <c r="A34" s="74" t="str">
        <f>IF(B34="","",SUBTOTAL(3,B$11:$B34))</f>
        <v/>
      </c>
      <c r="B34" s="11"/>
      <c r="C34" s="1"/>
      <c r="D34" s="2" t="s">
        <v>233</v>
      </c>
      <c r="E34" s="2" t="s">
        <v>1448</v>
      </c>
      <c r="F34" s="3">
        <v>2</v>
      </c>
      <c r="G34" s="57">
        <v>0.8</v>
      </c>
      <c r="H34" s="4"/>
      <c r="I34" s="78">
        <v>4492800</v>
      </c>
      <c r="J34" s="78">
        <v>2995200</v>
      </c>
      <c r="K34" s="78">
        <v>1996800</v>
      </c>
      <c r="L34" s="78">
        <v>1123200</v>
      </c>
      <c r="M34" s="78">
        <v>873600</v>
      </c>
      <c r="N34" s="31">
        <v>4942080</v>
      </c>
      <c r="O34" s="31">
        <v>3294720.0000000005</v>
      </c>
      <c r="P34" s="31">
        <v>2196480</v>
      </c>
      <c r="Q34" s="31">
        <v>1235520</v>
      </c>
      <c r="R34" s="31">
        <v>960960.00000000012</v>
      </c>
      <c r="S34" s="21"/>
    </row>
    <row r="35" spans="1:19" s="90" customFormat="1" ht="40.5" customHeight="1" x14ac:dyDescent="0.25">
      <c r="A35" s="74" t="str">
        <f>IF(B35="","",SUBTOTAL(3,B$11:$B35))</f>
        <v/>
      </c>
      <c r="B35" s="11"/>
      <c r="C35" s="1"/>
      <c r="D35" s="2" t="s">
        <v>233</v>
      </c>
      <c r="E35" s="2" t="s">
        <v>1449</v>
      </c>
      <c r="F35" s="3">
        <v>4</v>
      </c>
      <c r="G35" s="57">
        <v>1.1000000000000001</v>
      </c>
      <c r="H35" s="4"/>
      <c r="I35" s="78">
        <v>2402400</v>
      </c>
      <c r="J35" s="78">
        <v>1544400.0000000002</v>
      </c>
      <c r="K35" s="78">
        <v>1201200</v>
      </c>
      <c r="L35" s="78">
        <v>1029600.0000000001</v>
      </c>
      <c r="M35" s="78">
        <v>858000.00000000012</v>
      </c>
      <c r="N35" s="31">
        <v>2642640</v>
      </c>
      <c r="O35" s="31">
        <v>1698840.0000000005</v>
      </c>
      <c r="P35" s="31">
        <v>1321320</v>
      </c>
      <c r="Q35" s="31">
        <v>1132560.0000000002</v>
      </c>
      <c r="R35" s="31">
        <v>943800.00000000023</v>
      </c>
      <c r="S35" s="21"/>
    </row>
    <row r="36" spans="1:19" s="90" customFormat="1" ht="24" customHeight="1" x14ac:dyDescent="0.25">
      <c r="A36" s="74">
        <f>IF(B36="","",SUBTOTAL(3,B$11:$B36))</f>
        <v>10</v>
      </c>
      <c r="B36" s="11">
        <v>10</v>
      </c>
      <c r="C36" s="1" t="s">
        <v>186</v>
      </c>
      <c r="D36" s="2" t="s">
        <v>152</v>
      </c>
      <c r="E36" s="2" t="s">
        <v>1450</v>
      </c>
      <c r="F36" s="3">
        <v>2</v>
      </c>
      <c r="G36" s="57">
        <v>0.8</v>
      </c>
      <c r="H36" s="4"/>
      <c r="I36" s="78">
        <v>4492800</v>
      </c>
      <c r="J36" s="78">
        <v>2995200</v>
      </c>
      <c r="K36" s="78">
        <v>1996800</v>
      </c>
      <c r="L36" s="78">
        <v>1123200</v>
      </c>
      <c r="M36" s="78">
        <v>873600</v>
      </c>
      <c r="N36" s="31">
        <v>4942080</v>
      </c>
      <c r="O36" s="31">
        <v>3294720.0000000005</v>
      </c>
      <c r="P36" s="31">
        <v>2196480</v>
      </c>
      <c r="Q36" s="31">
        <v>1235520</v>
      </c>
      <c r="R36" s="31">
        <v>960960.00000000012</v>
      </c>
      <c r="S36" s="21"/>
    </row>
    <row r="37" spans="1:19" s="90" customFormat="1" ht="24" customHeight="1" x14ac:dyDescent="0.25">
      <c r="A37" s="74" t="str">
        <f>IF(B37="","",SUBTOTAL(3,B$11:$B37))</f>
        <v/>
      </c>
      <c r="B37" s="11"/>
      <c r="C37" s="1"/>
      <c r="D37" s="2" t="s">
        <v>1437</v>
      </c>
      <c r="E37" s="2"/>
      <c r="F37" s="3">
        <v>2</v>
      </c>
      <c r="G37" s="57">
        <v>0.6</v>
      </c>
      <c r="H37" s="4"/>
      <c r="I37" s="78">
        <v>3369600</v>
      </c>
      <c r="J37" s="78">
        <v>2246400</v>
      </c>
      <c r="K37" s="78">
        <v>1497600</v>
      </c>
      <c r="L37" s="78">
        <v>842400</v>
      </c>
      <c r="M37" s="78">
        <v>655200</v>
      </c>
      <c r="N37" s="31">
        <v>3706560.0000000005</v>
      </c>
      <c r="O37" s="31">
        <v>2471040</v>
      </c>
      <c r="P37" s="31">
        <v>1647360.0000000002</v>
      </c>
      <c r="Q37" s="31">
        <v>926640.00000000012</v>
      </c>
      <c r="R37" s="31">
        <v>720720</v>
      </c>
      <c r="S37" s="21"/>
    </row>
    <row r="38" spans="1:19" s="90" customFormat="1" ht="24" customHeight="1" x14ac:dyDescent="0.25">
      <c r="A38" s="74">
        <f>IF(B38="","",SUBTOTAL(3,B$11:$B38))</f>
        <v>11</v>
      </c>
      <c r="B38" s="11">
        <v>11</v>
      </c>
      <c r="C38" s="1" t="s">
        <v>575</v>
      </c>
      <c r="D38" s="1" t="s">
        <v>152</v>
      </c>
      <c r="E38" s="2" t="s">
        <v>1457</v>
      </c>
      <c r="F38" s="3">
        <v>2</v>
      </c>
      <c r="G38" s="57">
        <v>0.9</v>
      </c>
      <c r="H38" s="4"/>
      <c r="I38" s="78">
        <v>5054400</v>
      </c>
      <c r="J38" s="78">
        <v>3369600</v>
      </c>
      <c r="K38" s="78">
        <v>2246400</v>
      </c>
      <c r="L38" s="78">
        <v>1263600</v>
      </c>
      <c r="M38" s="78">
        <v>982800</v>
      </c>
      <c r="N38" s="31">
        <v>5559840</v>
      </c>
      <c r="O38" s="31">
        <v>3706560.0000000005</v>
      </c>
      <c r="P38" s="31">
        <v>2471040</v>
      </c>
      <c r="Q38" s="31">
        <v>1389960</v>
      </c>
      <c r="R38" s="31">
        <v>1081080</v>
      </c>
      <c r="S38" s="21"/>
    </row>
    <row r="39" spans="1:19" s="90" customFormat="1" ht="24" customHeight="1" x14ac:dyDescent="0.25">
      <c r="A39" s="74" t="str">
        <f>IF(B39="","",SUBTOTAL(3,B$11:$B39))</f>
        <v/>
      </c>
      <c r="B39" s="11"/>
      <c r="C39" s="1"/>
      <c r="D39" s="2" t="s">
        <v>1437</v>
      </c>
      <c r="E39" s="2"/>
      <c r="F39" s="3">
        <v>3</v>
      </c>
      <c r="G39" s="57">
        <v>1</v>
      </c>
      <c r="H39" s="4"/>
      <c r="I39" s="78">
        <v>3120000</v>
      </c>
      <c r="J39" s="78">
        <v>2184000</v>
      </c>
      <c r="K39" s="78">
        <v>1404000</v>
      </c>
      <c r="L39" s="78">
        <v>1092000</v>
      </c>
      <c r="M39" s="78">
        <v>936000</v>
      </c>
      <c r="N39" s="31">
        <v>3432000.0000000005</v>
      </c>
      <c r="O39" s="31">
        <v>2402400</v>
      </c>
      <c r="P39" s="31">
        <v>1544400.0000000002</v>
      </c>
      <c r="Q39" s="31">
        <v>1201200</v>
      </c>
      <c r="R39" s="31">
        <v>1029600.0000000001</v>
      </c>
      <c r="S39" s="21"/>
    </row>
    <row r="40" spans="1:19" s="90" customFormat="1" ht="24" customHeight="1" x14ac:dyDescent="0.25">
      <c r="A40" s="74">
        <f>IF(B40="","",SUBTOTAL(3,B$11:$B40))</f>
        <v>12</v>
      </c>
      <c r="B40" s="11">
        <v>12</v>
      </c>
      <c r="C40" s="1" t="s">
        <v>81</v>
      </c>
      <c r="D40" s="2" t="s">
        <v>152</v>
      </c>
      <c r="E40" s="2" t="s">
        <v>1464</v>
      </c>
      <c r="F40" s="3">
        <v>3</v>
      </c>
      <c r="G40" s="57">
        <v>0.9</v>
      </c>
      <c r="H40" s="4"/>
      <c r="I40" s="78">
        <v>2808000</v>
      </c>
      <c r="J40" s="78">
        <v>1965600</v>
      </c>
      <c r="K40" s="78">
        <v>1263600</v>
      </c>
      <c r="L40" s="78">
        <v>982800</v>
      </c>
      <c r="M40" s="78">
        <v>842400</v>
      </c>
      <c r="N40" s="31">
        <v>3088800.0000000005</v>
      </c>
      <c r="O40" s="31">
        <v>2162160</v>
      </c>
      <c r="P40" s="31">
        <v>1389960</v>
      </c>
      <c r="Q40" s="31">
        <v>1081080</v>
      </c>
      <c r="R40" s="31">
        <v>926640.00000000012</v>
      </c>
      <c r="S40" s="21"/>
    </row>
    <row r="41" spans="1:19" s="90" customFormat="1" ht="24" customHeight="1" x14ac:dyDescent="0.25">
      <c r="A41" s="74">
        <f>IF(B41="","",SUBTOTAL(3,B$11:$B41))</f>
        <v>13</v>
      </c>
      <c r="B41" s="11">
        <v>13</v>
      </c>
      <c r="C41" s="612" t="s">
        <v>1472</v>
      </c>
      <c r="D41" s="612"/>
      <c r="E41" s="612"/>
      <c r="F41" s="3"/>
      <c r="G41" s="57"/>
      <c r="H41" s="4"/>
      <c r="I41" s="78"/>
      <c r="J41" s="78"/>
      <c r="K41" s="78"/>
      <c r="L41" s="78"/>
      <c r="M41" s="78"/>
      <c r="N41" s="31"/>
      <c r="O41" s="403"/>
      <c r="P41" s="403"/>
      <c r="Q41" s="403"/>
      <c r="R41" s="403"/>
      <c r="S41" s="21"/>
    </row>
    <row r="42" spans="1:19" s="90" customFormat="1" ht="24" customHeight="1" x14ac:dyDescent="0.25">
      <c r="A42" s="74" t="str">
        <f>IF(B42="","",SUBTOTAL(3,B$11:$B42))</f>
        <v/>
      </c>
      <c r="B42" s="11"/>
      <c r="C42" s="1" t="s">
        <v>1473</v>
      </c>
      <c r="D42" s="2" t="s">
        <v>358</v>
      </c>
      <c r="E42" s="2" t="s">
        <v>424</v>
      </c>
      <c r="F42" s="3">
        <v>3</v>
      </c>
      <c r="G42" s="57">
        <v>0.6</v>
      </c>
      <c r="H42" s="4"/>
      <c r="I42" s="78">
        <v>1872000</v>
      </c>
      <c r="J42" s="78">
        <v>1310400</v>
      </c>
      <c r="K42" s="78">
        <v>842400</v>
      </c>
      <c r="L42" s="78"/>
      <c r="M42" s="78"/>
      <c r="N42" s="31">
        <v>2059200.0000000002</v>
      </c>
      <c r="O42" s="31">
        <v>1441440</v>
      </c>
      <c r="P42" s="31">
        <v>926640.00000000012</v>
      </c>
      <c r="Q42" s="31"/>
      <c r="R42" s="31"/>
      <c r="S42" s="21"/>
    </row>
    <row r="43" spans="1:19" s="90" customFormat="1" ht="24" customHeight="1" x14ac:dyDescent="0.25">
      <c r="A43" s="74" t="str">
        <f>IF(B43="","",SUBTOTAL(3,B$11:$B43))</f>
        <v/>
      </c>
      <c r="B43" s="11"/>
      <c r="C43" s="1" t="s">
        <v>1474</v>
      </c>
      <c r="D43" s="2" t="s">
        <v>358</v>
      </c>
      <c r="E43" s="2" t="s">
        <v>1475</v>
      </c>
      <c r="F43" s="3">
        <v>3</v>
      </c>
      <c r="G43" s="57">
        <v>0.6</v>
      </c>
      <c r="H43" s="4"/>
      <c r="I43" s="78">
        <v>1872000</v>
      </c>
      <c r="J43" s="78">
        <v>1310400</v>
      </c>
      <c r="K43" s="78">
        <v>842400</v>
      </c>
      <c r="L43" s="78"/>
      <c r="M43" s="78"/>
      <c r="N43" s="31">
        <v>2059200.0000000002</v>
      </c>
      <c r="O43" s="31">
        <v>1441440</v>
      </c>
      <c r="P43" s="31">
        <v>926640.00000000012</v>
      </c>
      <c r="Q43" s="31"/>
      <c r="R43" s="31"/>
      <c r="S43" s="21"/>
    </row>
    <row r="44" spans="1:19" s="90" customFormat="1" ht="24" customHeight="1" x14ac:dyDescent="0.25">
      <c r="A44" s="74" t="str">
        <f>IF(B44="","",SUBTOTAL(3,B$11:$B44))</f>
        <v/>
      </c>
      <c r="B44" s="11"/>
      <c r="C44" s="1" t="s">
        <v>311</v>
      </c>
      <c r="D44" s="2" t="s">
        <v>358</v>
      </c>
      <c r="E44" s="2" t="s">
        <v>424</v>
      </c>
      <c r="F44" s="3">
        <v>3</v>
      </c>
      <c r="G44" s="57">
        <v>0.7</v>
      </c>
      <c r="H44" s="4"/>
      <c r="I44" s="78">
        <v>2184000</v>
      </c>
      <c r="J44" s="78">
        <v>1528800</v>
      </c>
      <c r="K44" s="78">
        <v>982799.99999999988</v>
      </c>
      <c r="L44" s="78"/>
      <c r="M44" s="78"/>
      <c r="N44" s="31">
        <v>2402400</v>
      </c>
      <c r="O44" s="31">
        <v>1681680.0000000002</v>
      </c>
      <c r="P44" s="31">
        <v>1081080</v>
      </c>
      <c r="Q44" s="31"/>
      <c r="R44" s="31"/>
      <c r="S44" s="21"/>
    </row>
    <row r="45" spans="1:19" s="90" customFormat="1" ht="24" customHeight="1" x14ac:dyDescent="0.25">
      <c r="A45" s="74" t="str">
        <f>IF(B45="","",SUBTOTAL(3,B$11:$B45))</f>
        <v/>
      </c>
      <c r="B45" s="11"/>
      <c r="C45" s="1" t="s">
        <v>1476</v>
      </c>
      <c r="D45" s="2" t="s">
        <v>358</v>
      </c>
      <c r="E45" s="2" t="s">
        <v>424</v>
      </c>
      <c r="F45" s="3">
        <v>3</v>
      </c>
      <c r="G45" s="57">
        <v>0.75</v>
      </c>
      <c r="H45" s="4"/>
      <c r="I45" s="78">
        <v>2340000</v>
      </c>
      <c r="J45" s="78">
        <v>1638000</v>
      </c>
      <c r="K45" s="78">
        <v>1053000</v>
      </c>
      <c r="L45" s="78"/>
      <c r="M45" s="78"/>
      <c r="N45" s="31">
        <v>2574000</v>
      </c>
      <c r="O45" s="31">
        <v>1801800.0000000002</v>
      </c>
      <c r="P45" s="31">
        <v>1158300</v>
      </c>
      <c r="Q45" s="31"/>
      <c r="R45" s="31"/>
      <c r="S45" s="21"/>
    </row>
    <row r="46" spans="1:19" s="90" customFormat="1" ht="24" customHeight="1" x14ac:dyDescent="0.25">
      <c r="A46" s="74" t="str">
        <f>IF(B46="","",SUBTOTAL(3,B$11:$B46))</f>
        <v/>
      </c>
      <c r="B46" s="11"/>
      <c r="C46" s="1" t="s">
        <v>541</v>
      </c>
      <c r="D46" s="1" t="s">
        <v>358</v>
      </c>
      <c r="E46" s="1" t="s">
        <v>424</v>
      </c>
      <c r="F46" s="3">
        <v>3</v>
      </c>
      <c r="G46" s="57">
        <v>0.65</v>
      </c>
      <c r="H46" s="4"/>
      <c r="I46" s="78">
        <v>2028000</v>
      </c>
      <c r="J46" s="78">
        <v>1419600</v>
      </c>
      <c r="K46" s="78">
        <v>912600</v>
      </c>
      <c r="L46" s="78"/>
      <c r="M46" s="78"/>
      <c r="N46" s="31">
        <v>2230800</v>
      </c>
      <c r="O46" s="31">
        <v>1561560.0000000002</v>
      </c>
      <c r="P46" s="31">
        <v>1003860.0000000001</v>
      </c>
      <c r="Q46" s="31"/>
      <c r="R46" s="31"/>
      <c r="S46" s="21"/>
    </row>
    <row r="47" spans="1:19" s="90" customFormat="1" ht="24" customHeight="1" x14ac:dyDescent="0.25">
      <c r="A47" s="74" t="str">
        <f>IF(B47="","",SUBTOTAL(3,B$11:$B47))</f>
        <v/>
      </c>
      <c r="B47" s="11"/>
      <c r="C47" s="1" t="s">
        <v>1477</v>
      </c>
      <c r="D47" s="1" t="s">
        <v>358</v>
      </c>
      <c r="E47" s="1" t="s">
        <v>1478</v>
      </c>
      <c r="F47" s="3">
        <v>3</v>
      </c>
      <c r="G47" s="57">
        <v>0.6</v>
      </c>
      <c r="H47" s="4"/>
      <c r="I47" s="78">
        <v>1872000</v>
      </c>
      <c r="J47" s="78">
        <v>1310400</v>
      </c>
      <c r="K47" s="78">
        <v>842400</v>
      </c>
      <c r="L47" s="78"/>
      <c r="M47" s="78"/>
      <c r="N47" s="31">
        <v>2059200.0000000002</v>
      </c>
      <c r="O47" s="31">
        <v>1441440</v>
      </c>
      <c r="P47" s="31">
        <v>926640.00000000012</v>
      </c>
      <c r="Q47" s="31"/>
      <c r="R47" s="31"/>
      <c r="S47" s="21"/>
    </row>
    <row r="48" spans="1:19" s="90" customFormat="1" ht="24" customHeight="1" x14ac:dyDescent="0.25">
      <c r="A48" s="74" t="str">
        <f>IF(B48="","",SUBTOTAL(3,B$11:$B48))</f>
        <v/>
      </c>
      <c r="B48" s="11"/>
      <c r="C48" s="1" t="s">
        <v>1479</v>
      </c>
      <c r="D48" s="1" t="s">
        <v>358</v>
      </c>
      <c r="E48" s="1" t="s">
        <v>424</v>
      </c>
      <c r="F48" s="3">
        <v>3</v>
      </c>
      <c r="G48" s="57">
        <v>0.6</v>
      </c>
      <c r="H48" s="4"/>
      <c r="I48" s="78">
        <v>1872000</v>
      </c>
      <c r="J48" s="78">
        <v>1310400</v>
      </c>
      <c r="K48" s="78">
        <v>842400</v>
      </c>
      <c r="L48" s="78"/>
      <c r="M48" s="78"/>
      <c r="N48" s="31">
        <v>2059200.0000000002</v>
      </c>
      <c r="O48" s="31">
        <v>1441440</v>
      </c>
      <c r="P48" s="31">
        <v>926640.00000000012</v>
      </c>
      <c r="Q48" s="31"/>
      <c r="R48" s="31"/>
      <c r="S48" s="21"/>
    </row>
    <row r="49" spans="1:19" s="90" customFormat="1" ht="24" customHeight="1" x14ac:dyDescent="0.25">
      <c r="A49" s="74" t="str">
        <f>IF(B49="","",SUBTOTAL(3,B$11:$B49))</f>
        <v/>
      </c>
      <c r="B49" s="11"/>
      <c r="C49" s="1" t="s">
        <v>1480</v>
      </c>
      <c r="D49" s="1" t="s">
        <v>358</v>
      </c>
      <c r="E49" s="1" t="s">
        <v>1478</v>
      </c>
      <c r="F49" s="3">
        <v>3</v>
      </c>
      <c r="G49" s="57">
        <v>0.6</v>
      </c>
      <c r="H49" s="4"/>
      <c r="I49" s="78">
        <v>1872000</v>
      </c>
      <c r="J49" s="78">
        <v>1310400</v>
      </c>
      <c r="K49" s="78">
        <v>842400</v>
      </c>
      <c r="L49" s="78"/>
      <c r="M49" s="78"/>
      <c r="N49" s="31">
        <v>2059200.0000000002</v>
      </c>
      <c r="O49" s="31">
        <v>1441440</v>
      </c>
      <c r="P49" s="31">
        <v>926640.00000000012</v>
      </c>
      <c r="Q49" s="31"/>
      <c r="R49" s="31"/>
      <c r="S49" s="21"/>
    </row>
    <row r="50" spans="1:19" s="90" customFormat="1" ht="24" customHeight="1" x14ac:dyDescent="0.25">
      <c r="A50" s="74" t="str">
        <f>IF(B50="","",SUBTOTAL(3,B$11:$B50))</f>
        <v/>
      </c>
      <c r="B50" s="11"/>
      <c r="C50" s="1" t="s">
        <v>358</v>
      </c>
      <c r="D50" s="1" t="s">
        <v>1479</v>
      </c>
      <c r="E50" s="1" t="s">
        <v>60</v>
      </c>
      <c r="F50" s="3">
        <v>3</v>
      </c>
      <c r="G50" s="57">
        <v>0.8</v>
      </c>
      <c r="H50" s="4"/>
      <c r="I50" s="78">
        <v>2496000</v>
      </c>
      <c r="J50" s="78">
        <v>1747200</v>
      </c>
      <c r="K50" s="78">
        <v>1123200</v>
      </c>
      <c r="L50" s="78"/>
      <c r="M50" s="78"/>
      <c r="N50" s="31">
        <v>2745600</v>
      </c>
      <c r="O50" s="31">
        <v>1921920.0000000002</v>
      </c>
      <c r="P50" s="31">
        <v>1235520</v>
      </c>
      <c r="Q50" s="31"/>
      <c r="R50" s="31"/>
      <c r="S50" s="21"/>
    </row>
    <row r="51" spans="1:19" s="90" customFormat="1" ht="24" customHeight="1" x14ac:dyDescent="0.25">
      <c r="A51" s="74" t="str">
        <f>IF(B51="","",SUBTOTAL(3,B$11:$B51))</f>
        <v/>
      </c>
      <c r="B51" s="11"/>
      <c r="C51" s="1" t="s">
        <v>1481</v>
      </c>
      <c r="D51" s="1" t="s">
        <v>1473</v>
      </c>
      <c r="E51" s="1" t="s">
        <v>60</v>
      </c>
      <c r="F51" s="3">
        <v>3</v>
      </c>
      <c r="G51" s="57">
        <v>0.6</v>
      </c>
      <c r="H51" s="4"/>
      <c r="I51" s="78">
        <v>1872000</v>
      </c>
      <c r="J51" s="78">
        <v>1310400</v>
      </c>
      <c r="K51" s="78">
        <v>842400</v>
      </c>
      <c r="L51" s="78"/>
      <c r="M51" s="78"/>
      <c r="N51" s="31">
        <v>2059200.0000000002</v>
      </c>
      <c r="O51" s="31">
        <v>1441440</v>
      </c>
      <c r="P51" s="31">
        <v>926640.00000000012</v>
      </c>
      <c r="Q51" s="31"/>
      <c r="R51" s="31"/>
      <c r="S51" s="21"/>
    </row>
    <row r="52" spans="1:19" s="90" customFormat="1" ht="37.9" customHeight="1" x14ac:dyDescent="0.25">
      <c r="A52" s="74">
        <f>IF(B52="","",SUBTOTAL(3,B$11:$B52))</f>
        <v>14</v>
      </c>
      <c r="B52" s="11">
        <v>14</v>
      </c>
      <c r="C52" s="612" t="s">
        <v>1501</v>
      </c>
      <c r="D52" s="612"/>
      <c r="E52" s="612"/>
      <c r="F52" s="11"/>
      <c r="G52" s="57"/>
      <c r="H52" s="4"/>
      <c r="I52" s="78"/>
      <c r="J52" s="78"/>
      <c r="K52" s="78"/>
      <c r="L52" s="78"/>
      <c r="M52" s="78"/>
      <c r="N52" s="31"/>
      <c r="O52" s="31"/>
      <c r="P52" s="31"/>
      <c r="Q52" s="31"/>
      <c r="R52" s="31"/>
      <c r="S52" s="21"/>
    </row>
    <row r="53" spans="1:19" s="90" customFormat="1" ht="24.75" customHeight="1" x14ac:dyDescent="0.25">
      <c r="A53" s="74" t="str">
        <f>IF(B53="","",SUBTOTAL(3,B$11:$B53))</f>
        <v/>
      </c>
      <c r="B53" s="11"/>
      <c r="C53" s="614" t="s">
        <v>259</v>
      </c>
      <c r="D53" s="614"/>
      <c r="E53" s="614"/>
      <c r="F53" s="11">
        <v>3</v>
      </c>
      <c r="G53" s="57">
        <v>0.7</v>
      </c>
      <c r="H53" s="4"/>
      <c r="I53" s="78">
        <v>2184000</v>
      </c>
      <c r="J53" s="78">
        <v>1528800</v>
      </c>
      <c r="K53" s="78">
        <v>982799.99999999988</v>
      </c>
      <c r="L53" s="78"/>
      <c r="M53" s="78"/>
      <c r="N53" s="31">
        <v>2402400</v>
      </c>
      <c r="O53" s="31">
        <v>1681680.0000000002</v>
      </c>
      <c r="P53" s="31">
        <v>1081080</v>
      </c>
      <c r="Q53" s="31"/>
      <c r="R53" s="31"/>
      <c r="S53" s="21"/>
    </row>
    <row r="54" spans="1:19" s="90" customFormat="1" ht="24.75" customHeight="1" x14ac:dyDescent="0.25">
      <c r="A54" s="74" t="str">
        <f>IF(B54="","",SUBTOTAL(3,B$11:$B54))</f>
        <v/>
      </c>
      <c r="B54" s="11"/>
      <c r="C54" s="614" t="s">
        <v>1496</v>
      </c>
      <c r="D54" s="614"/>
      <c r="E54" s="614"/>
      <c r="F54" s="11">
        <v>3</v>
      </c>
      <c r="G54" s="57">
        <v>0.65</v>
      </c>
      <c r="H54" s="4"/>
      <c r="I54" s="78">
        <v>2028000</v>
      </c>
      <c r="J54" s="78">
        <v>1419600</v>
      </c>
      <c r="K54" s="78">
        <v>912600</v>
      </c>
      <c r="L54" s="78"/>
      <c r="M54" s="78"/>
      <c r="N54" s="31">
        <v>2230800</v>
      </c>
      <c r="O54" s="31">
        <v>1561560.0000000002</v>
      </c>
      <c r="P54" s="31">
        <v>1003860.0000000001</v>
      </c>
      <c r="Q54" s="31"/>
      <c r="R54" s="31"/>
      <c r="S54" s="21"/>
    </row>
    <row r="55" spans="1:19" s="90" customFormat="1" ht="24.75" customHeight="1" x14ac:dyDescent="0.25">
      <c r="A55" s="74" t="str">
        <f>IF(B55="","",SUBTOTAL(3,B$11:$B55))</f>
        <v/>
      </c>
      <c r="B55" s="11"/>
      <c r="C55" s="614" t="s">
        <v>1500</v>
      </c>
      <c r="D55" s="614"/>
      <c r="E55" s="614"/>
      <c r="F55" s="3">
        <v>3</v>
      </c>
      <c r="G55" s="57">
        <v>0.6</v>
      </c>
      <c r="H55" s="4"/>
      <c r="I55" s="78">
        <v>1872000</v>
      </c>
      <c r="J55" s="78">
        <v>1310400</v>
      </c>
      <c r="K55" s="78">
        <v>842400</v>
      </c>
      <c r="L55" s="78"/>
      <c r="M55" s="78"/>
      <c r="N55" s="31">
        <v>2059200.0000000002</v>
      </c>
      <c r="O55" s="31">
        <v>1441440</v>
      </c>
      <c r="P55" s="31">
        <v>926640.00000000012</v>
      </c>
      <c r="Q55" s="31"/>
      <c r="R55" s="31"/>
      <c r="S55" s="21"/>
    </row>
    <row r="56" spans="1:19" s="90" customFormat="1" ht="24.75" customHeight="1" x14ac:dyDescent="0.25">
      <c r="A56" s="74">
        <f>IF(B56="","",SUBTOTAL(3,B$11:$B56))</f>
        <v>15</v>
      </c>
      <c r="B56" s="11">
        <v>15</v>
      </c>
      <c r="C56" s="614" t="s">
        <v>1507</v>
      </c>
      <c r="D56" s="614"/>
      <c r="E56" s="614"/>
      <c r="F56" s="3">
        <v>4</v>
      </c>
      <c r="G56" s="57">
        <v>1</v>
      </c>
      <c r="H56" s="4"/>
      <c r="I56" s="78">
        <v>2184000</v>
      </c>
      <c r="J56" s="78">
        <v>1404000</v>
      </c>
      <c r="K56" s="78">
        <v>1092000</v>
      </c>
      <c r="L56" s="78">
        <v>936000</v>
      </c>
      <c r="M56" s="78">
        <v>780000</v>
      </c>
      <c r="N56" s="31">
        <v>2402400</v>
      </c>
      <c r="O56" s="31">
        <v>1544400.0000000002</v>
      </c>
      <c r="P56" s="31">
        <v>1201200</v>
      </c>
      <c r="Q56" s="31">
        <v>1029600.0000000001</v>
      </c>
      <c r="R56" s="31">
        <v>858000.00000000012</v>
      </c>
      <c r="S56" s="21"/>
    </row>
    <row r="57" spans="1:19" s="90" customFormat="1" ht="24.75" customHeight="1" x14ac:dyDescent="0.25">
      <c r="A57" s="74">
        <f>IF(B57="","",SUBTOTAL(3,B$11:$B57))</f>
        <v>16</v>
      </c>
      <c r="B57" s="11">
        <v>16</v>
      </c>
      <c r="C57" s="614" t="s">
        <v>988</v>
      </c>
      <c r="D57" s="614"/>
      <c r="E57" s="614"/>
      <c r="F57" s="3"/>
      <c r="G57" s="57"/>
      <c r="H57" s="4"/>
      <c r="I57" s="78"/>
      <c r="J57" s="78"/>
      <c r="K57" s="78"/>
      <c r="L57" s="78"/>
      <c r="M57" s="78"/>
      <c r="N57" s="31"/>
      <c r="O57" s="31"/>
      <c r="P57" s="31"/>
      <c r="Q57" s="31"/>
      <c r="R57" s="31"/>
      <c r="S57" s="21"/>
    </row>
    <row r="58" spans="1:19" s="90" customFormat="1" ht="24.75" customHeight="1" x14ac:dyDescent="0.25">
      <c r="A58" s="74" t="str">
        <f>IF(B58="","",SUBTOTAL(3,B$11:$B58))</f>
        <v/>
      </c>
      <c r="B58" s="11"/>
      <c r="C58" s="614" t="s">
        <v>1508</v>
      </c>
      <c r="D58" s="614"/>
      <c r="E58" s="614"/>
      <c r="F58" s="3">
        <v>5</v>
      </c>
      <c r="G58" s="57">
        <v>1</v>
      </c>
      <c r="H58" s="4"/>
      <c r="I58" s="78">
        <v>1404000</v>
      </c>
      <c r="J58" s="78">
        <v>1092000</v>
      </c>
      <c r="K58" s="78">
        <v>936000</v>
      </c>
      <c r="L58" s="78">
        <v>780000</v>
      </c>
      <c r="M58" s="78">
        <v>717600</v>
      </c>
      <c r="N58" s="31">
        <v>1544400.0000000002</v>
      </c>
      <c r="O58" s="31">
        <v>1201200</v>
      </c>
      <c r="P58" s="31">
        <v>1029600.0000000001</v>
      </c>
      <c r="Q58" s="31">
        <v>858000.00000000012</v>
      </c>
      <c r="R58" s="31">
        <v>789360.00000000012</v>
      </c>
      <c r="S58" s="21"/>
    </row>
    <row r="59" spans="1:19" s="90" customFormat="1" ht="24.75" customHeight="1" x14ac:dyDescent="0.25">
      <c r="A59" s="74" t="str">
        <f>IF(B59="","",SUBTOTAL(3,B$11:$B59))</f>
        <v/>
      </c>
      <c r="B59" s="11"/>
      <c r="C59" s="614" t="s">
        <v>1509</v>
      </c>
      <c r="D59" s="614"/>
      <c r="E59" s="614"/>
      <c r="F59" s="3">
        <v>5</v>
      </c>
      <c r="G59" s="57">
        <v>0.8</v>
      </c>
      <c r="H59" s="4"/>
      <c r="I59" s="78">
        <v>1123200</v>
      </c>
      <c r="J59" s="78">
        <v>873600</v>
      </c>
      <c r="K59" s="78">
        <v>748800</v>
      </c>
      <c r="L59" s="78">
        <v>624000</v>
      </c>
      <c r="M59" s="78">
        <v>574080</v>
      </c>
      <c r="N59" s="31">
        <v>1235520</v>
      </c>
      <c r="O59" s="31">
        <v>960960.00000000012</v>
      </c>
      <c r="P59" s="31">
        <v>823680.00000000012</v>
      </c>
      <c r="Q59" s="31">
        <v>686400</v>
      </c>
      <c r="R59" s="31">
        <v>631488</v>
      </c>
      <c r="S59" s="21"/>
    </row>
    <row r="60" spans="1:19" s="90" customFormat="1" ht="41.25" customHeight="1" x14ac:dyDescent="0.25">
      <c r="A60" s="74">
        <f>IF(B60="","",SUBTOTAL(3,B$11:$B60))</f>
        <v>17</v>
      </c>
      <c r="B60" s="11">
        <v>17</v>
      </c>
      <c r="C60" s="1" t="s">
        <v>1513</v>
      </c>
      <c r="D60" s="1" t="s">
        <v>1511</v>
      </c>
      <c r="E60" s="1" t="s">
        <v>1514</v>
      </c>
      <c r="F60" s="3">
        <v>3</v>
      </c>
      <c r="G60" s="57">
        <v>1</v>
      </c>
      <c r="H60" s="4"/>
      <c r="I60" s="78">
        <v>3120000</v>
      </c>
      <c r="J60" s="78">
        <v>2184000</v>
      </c>
      <c r="K60" s="78">
        <v>1404000</v>
      </c>
      <c r="L60" s="78">
        <v>1092000</v>
      </c>
      <c r="M60" s="78">
        <v>936000</v>
      </c>
      <c r="N60" s="31">
        <v>3432000.0000000005</v>
      </c>
      <c r="O60" s="31">
        <v>2402400</v>
      </c>
      <c r="P60" s="31">
        <v>1544400.0000000002</v>
      </c>
      <c r="Q60" s="31">
        <v>1201200</v>
      </c>
      <c r="R60" s="31">
        <v>1029600.0000000001</v>
      </c>
      <c r="S60" s="21"/>
    </row>
    <row r="61" spans="1:19" s="90" customFormat="1" ht="49.5" x14ac:dyDescent="0.25">
      <c r="A61" s="74">
        <f>IF(B61="","",SUBTOTAL(3,B$11:$B61))</f>
        <v>18</v>
      </c>
      <c r="B61" s="11">
        <v>18</v>
      </c>
      <c r="C61" s="1" t="s">
        <v>1520</v>
      </c>
      <c r="D61" s="1" t="s">
        <v>152</v>
      </c>
      <c r="E61" s="1" t="s">
        <v>1521</v>
      </c>
      <c r="F61" s="3">
        <v>4</v>
      </c>
      <c r="G61" s="57">
        <v>1</v>
      </c>
      <c r="H61" s="4"/>
      <c r="I61" s="78">
        <v>2184000</v>
      </c>
      <c r="J61" s="78">
        <v>1404000</v>
      </c>
      <c r="K61" s="78">
        <v>1092000</v>
      </c>
      <c r="L61" s="78">
        <v>936000</v>
      </c>
      <c r="M61" s="78">
        <v>780000</v>
      </c>
      <c r="N61" s="31">
        <v>2402400</v>
      </c>
      <c r="O61" s="31">
        <v>1544400.0000000002</v>
      </c>
      <c r="P61" s="31">
        <v>1201200</v>
      </c>
      <c r="Q61" s="31">
        <v>1029600.0000000001</v>
      </c>
      <c r="R61" s="31">
        <v>858000.00000000012</v>
      </c>
      <c r="S61" s="21"/>
    </row>
    <row r="62" spans="1:19" s="90" customFormat="1" ht="24" customHeight="1" x14ac:dyDescent="0.25">
      <c r="A62" s="74" t="str">
        <f>IF(B62="","",SUBTOTAL(3,B$11:$B62))</f>
        <v/>
      </c>
      <c r="B62" s="11"/>
      <c r="C62" s="1"/>
      <c r="D62" s="2" t="s">
        <v>1522</v>
      </c>
      <c r="E62" s="2" t="s">
        <v>1523</v>
      </c>
      <c r="F62" s="3">
        <v>4</v>
      </c>
      <c r="G62" s="57">
        <v>0.7</v>
      </c>
      <c r="H62" s="4"/>
      <c r="I62" s="78">
        <v>1528800</v>
      </c>
      <c r="J62" s="78">
        <v>982799.99999999988</v>
      </c>
      <c r="K62" s="78">
        <v>764400</v>
      </c>
      <c r="L62" s="78">
        <v>655200</v>
      </c>
      <c r="M62" s="78">
        <v>546000</v>
      </c>
      <c r="N62" s="31">
        <v>1681680.0000000002</v>
      </c>
      <c r="O62" s="31">
        <v>1081080</v>
      </c>
      <c r="P62" s="31">
        <v>840840.00000000012</v>
      </c>
      <c r="Q62" s="31">
        <v>720720</v>
      </c>
      <c r="R62" s="31">
        <v>600600</v>
      </c>
      <c r="S62" s="21"/>
    </row>
    <row r="63" spans="1:19" s="90" customFormat="1" ht="24" customHeight="1" x14ac:dyDescent="0.25">
      <c r="A63" s="74">
        <f>IF(B63="","",SUBTOTAL(3,B$11:$B63))</f>
        <v>19</v>
      </c>
      <c r="B63" s="11">
        <v>19</v>
      </c>
      <c r="C63" s="612" t="s">
        <v>1533</v>
      </c>
      <c r="D63" s="612"/>
      <c r="E63" s="612"/>
      <c r="F63" s="3"/>
      <c r="G63" s="57"/>
      <c r="H63" s="4"/>
      <c r="I63" s="78"/>
      <c r="J63" s="78"/>
      <c r="K63" s="78"/>
      <c r="L63" s="78"/>
      <c r="M63" s="78"/>
      <c r="N63" s="31"/>
      <c r="O63" s="31"/>
      <c r="P63" s="31"/>
      <c r="Q63" s="31"/>
      <c r="R63" s="31"/>
      <c r="S63" s="21"/>
    </row>
    <row r="64" spans="1:19" s="90" customFormat="1" ht="24" customHeight="1" x14ac:dyDescent="0.25">
      <c r="A64" s="74" t="str">
        <f>IF(B64="","",SUBTOTAL(3,B$11:$B64))</f>
        <v/>
      </c>
      <c r="B64" s="11"/>
      <c r="C64" s="1" t="s">
        <v>1534</v>
      </c>
      <c r="D64" s="1"/>
      <c r="E64" s="1"/>
      <c r="F64" s="3">
        <v>3</v>
      </c>
      <c r="G64" s="57">
        <v>0.85</v>
      </c>
      <c r="H64" s="4"/>
      <c r="I64" s="78">
        <v>2652000</v>
      </c>
      <c r="J64" s="78">
        <v>1856400</v>
      </c>
      <c r="K64" s="78">
        <v>1193400</v>
      </c>
      <c r="L64" s="78"/>
      <c r="M64" s="78"/>
      <c r="N64" s="31">
        <v>2917200.0000000005</v>
      </c>
      <c r="O64" s="31">
        <v>2042040.0000000002</v>
      </c>
      <c r="P64" s="31">
        <v>1312740</v>
      </c>
      <c r="Q64" s="31"/>
      <c r="R64" s="31"/>
      <c r="S64" s="21"/>
    </row>
    <row r="65" spans="1:19" s="90" customFormat="1" ht="24" customHeight="1" x14ac:dyDescent="0.25">
      <c r="A65" s="74" t="str">
        <f>IF(B65="","",SUBTOTAL(3,B$11:$B65))</f>
        <v/>
      </c>
      <c r="B65" s="11"/>
      <c r="C65" s="1" t="s">
        <v>526</v>
      </c>
      <c r="D65" s="1"/>
      <c r="E65" s="1"/>
      <c r="F65" s="3">
        <v>3</v>
      </c>
      <c r="G65" s="57">
        <v>0.8</v>
      </c>
      <c r="H65" s="4"/>
      <c r="I65" s="78">
        <v>2496000</v>
      </c>
      <c r="J65" s="78">
        <v>1747200</v>
      </c>
      <c r="K65" s="78">
        <v>1123200</v>
      </c>
      <c r="L65" s="78"/>
      <c r="M65" s="78"/>
      <c r="N65" s="31">
        <v>2745600</v>
      </c>
      <c r="O65" s="31">
        <v>1921920.0000000002</v>
      </c>
      <c r="P65" s="31">
        <v>1235520</v>
      </c>
      <c r="Q65" s="31"/>
      <c r="R65" s="31"/>
      <c r="S65" s="21"/>
    </row>
    <row r="66" spans="1:19" s="90" customFormat="1" ht="24" customHeight="1" x14ac:dyDescent="0.25">
      <c r="A66" s="74" t="str">
        <f>IF(B66="","",SUBTOTAL(3,B$11:$B66))</f>
        <v/>
      </c>
      <c r="B66" s="11"/>
      <c r="C66" s="1" t="s">
        <v>527</v>
      </c>
      <c r="D66" s="1"/>
      <c r="E66" s="1"/>
      <c r="F66" s="3">
        <v>3</v>
      </c>
      <c r="G66" s="57">
        <v>0.75</v>
      </c>
      <c r="H66" s="4"/>
      <c r="I66" s="78">
        <v>2340000</v>
      </c>
      <c r="J66" s="78">
        <v>1638000</v>
      </c>
      <c r="K66" s="78">
        <v>1053000</v>
      </c>
      <c r="L66" s="78"/>
      <c r="M66" s="78"/>
      <c r="N66" s="31">
        <v>2574000</v>
      </c>
      <c r="O66" s="31">
        <v>1801800.0000000002</v>
      </c>
      <c r="P66" s="31">
        <v>1158300</v>
      </c>
      <c r="Q66" s="31"/>
      <c r="R66" s="31"/>
      <c r="S66" s="21"/>
    </row>
    <row r="67" spans="1:19" s="90" customFormat="1" ht="24" customHeight="1" x14ac:dyDescent="0.25">
      <c r="A67" s="74" t="str">
        <f>IF(B67="","",SUBTOTAL(3,B$11:$B67))</f>
        <v/>
      </c>
      <c r="B67" s="11"/>
      <c r="C67" s="1" t="s">
        <v>1535</v>
      </c>
      <c r="D67" s="1"/>
      <c r="E67" s="1"/>
      <c r="F67" s="3">
        <v>3</v>
      </c>
      <c r="G67" s="57">
        <v>0.7</v>
      </c>
      <c r="H67" s="4"/>
      <c r="I67" s="78">
        <v>2184000</v>
      </c>
      <c r="J67" s="78">
        <v>1528800</v>
      </c>
      <c r="K67" s="78">
        <v>982799.99999999988</v>
      </c>
      <c r="L67" s="78"/>
      <c r="M67" s="78"/>
      <c r="N67" s="31">
        <v>2402400</v>
      </c>
      <c r="O67" s="31">
        <v>1681680.0000000002</v>
      </c>
      <c r="P67" s="31">
        <v>1081080</v>
      </c>
      <c r="Q67" s="31"/>
      <c r="R67" s="31"/>
      <c r="S67" s="21"/>
    </row>
    <row r="68" spans="1:19" s="90" customFormat="1" ht="24" customHeight="1" x14ac:dyDescent="0.25">
      <c r="A68" s="74" t="str">
        <f>IF(B68="","",SUBTOTAL(3,B$11:$B68))</f>
        <v/>
      </c>
      <c r="B68" s="11"/>
      <c r="C68" s="1" t="s">
        <v>776</v>
      </c>
      <c r="D68" s="1" t="s">
        <v>1403</v>
      </c>
      <c r="E68" s="1" t="s">
        <v>758</v>
      </c>
      <c r="F68" s="3">
        <v>2</v>
      </c>
      <c r="G68" s="57">
        <v>1</v>
      </c>
      <c r="H68" s="4"/>
      <c r="I68" s="78">
        <v>5616000</v>
      </c>
      <c r="J68" s="78">
        <v>3744000</v>
      </c>
      <c r="K68" s="78">
        <v>2496000</v>
      </c>
      <c r="L68" s="78">
        <v>1404000</v>
      </c>
      <c r="M68" s="78">
        <v>1092000</v>
      </c>
      <c r="N68" s="31">
        <v>6177600.0000000009</v>
      </c>
      <c r="O68" s="31">
        <v>4118400.0000000005</v>
      </c>
      <c r="P68" s="31">
        <v>2745600</v>
      </c>
      <c r="Q68" s="31">
        <v>1544400.0000000002</v>
      </c>
      <c r="R68" s="31">
        <v>1201200</v>
      </c>
      <c r="S68" s="21"/>
    </row>
    <row r="69" spans="1:19" s="90" customFormat="1" ht="27" customHeight="1" x14ac:dyDescent="0.25">
      <c r="A69" s="74">
        <f>IF(B69="","",SUBTOTAL(3,B$11:$B69))</f>
        <v>20</v>
      </c>
      <c r="B69" s="11">
        <v>20</v>
      </c>
      <c r="C69" s="601" t="s">
        <v>1539</v>
      </c>
      <c r="D69" s="602"/>
      <c r="E69" s="603"/>
      <c r="F69" s="3"/>
      <c r="G69" s="57"/>
      <c r="H69" s="4"/>
      <c r="I69" s="78"/>
      <c r="J69" s="78"/>
      <c r="K69" s="78"/>
      <c r="L69" s="78"/>
      <c r="M69" s="78"/>
      <c r="N69" s="31"/>
      <c r="O69" s="31"/>
      <c r="P69" s="31"/>
      <c r="Q69" s="31"/>
      <c r="R69" s="31"/>
      <c r="S69" s="21"/>
    </row>
    <row r="70" spans="1:19" s="90" customFormat="1" ht="24" customHeight="1" x14ac:dyDescent="0.25">
      <c r="A70" s="74" t="str">
        <f>IF(B70="","",SUBTOTAL(3,B$11:$B70))</f>
        <v/>
      </c>
      <c r="B70" s="11"/>
      <c r="C70" s="614" t="s">
        <v>1540</v>
      </c>
      <c r="D70" s="614"/>
      <c r="E70" s="1"/>
      <c r="F70" s="3">
        <v>4</v>
      </c>
      <c r="G70" s="57">
        <v>1</v>
      </c>
      <c r="H70" s="4"/>
      <c r="I70" s="78">
        <v>2184000</v>
      </c>
      <c r="J70" s="78">
        <v>1404000</v>
      </c>
      <c r="K70" s="78">
        <v>1092000</v>
      </c>
      <c r="L70" s="78"/>
      <c r="M70" s="78"/>
      <c r="N70" s="31">
        <v>2402400</v>
      </c>
      <c r="O70" s="31">
        <v>1544400.0000000002</v>
      </c>
      <c r="P70" s="31">
        <v>1201200</v>
      </c>
      <c r="Q70" s="31"/>
      <c r="R70" s="31"/>
      <c r="S70" s="21"/>
    </row>
    <row r="71" spans="1:19" s="90" customFormat="1" ht="24" customHeight="1" x14ac:dyDescent="0.25">
      <c r="A71" s="74" t="str">
        <f>IF(B71="","",SUBTOTAL(3,B$11:$B71))</f>
        <v/>
      </c>
      <c r="B71" s="11"/>
      <c r="C71" s="614" t="s">
        <v>1541</v>
      </c>
      <c r="D71" s="614"/>
      <c r="E71" s="1"/>
      <c r="F71" s="3">
        <v>4</v>
      </c>
      <c r="G71" s="57">
        <v>0.95</v>
      </c>
      <c r="H71" s="4"/>
      <c r="I71" s="78">
        <v>2074800</v>
      </c>
      <c r="J71" s="78">
        <v>1333800</v>
      </c>
      <c r="K71" s="78">
        <v>1037400</v>
      </c>
      <c r="L71" s="78"/>
      <c r="M71" s="78"/>
      <c r="N71" s="31">
        <v>2282280</v>
      </c>
      <c r="O71" s="31">
        <v>1467180.0000000002</v>
      </c>
      <c r="P71" s="31">
        <v>1141140</v>
      </c>
      <c r="Q71" s="31"/>
      <c r="R71" s="31"/>
      <c r="S71" s="21"/>
    </row>
    <row r="72" spans="1:19" s="90" customFormat="1" ht="24" customHeight="1" x14ac:dyDescent="0.25">
      <c r="A72" s="74" t="str">
        <f>IF(B72="","",SUBTOTAL(3,B$11:$B72))</f>
        <v/>
      </c>
      <c r="B72" s="11"/>
      <c r="C72" s="1" t="s">
        <v>1542</v>
      </c>
      <c r="D72" s="1"/>
      <c r="E72" s="1"/>
      <c r="F72" s="3">
        <v>4</v>
      </c>
      <c r="G72" s="57">
        <v>0.85</v>
      </c>
      <c r="H72" s="4"/>
      <c r="I72" s="78">
        <v>1856400</v>
      </c>
      <c r="J72" s="78">
        <v>1193400</v>
      </c>
      <c r="K72" s="78">
        <v>928200</v>
      </c>
      <c r="L72" s="78"/>
      <c r="M72" s="78"/>
      <c r="N72" s="31">
        <v>2042040.0000000002</v>
      </c>
      <c r="O72" s="31">
        <v>1312740</v>
      </c>
      <c r="P72" s="31">
        <v>1021020.0000000001</v>
      </c>
      <c r="Q72" s="31"/>
      <c r="R72" s="31"/>
      <c r="S72" s="21"/>
    </row>
    <row r="73" spans="1:19" s="90" customFormat="1" ht="24" customHeight="1" x14ac:dyDescent="0.25">
      <c r="A73" s="74" t="str">
        <f>IF(B73="","",SUBTOTAL(3,B$11:$B73))</f>
        <v/>
      </c>
      <c r="B73" s="11"/>
      <c r="C73" s="1" t="s">
        <v>1530</v>
      </c>
      <c r="D73" s="1"/>
      <c r="E73" s="1"/>
      <c r="F73" s="3">
        <v>4</v>
      </c>
      <c r="G73" s="57">
        <v>0.8</v>
      </c>
      <c r="H73" s="4"/>
      <c r="I73" s="78">
        <v>1747200</v>
      </c>
      <c r="J73" s="78">
        <v>1123200</v>
      </c>
      <c r="K73" s="78">
        <v>873600</v>
      </c>
      <c r="L73" s="78"/>
      <c r="M73" s="78"/>
      <c r="N73" s="31">
        <v>1921920.0000000002</v>
      </c>
      <c r="O73" s="31">
        <v>1235520</v>
      </c>
      <c r="P73" s="31">
        <v>960960.00000000012</v>
      </c>
      <c r="Q73" s="31"/>
      <c r="R73" s="31"/>
      <c r="S73" s="21"/>
    </row>
    <row r="74" spans="1:19" s="90" customFormat="1" ht="29.25" customHeight="1" x14ac:dyDescent="0.25">
      <c r="A74" s="74">
        <f>IF(B74="","",SUBTOTAL(3,B$11:$B74))</f>
        <v>21</v>
      </c>
      <c r="B74" s="11">
        <v>21</v>
      </c>
      <c r="C74" s="612" t="s">
        <v>1543</v>
      </c>
      <c r="D74" s="612"/>
      <c r="E74" s="612"/>
      <c r="F74" s="3"/>
      <c r="G74" s="57"/>
      <c r="H74" s="4"/>
      <c r="I74" s="78"/>
      <c r="J74" s="78"/>
      <c r="K74" s="78"/>
      <c r="L74" s="78"/>
      <c r="M74" s="78"/>
      <c r="N74" s="31"/>
      <c r="O74" s="31"/>
      <c r="P74" s="31"/>
      <c r="Q74" s="31"/>
      <c r="R74" s="31"/>
      <c r="S74" s="21"/>
    </row>
    <row r="75" spans="1:19" s="90" customFormat="1" ht="24.75" customHeight="1" x14ac:dyDescent="0.25">
      <c r="A75" s="74" t="str">
        <f>IF(B75="","",SUBTOTAL(3,B$11:$B75))</f>
        <v/>
      </c>
      <c r="B75" s="11"/>
      <c r="C75" s="607" t="s">
        <v>526</v>
      </c>
      <c r="D75" s="608"/>
      <c r="E75" s="1"/>
      <c r="F75" s="3">
        <v>4</v>
      </c>
      <c r="G75" s="57">
        <v>0.8</v>
      </c>
      <c r="H75" s="4"/>
      <c r="I75" s="78">
        <v>1747200</v>
      </c>
      <c r="J75" s="78">
        <v>1123200</v>
      </c>
      <c r="K75" s="78">
        <v>873600</v>
      </c>
      <c r="L75" s="78"/>
      <c r="M75" s="78"/>
      <c r="N75" s="31">
        <v>1921920.0000000002</v>
      </c>
      <c r="O75" s="31">
        <v>1235520</v>
      </c>
      <c r="P75" s="31">
        <v>960960.00000000012</v>
      </c>
      <c r="Q75" s="31"/>
      <c r="R75" s="31"/>
      <c r="S75" s="21"/>
    </row>
    <row r="76" spans="1:19" s="90" customFormat="1" ht="24.75" customHeight="1" x14ac:dyDescent="0.25">
      <c r="A76" s="74" t="str">
        <f>IF(B76="","",SUBTOTAL(3,B$11:$B76))</f>
        <v/>
      </c>
      <c r="B76" s="11"/>
      <c r="C76" s="614" t="s">
        <v>1544</v>
      </c>
      <c r="D76" s="614"/>
      <c r="E76" s="1"/>
      <c r="F76" s="3">
        <v>4</v>
      </c>
      <c r="G76" s="57">
        <v>0.7</v>
      </c>
      <c r="H76" s="4"/>
      <c r="I76" s="78">
        <v>1528800</v>
      </c>
      <c r="J76" s="78">
        <v>982799.99999999988</v>
      </c>
      <c r="K76" s="78">
        <v>764400</v>
      </c>
      <c r="L76" s="78"/>
      <c r="M76" s="78"/>
      <c r="N76" s="31">
        <v>1681680.0000000002</v>
      </c>
      <c r="O76" s="31">
        <v>1081080</v>
      </c>
      <c r="P76" s="31">
        <v>840840.00000000012</v>
      </c>
      <c r="Q76" s="31"/>
      <c r="R76" s="31"/>
      <c r="S76" s="21"/>
    </row>
    <row r="77" spans="1:19" s="90" customFormat="1" ht="24.75" customHeight="1" x14ac:dyDescent="0.25">
      <c r="A77" s="74">
        <f>IF(B77="","",SUBTOTAL(3,B$11:$B77))</f>
        <v>22</v>
      </c>
      <c r="B77" s="11">
        <v>22</v>
      </c>
      <c r="C77" s="612" t="s">
        <v>1545</v>
      </c>
      <c r="D77" s="612"/>
      <c r="E77" s="612"/>
      <c r="F77" s="3"/>
      <c r="G77" s="57"/>
      <c r="H77" s="4"/>
      <c r="I77" s="78"/>
      <c r="J77" s="78"/>
      <c r="K77" s="78"/>
      <c r="L77" s="78"/>
      <c r="M77" s="78"/>
      <c r="N77" s="31"/>
      <c r="O77" s="31"/>
      <c r="P77" s="31"/>
      <c r="Q77" s="31"/>
      <c r="R77" s="31"/>
      <c r="S77" s="21"/>
    </row>
    <row r="78" spans="1:19" s="90" customFormat="1" ht="24.75" customHeight="1" x14ac:dyDescent="0.25">
      <c r="A78" s="74" t="str">
        <f>IF(B78="","",SUBTOTAL(3,B$11:$B78))</f>
        <v/>
      </c>
      <c r="B78" s="11"/>
      <c r="C78" s="1" t="s">
        <v>1546</v>
      </c>
      <c r="D78" s="1" t="s">
        <v>424</v>
      </c>
      <c r="E78" s="1" t="s">
        <v>358</v>
      </c>
      <c r="F78" s="3">
        <v>4</v>
      </c>
      <c r="G78" s="57">
        <v>1.05</v>
      </c>
      <c r="H78" s="4"/>
      <c r="I78" s="78">
        <v>2293200</v>
      </c>
      <c r="J78" s="78">
        <v>1474200</v>
      </c>
      <c r="K78" s="78">
        <v>1146600</v>
      </c>
      <c r="L78" s="78"/>
      <c r="M78" s="78"/>
      <c r="N78" s="31">
        <v>2522520</v>
      </c>
      <c r="O78" s="31">
        <v>1621620.0000000002</v>
      </c>
      <c r="P78" s="31">
        <v>1261260</v>
      </c>
      <c r="Q78" s="31"/>
      <c r="R78" s="31"/>
      <c r="S78" s="21"/>
    </row>
    <row r="79" spans="1:19" s="90" customFormat="1" ht="24.75" customHeight="1" x14ac:dyDescent="0.25">
      <c r="A79" s="74" t="str">
        <f>IF(B79="","",SUBTOTAL(3,B$11:$B79))</f>
        <v/>
      </c>
      <c r="B79" s="11"/>
      <c r="C79" s="1" t="s">
        <v>1547</v>
      </c>
      <c r="D79" s="1" t="s">
        <v>1479</v>
      </c>
      <c r="E79" s="1" t="s">
        <v>358</v>
      </c>
      <c r="F79" s="3">
        <v>4</v>
      </c>
      <c r="G79" s="57">
        <v>0.8</v>
      </c>
      <c r="H79" s="4"/>
      <c r="I79" s="78">
        <v>1747200</v>
      </c>
      <c r="J79" s="78">
        <v>1123200</v>
      </c>
      <c r="K79" s="78">
        <v>873600</v>
      </c>
      <c r="L79" s="78"/>
      <c r="M79" s="78"/>
      <c r="N79" s="31">
        <v>1921920.0000000002</v>
      </c>
      <c r="O79" s="31">
        <v>1235520</v>
      </c>
      <c r="P79" s="31">
        <v>960960.00000000012</v>
      </c>
      <c r="Q79" s="31"/>
      <c r="R79" s="31"/>
      <c r="S79" s="21"/>
    </row>
    <row r="80" spans="1:19" s="90" customFormat="1" ht="24.75" customHeight="1" x14ac:dyDescent="0.25">
      <c r="A80" s="74">
        <f>IF(B80="","",SUBTOTAL(3,B$11:$B80))</f>
        <v>23</v>
      </c>
      <c r="B80" s="11">
        <v>23</v>
      </c>
      <c r="C80" s="612" t="s">
        <v>1548</v>
      </c>
      <c r="D80" s="612"/>
      <c r="E80" s="612"/>
      <c r="F80" s="3"/>
      <c r="G80" s="57"/>
      <c r="H80" s="4"/>
      <c r="I80" s="78"/>
      <c r="J80" s="78"/>
      <c r="K80" s="78"/>
      <c r="L80" s="78"/>
      <c r="M80" s="78"/>
      <c r="N80" s="31"/>
      <c r="O80" s="31"/>
      <c r="P80" s="31"/>
      <c r="Q80" s="31"/>
      <c r="R80" s="31"/>
      <c r="S80" s="21"/>
    </row>
    <row r="81" spans="1:19" s="90" customFormat="1" ht="24.75" customHeight="1" x14ac:dyDescent="0.25">
      <c r="A81" s="74" t="str">
        <f>IF(B81="","",SUBTOTAL(3,B$11:$B81))</f>
        <v/>
      </c>
      <c r="B81" s="11"/>
      <c r="C81" s="1" t="s">
        <v>1549</v>
      </c>
      <c r="D81" s="1" t="s">
        <v>1474</v>
      </c>
      <c r="E81" s="1" t="s">
        <v>1550</v>
      </c>
      <c r="F81" s="3">
        <v>4</v>
      </c>
      <c r="G81" s="57">
        <v>1.1000000000000001</v>
      </c>
      <c r="H81" s="4"/>
      <c r="I81" s="78">
        <v>2402400</v>
      </c>
      <c r="J81" s="78">
        <v>1544400.0000000002</v>
      </c>
      <c r="K81" s="78">
        <v>1201200</v>
      </c>
      <c r="L81" s="78"/>
      <c r="M81" s="78"/>
      <c r="N81" s="31">
        <v>2642640</v>
      </c>
      <c r="O81" s="31">
        <v>1698840.0000000005</v>
      </c>
      <c r="P81" s="31">
        <v>1321320</v>
      </c>
      <c r="Q81" s="31"/>
      <c r="R81" s="31"/>
      <c r="S81" s="21"/>
    </row>
    <row r="82" spans="1:19" s="90" customFormat="1" ht="40.5" customHeight="1" x14ac:dyDescent="0.25">
      <c r="A82" s="74" t="str">
        <f>IF(B82="","",SUBTOTAL(3,B$11:$B82))</f>
        <v/>
      </c>
      <c r="B82" s="11"/>
      <c r="C82" s="1" t="s">
        <v>1551</v>
      </c>
      <c r="D82" s="1" t="s">
        <v>165</v>
      </c>
      <c r="E82" s="1" t="s">
        <v>81</v>
      </c>
      <c r="F82" s="3">
        <v>3</v>
      </c>
      <c r="G82" s="57">
        <v>0.8</v>
      </c>
      <c r="H82" s="4"/>
      <c r="I82" s="78">
        <v>2496000</v>
      </c>
      <c r="J82" s="78">
        <v>1747200</v>
      </c>
      <c r="K82" s="78">
        <v>1123200</v>
      </c>
      <c r="L82" s="78"/>
      <c r="M82" s="78"/>
      <c r="N82" s="31">
        <v>2745600</v>
      </c>
      <c r="O82" s="31">
        <v>1921920.0000000002</v>
      </c>
      <c r="P82" s="31">
        <v>1235520</v>
      </c>
      <c r="Q82" s="31"/>
      <c r="R82" s="31"/>
      <c r="S82" s="21"/>
    </row>
    <row r="83" spans="1:19" s="90" customFormat="1" ht="40.5" customHeight="1" x14ac:dyDescent="0.25">
      <c r="A83" s="74" t="str">
        <f>IF(B83="","",SUBTOTAL(3,B$11:$B83))</f>
        <v/>
      </c>
      <c r="B83" s="11"/>
      <c r="C83" s="1" t="s">
        <v>1554</v>
      </c>
      <c r="D83" s="1" t="s">
        <v>152</v>
      </c>
      <c r="E83" s="1" t="s">
        <v>1555</v>
      </c>
      <c r="F83" s="3">
        <v>3</v>
      </c>
      <c r="G83" s="57">
        <v>1.1000000000000001</v>
      </c>
      <c r="H83" s="4"/>
      <c r="I83" s="78">
        <v>3432000.0000000005</v>
      </c>
      <c r="J83" s="78">
        <v>2402400</v>
      </c>
      <c r="K83" s="78">
        <v>1544400.0000000002</v>
      </c>
      <c r="L83" s="78">
        <v>1201200</v>
      </c>
      <c r="M83" s="78">
        <v>1029600.0000000001</v>
      </c>
      <c r="N83" s="31">
        <v>3775200.0000000009</v>
      </c>
      <c r="O83" s="31">
        <v>2642640</v>
      </c>
      <c r="P83" s="31">
        <v>1698840.0000000005</v>
      </c>
      <c r="Q83" s="31">
        <v>1321320</v>
      </c>
      <c r="R83" s="31">
        <v>1132560.0000000002</v>
      </c>
      <c r="S83" s="21"/>
    </row>
    <row r="84" spans="1:19" s="90" customFormat="1" ht="24" customHeight="1" x14ac:dyDescent="0.25">
      <c r="A84" s="74" t="str">
        <f>IF(B84="","",SUBTOTAL(3,B$11:$B84))</f>
        <v/>
      </c>
      <c r="B84" s="11"/>
      <c r="C84" s="1"/>
      <c r="D84" s="1" t="s">
        <v>1556</v>
      </c>
      <c r="E84" s="1" t="s">
        <v>1557</v>
      </c>
      <c r="F84" s="3">
        <v>3</v>
      </c>
      <c r="G84" s="57">
        <v>1.1000000000000001</v>
      </c>
      <c r="H84" s="4"/>
      <c r="I84" s="78">
        <v>3432000.0000000005</v>
      </c>
      <c r="J84" s="78">
        <v>2402400</v>
      </c>
      <c r="K84" s="78">
        <v>1544400.0000000002</v>
      </c>
      <c r="L84" s="78">
        <v>1201200</v>
      </c>
      <c r="M84" s="78">
        <v>1029600.0000000001</v>
      </c>
      <c r="N84" s="31">
        <v>3775200.0000000009</v>
      </c>
      <c r="O84" s="31">
        <v>2642640</v>
      </c>
      <c r="P84" s="31">
        <v>1698840.0000000005</v>
      </c>
      <c r="Q84" s="31">
        <v>1321320</v>
      </c>
      <c r="R84" s="31">
        <v>1132560.0000000002</v>
      </c>
      <c r="S84" s="21"/>
    </row>
    <row r="85" spans="1:19" s="90" customFormat="1" ht="41.25" customHeight="1" x14ac:dyDescent="0.25">
      <c r="A85" s="74" t="str">
        <f>IF(B85="","",SUBTOTAL(3,B$11:$B85))</f>
        <v/>
      </c>
      <c r="B85" s="11"/>
      <c r="C85" s="1" t="s">
        <v>1558</v>
      </c>
      <c r="D85" s="1" t="s">
        <v>50</v>
      </c>
      <c r="E85" s="1" t="s">
        <v>1559</v>
      </c>
      <c r="F85" s="3">
        <v>4</v>
      </c>
      <c r="G85" s="57">
        <v>0.9</v>
      </c>
      <c r="H85" s="4"/>
      <c r="I85" s="78">
        <v>1965600</v>
      </c>
      <c r="J85" s="78">
        <v>1263600</v>
      </c>
      <c r="K85" s="78">
        <v>982800</v>
      </c>
      <c r="L85" s="78">
        <v>842400</v>
      </c>
      <c r="M85" s="78">
        <v>702000</v>
      </c>
      <c r="N85" s="31">
        <v>2162160</v>
      </c>
      <c r="O85" s="31">
        <v>1389960</v>
      </c>
      <c r="P85" s="31">
        <v>1081080</v>
      </c>
      <c r="Q85" s="31">
        <v>926640.00000000012</v>
      </c>
      <c r="R85" s="31">
        <v>772200.00000000012</v>
      </c>
      <c r="S85" s="21"/>
    </row>
    <row r="86" spans="1:19" s="90" customFormat="1" ht="24.75" customHeight="1" x14ac:dyDescent="0.25">
      <c r="A86" s="74" t="str">
        <f>IF(B86="","",SUBTOTAL(3,B$11:$B86))</f>
        <v/>
      </c>
      <c r="B86" s="11"/>
      <c r="C86" s="1" t="s">
        <v>1562</v>
      </c>
      <c r="D86" s="1" t="s">
        <v>50</v>
      </c>
      <c r="E86" s="1" t="s">
        <v>1563</v>
      </c>
      <c r="F86" s="3">
        <v>4</v>
      </c>
      <c r="G86" s="57">
        <v>1</v>
      </c>
      <c r="H86" s="4"/>
      <c r="I86" s="78">
        <v>2184000</v>
      </c>
      <c r="J86" s="78">
        <v>1404000</v>
      </c>
      <c r="K86" s="78">
        <v>1092000</v>
      </c>
      <c r="L86" s="78">
        <v>936000</v>
      </c>
      <c r="M86" s="78">
        <v>780000</v>
      </c>
      <c r="N86" s="31">
        <v>2402400</v>
      </c>
      <c r="O86" s="31">
        <v>1544400.0000000002</v>
      </c>
      <c r="P86" s="31">
        <v>1201200</v>
      </c>
      <c r="Q86" s="31">
        <v>1029600.0000000001</v>
      </c>
      <c r="R86" s="31">
        <v>858000.00000000012</v>
      </c>
      <c r="S86" s="21"/>
    </row>
    <row r="87" spans="1:19" s="90" customFormat="1" ht="24.75" customHeight="1" x14ac:dyDescent="0.25">
      <c r="A87" s="74" t="str">
        <f>IF(B87="","",SUBTOTAL(3,B$11:$B87))</f>
        <v/>
      </c>
      <c r="B87" s="11"/>
      <c r="C87" s="1" t="s">
        <v>860</v>
      </c>
      <c r="D87" s="1" t="s">
        <v>152</v>
      </c>
      <c r="E87" s="1" t="s">
        <v>1537</v>
      </c>
      <c r="F87" s="3">
        <v>4</v>
      </c>
      <c r="G87" s="57">
        <v>1</v>
      </c>
      <c r="H87" s="4"/>
      <c r="I87" s="78">
        <v>2184000</v>
      </c>
      <c r="J87" s="78">
        <v>1404000</v>
      </c>
      <c r="K87" s="78">
        <v>1092000</v>
      </c>
      <c r="L87" s="78">
        <v>936000</v>
      </c>
      <c r="M87" s="78">
        <v>780000</v>
      </c>
      <c r="N87" s="31">
        <v>2402400</v>
      </c>
      <c r="O87" s="31">
        <v>1544400.0000000002</v>
      </c>
      <c r="P87" s="31">
        <v>1201200</v>
      </c>
      <c r="Q87" s="31">
        <v>1029600.0000000001</v>
      </c>
      <c r="R87" s="31">
        <v>858000.00000000012</v>
      </c>
      <c r="S87" s="21"/>
    </row>
    <row r="88" spans="1:19" s="90" customFormat="1" ht="24.75" customHeight="1" x14ac:dyDescent="0.25">
      <c r="A88" s="74" t="str">
        <f>IF(B88="","",SUBTOTAL(3,B$11:$B88))</f>
        <v/>
      </c>
      <c r="B88" s="11"/>
      <c r="C88" s="1" t="s">
        <v>1564</v>
      </c>
      <c r="D88" s="1" t="s">
        <v>152</v>
      </c>
      <c r="E88" s="1" t="s">
        <v>1503</v>
      </c>
      <c r="F88" s="3">
        <v>4</v>
      </c>
      <c r="G88" s="57">
        <v>1</v>
      </c>
      <c r="H88" s="4"/>
      <c r="I88" s="78">
        <v>2184000</v>
      </c>
      <c r="J88" s="78">
        <v>1404000</v>
      </c>
      <c r="K88" s="78">
        <v>1092000</v>
      </c>
      <c r="L88" s="78">
        <v>936000</v>
      </c>
      <c r="M88" s="78">
        <v>780000</v>
      </c>
      <c r="N88" s="31">
        <v>2402400</v>
      </c>
      <c r="O88" s="31">
        <v>1544400.0000000002</v>
      </c>
      <c r="P88" s="31">
        <v>1201200</v>
      </c>
      <c r="Q88" s="31">
        <v>1029600.0000000001</v>
      </c>
      <c r="R88" s="31">
        <v>858000.00000000012</v>
      </c>
      <c r="S88" s="21"/>
    </row>
    <row r="89" spans="1:19" s="90" customFormat="1" ht="24.75" customHeight="1" x14ac:dyDescent="0.25">
      <c r="A89" s="74" t="str">
        <f>IF(B89="","",SUBTOTAL(3,B$11:$B89))</f>
        <v/>
      </c>
      <c r="B89" s="11"/>
      <c r="C89" s="1" t="s">
        <v>592</v>
      </c>
      <c r="D89" s="1" t="s">
        <v>152</v>
      </c>
      <c r="E89" s="1" t="s">
        <v>1463</v>
      </c>
      <c r="F89" s="3">
        <v>4</v>
      </c>
      <c r="G89" s="57">
        <v>1</v>
      </c>
      <c r="H89" s="4"/>
      <c r="I89" s="78">
        <v>2184000</v>
      </c>
      <c r="J89" s="78">
        <v>1404000</v>
      </c>
      <c r="K89" s="78">
        <v>1092000</v>
      </c>
      <c r="L89" s="78">
        <v>936000</v>
      </c>
      <c r="M89" s="78">
        <v>780000</v>
      </c>
      <c r="N89" s="31">
        <v>2402400</v>
      </c>
      <c r="O89" s="31">
        <v>1544400.0000000002</v>
      </c>
      <c r="P89" s="31">
        <v>1201200</v>
      </c>
      <c r="Q89" s="31">
        <v>1029600.0000000001</v>
      </c>
      <c r="R89" s="31">
        <v>858000.00000000012</v>
      </c>
      <c r="S89" s="21"/>
    </row>
    <row r="90" spans="1:19" s="90" customFormat="1" ht="24.75" customHeight="1" x14ac:dyDescent="0.25">
      <c r="A90" s="74" t="str">
        <f>IF(B90="","",SUBTOTAL(3,B$11:$B90))</f>
        <v/>
      </c>
      <c r="B90" s="11"/>
      <c r="C90" s="1" t="s">
        <v>1570</v>
      </c>
      <c r="D90" s="1" t="s">
        <v>1571</v>
      </c>
      <c r="E90" s="1" t="s">
        <v>1572</v>
      </c>
      <c r="F90" s="3">
        <v>4</v>
      </c>
      <c r="G90" s="57">
        <v>1</v>
      </c>
      <c r="H90" s="4"/>
      <c r="I90" s="78">
        <v>2184000</v>
      </c>
      <c r="J90" s="78">
        <v>1404000</v>
      </c>
      <c r="K90" s="78">
        <v>1092000</v>
      </c>
      <c r="L90" s="78">
        <v>936000</v>
      </c>
      <c r="M90" s="78">
        <v>780000</v>
      </c>
      <c r="N90" s="31">
        <v>2402400</v>
      </c>
      <c r="O90" s="31">
        <v>1544400.0000000002</v>
      </c>
      <c r="P90" s="31">
        <v>1201200</v>
      </c>
      <c r="Q90" s="31">
        <v>1029600.0000000001</v>
      </c>
      <c r="R90" s="31">
        <v>858000.00000000012</v>
      </c>
      <c r="S90" s="21"/>
    </row>
    <row r="91" spans="1:19" s="90" customFormat="1" ht="24" customHeight="1" x14ac:dyDescent="0.25">
      <c r="A91" s="74">
        <f>IF(B91="","",SUBTOTAL(3,B$11:$B91))</f>
        <v>24</v>
      </c>
      <c r="B91" s="11">
        <v>24</v>
      </c>
      <c r="C91" s="612" t="s">
        <v>1573</v>
      </c>
      <c r="D91" s="612"/>
      <c r="E91" s="612"/>
      <c r="F91" s="12"/>
      <c r="G91" s="385"/>
      <c r="H91" s="12"/>
      <c r="I91" s="79"/>
      <c r="J91" s="79"/>
      <c r="K91" s="79"/>
      <c r="L91" s="79"/>
      <c r="M91" s="79"/>
      <c r="N91" s="31"/>
      <c r="O91" s="31"/>
      <c r="P91" s="31"/>
      <c r="Q91" s="31"/>
      <c r="R91" s="31"/>
      <c r="S91" s="21"/>
    </row>
    <row r="92" spans="1:19" s="90" customFormat="1" ht="24" customHeight="1" x14ac:dyDescent="0.25">
      <c r="A92" s="74" t="str">
        <f>IF(B92="","",SUBTOTAL(3,B$11:$B92))</f>
        <v/>
      </c>
      <c r="B92" s="11"/>
      <c r="C92" s="1" t="s">
        <v>1574</v>
      </c>
      <c r="D92" s="2" t="s">
        <v>1575</v>
      </c>
      <c r="E92" s="2"/>
      <c r="F92" s="3">
        <v>2</v>
      </c>
      <c r="G92" s="57">
        <v>0.8</v>
      </c>
      <c r="H92" s="4"/>
      <c r="I92" s="78">
        <v>4492800</v>
      </c>
      <c r="J92" s="78">
        <v>2995200</v>
      </c>
      <c r="K92" s="78">
        <v>1996800</v>
      </c>
      <c r="L92" s="78">
        <v>1123200</v>
      </c>
      <c r="M92" s="78">
        <v>873600</v>
      </c>
      <c r="N92" s="31">
        <v>4942080</v>
      </c>
      <c r="O92" s="31">
        <v>3294720.0000000005</v>
      </c>
      <c r="P92" s="31">
        <v>2196480</v>
      </c>
      <c r="Q92" s="31">
        <v>1235520</v>
      </c>
      <c r="R92" s="31">
        <v>960960.00000000012</v>
      </c>
      <c r="S92" s="21"/>
    </row>
    <row r="93" spans="1:19" s="90" customFormat="1" ht="24" customHeight="1" x14ac:dyDescent="0.25">
      <c r="A93" s="74" t="str">
        <f>IF(B93="","",SUBTOTAL(3,B$11:$B93))</f>
        <v/>
      </c>
      <c r="B93" s="11"/>
      <c r="C93" s="1" t="s">
        <v>1576</v>
      </c>
      <c r="D93" s="2" t="s">
        <v>1577</v>
      </c>
      <c r="E93" s="2"/>
      <c r="F93" s="3">
        <v>2</v>
      </c>
      <c r="G93" s="57">
        <v>0.7</v>
      </c>
      <c r="H93" s="4"/>
      <c r="I93" s="78">
        <v>3931199.9999999995</v>
      </c>
      <c r="J93" s="78">
        <v>2620800</v>
      </c>
      <c r="K93" s="78">
        <v>1747200</v>
      </c>
      <c r="L93" s="78">
        <v>982799.99999999988</v>
      </c>
      <c r="M93" s="78">
        <v>764400</v>
      </c>
      <c r="N93" s="31">
        <v>4324320</v>
      </c>
      <c r="O93" s="31">
        <v>2882880</v>
      </c>
      <c r="P93" s="31">
        <v>1921920.0000000002</v>
      </c>
      <c r="Q93" s="31">
        <v>1081080</v>
      </c>
      <c r="R93" s="31">
        <v>840840.00000000012</v>
      </c>
      <c r="S93" s="21"/>
    </row>
    <row r="94" spans="1:19" s="90" customFormat="1" ht="24" customHeight="1" x14ac:dyDescent="0.25">
      <c r="A94" s="74" t="str">
        <f>IF(B94="","",SUBTOTAL(3,B$11:$B94))</f>
        <v/>
      </c>
      <c r="B94" s="11"/>
      <c r="C94" s="1"/>
      <c r="D94" s="2" t="s">
        <v>1578</v>
      </c>
      <c r="E94" s="2"/>
      <c r="F94" s="3">
        <v>2</v>
      </c>
      <c r="G94" s="57">
        <v>0.7</v>
      </c>
      <c r="H94" s="4"/>
      <c r="I94" s="78">
        <v>3931199.9999999995</v>
      </c>
      <c r="J94" s="78">
        <v>2620800</v>
      </c>
      <c r="K94" s="78">
        <v>1747200</v>
      </c>
      <c r="L94" s="78">
        <v>982799.99999999988</v>
      </c>
      <c r="M94" s="78">
        <v>764400</v>
      </c>
      <c r="N94" s="31">
        <v>4324320</v>
      </c>
      <c r="O94" s="31">
        <v>2882880</v>
      </c>
      <c r="P94" s="31">
        <v>1921920.0000000002</v>
      </c>
      <c r="Q94" s="31">
        <v>1081080</v>
      </c>
      <c r="R94" s="31">
        <v>840840.00000000012</v>
      </c>
      <c r="S94" s="21"/>
    </row>
    <row r="95" spans="1:19" s="90" customFormat="1" ht="24" customHeight="1" x14ac:dyDescent="0.25">
      <c r="A95" s="74" t="str">
        <f>IF(B95="","",SUBTOTAL(3,B$11:$B95))</f>
        <v/>
      </c>
      <c r="B95" s="11"/>
      <c r="C95" s="1" t="s">
        <v>1579</v>
      </c>
      <c r="D95" s="2" t="s">
        <v>1580</v>
      </c>
      <c r="E95" s="2"/>
      <c r="F95" s="3">
        <v>3</v>
      </c>
      <c r="G95" s="57">
        <v>1</v>
      </c>
      <c r="H95" s="4"/>
      <c r="I95" s="78">
        <v>3120000</v>
      </c>
      <c r="J95" s="78">
        <v>2184000</v>
      </c>
      <c r="K95" s="78">
        <v>1404000</v>
      </c>
      <c r="L95" s="78">
        <v>1092000</v>
      </c>
      <c r="M95" s="78">
        <v>936000</v>
      </c>
      <c r="N95" s="31">
        <v>3432000.0000000005</v>
      </c>
      <c r="O95" s="31">
        <v>2402400</v>
      </c>
      <c r="P95" s="31">
        <v>1544400.0000000002</v>
      </c>
      <c r="Q95" s="31">
        <v>1201200</v>
      </c>
      <c r="R95" s="31">
        <v>1029600.0000000001</v>
      </c>
      <c r="S95" s="21"/>
    </row>
    <row r="96" spans="1:19" s="90" customFormat="1" ht="27" customHeight="1" x14ac:dyDescent="0.25">
      <c r="A96" s="74" t="str">
        <f>IF(B96="","",SUBTOTAL(3,B$11:$B96))</f>
        <v/>
      </c>
      <c r="B96" s="11"/>
      <c r="C96" s="1"/>
      <c r="D96" s="2" t="s">
        <v>1581</v>
      </c>
      <c r="E96" s="2"/>
      <c r="F96" s="3">
        <v>3</v>
      </c>
      <c r="G96" s="57">
        <v>1</v>
      </c>
      <c r="H96" s="4"/>
      <c r="I96" s="78">
        <v>3120000</v>
      </c>
      <c r="J96" s="78">
        <v>2184000</v>
      </c>
      <c r="K96" s="78">
        <v>1404000</v>
      </c>
      <c r="L96" s="78">
        <v>1092000</v>
      </c>
      <c r="M96" s="78">
        <v>936000</v>
      </c>
      <c r="N96" s="31">
        <v>3432000.0000000005</v>
      </c>
      <c r="O96" s="31">
        <v>2402400</v>
      </c>
      <c r="P96" s="31">
        <v>1544400.0000000002</v>
      </c>
      <c r="Q96" s="31">
        <v>1201200</v>
      </c>
      <c r="R96" s="31">
        <v>1029600.0000000001</v>
      </c>
      <c r="S96" s="21"/>
    </row>
    <row r="97" spans="1:19" s="90" customFormat="1" ht="40.5" customHeight="1" x14ac:dyDescent="0.25">
      <c r="A97" s="74" t="str">
        <f>IF(B97="","",SUBTOTAL(3,B$11:$B97))</f>
        <v/>
      </c>
      <c r="B97" s="11"/>
      <c r="C97" s="1" t="s">
        <v>1534</v>
      </c>
      <c r="D97" s="2" t="s">
        <v>1582</v>
      </c>
      <c r="E97" s="2"/>
      <c r="F97" s="3">
        <v>3</v>
      </c>
      <c r="G97" s="57">
        <v>0.95</v>
      </c>
      <c r="H97" s="4"/>
      <c r="I97" s="78">
        <v>2964000</v>
      </c>
      <c r="J97" s="78">
        <v>2074800</v>
      </c>
      <c r="K97" s="78">
        <v>1333800</v>
      </c>
      <c r="L97" s="78">
        <v>1037400</v>
      </c>
      <c r="M97" s="78">
        <v>889200</v>
      </c>
      <c r="N97" s="31">
        <v>3260400.0000000005</v>
      </c>
      <c r="O97" s="31">
        <v>2282280</v>
      </c>
      <c r="P97" s="31">
        <v>1467180.0000000002</v>
      </c>
      <c r="Q97" s="31">
        <v>1141140</v>
      </c>
      <c r="R97" s="31">
        <v>978120.00000000012</v>
      </c>
      <c r="S97" s="21"/>
    </row>
    <row r="98" spans="1:19" s="90" customFormat="1" ht="40.5" customHeight="1" x14ac:dyDescent="0.25">
      <c r="A98" s="74" t="str">
        <f>IF(B98="","",SUBTOTAL(3,B$11:$B98))</f>
        <v/>
      </c>
      <c r="B98" s="11"/>
      <c r="C98" s="1"/>
      <c r="D98" s="2" t="s">
        <v>1583</v>
      </c>
      <c r="E98" s="2"/>
      <c r="F98" s="3">
        <v>3</v>
      </c>
      <c r="G98" s="57">
        <v>0.95</v>
      </c>
      <c r="H98" s="4"/>
      <c r="I98" s="78">
        <v>2964000</v>
      </c>
      <c r="J98" s="78">
        <v>2074800</v>
      </c>
      <c r="K98" s="78">
        <v>1333800</v>
      </c>
      <c r="L98" s="78">
        <v>1037400</v>
      </c>
      <c r="M98" s="78">
        <v>889200</v>
      </c>
      <c r="N98" s="31">
        <v>3260400.0000000005</v>
      </c>
      <c r="O98" s="31">
        <v>2282280</v>
      </c>
      <c r="P98" s="31">
        <v>1467180.0000000002</v>
      </c>
      <c r="Q98" s="31">
        <v>1141140</v>
      </c>
      <c r="R98" s="31">
        <v>978120.00000000012</v>
      </c>
      <c r="S98" s="21"/>
    </row>
    <row r="99" spans="1:19" s="90" customFormat="1" ht="40.5" customHeight="1" x14ac:dyDescent="0.25">
      <c r="A99" s="74" t="str">
        <f>IF(B99="","",SUBTOTAL(3,B$11:$B99))</f>
        <v/>
      </c>
      <c r="B99" s="11"/>
      <c r="C99" s="1"/>
      <c r="D99" s="2" t="s">
        <v>1584</v>
      </c>
      <c r="E99" s="2"/>
      <c r="F99" s="3">
        <v>3</v>
      </c>
      <c r="G99" s="57">
        <v>0.95</v>
      </c>
      <c r="H99" s="4"/>
      <c r="I99" s="78">
        <v>2964000</v>
      </c>
      <c r="J99" s="78">
        <v>2074800</v>
      </c>
      <c r="K99" s="78">
        <v>1333800</v>
      </c>
      <c r="L99" s="78">
        <v>1037400</v>
      </c>
      <c r="M99" s="78">
        <v>889200</v>
      </c>
      <c r="N99" s="31">
        <v>3260400.0000000005</v>
      </c>
      <c r="O99" s="31">
        <v>2282280</v>
      </c>
      <c r="P99" s="31">
        <v>1467180.0000000002</v>
      </c>
      <c r="Q99" s="31">
        <v>1141140</v>
      </c>
      <c r="R99" s="31">
        <v>978120.00000000012</v>
      </c>
      <c r="S99" s="21"/>
    </row>
    <row r="100" spans="1:19" s="90" customFormat="1" ht="24" customHeight="1" x14ac:dyDescent="0.25">
      <c r="A100" s="74" t="str">
        <f>IF(B100="","",SUBTOTAL(3,B$11:$B100))</f>
        <v/>
      </c>
      <c r="B100" s="11"/>
      <c r="C100" s="1"/>
      <c r="D100" s="2" t="s">
        <v>1585</v>
      </c>
      <c r="E100" s="2"/>
      <c r="F100" s="3">
        <v>3</v>
      </c>
      <c r="G100" s="57">
        <v>0.95</v>
      </c>
      <c r="H100" s="4"/>
      <c r="I100" s="78">
        <v>2964000</v>
      </c>
      <c r="J100" s="78">
        <v>2074800</v>
      </c>
      <c r="K100" s="78">
        <v>1333800</v>
      </c>
      <c r="L100" s="78">
        <v>1037400</v>
      </c>
      <c r="M100" s="78">
        <v>889200</v>
      </c>
      <c r="N100" s="31">
        <v>3260400.0000000005</v>
      </c>
      <c r="O100" s="31">
        <v>2282280</v>
      </c>
      <c r="P100" s="31">
        <v>1467180.0000000002</v>
      </c>
      <c r="Q100" s="31">
        <v>1141140</v>
      </c>
      <c r="R100" s="31">
        <v>978120.00000000012</v>
      </c>
      <c r="S100" s="21"/>
    </row>
    <row r="101" spans="1:19" s="90" customFormat="1" ht="24" customHeight="1" x14ac:dyDescent="0.25">
      <c r="A101" s="74" t="str">
        <f>IF(B101="","",SUBTOTAL(3,B$11:$B101))</f>
        <v/>
      </c>
      <c r="B101" s="11"/>
      <c r="C101" s="1"/>
      <c r="D101" s="2" t="s">
        <v>1586</v>
      </c>
      <c r="E101" s="2"/>
      <c r="F101" s="3">
        <v>3</v>
      </c>
      <c r="G101" s="57">
        <v>0.95</v>
      </c>
      <c r="H101" s="4"/>
      <c r="I101" s="78">
        <v>2964000</v>
      </c>
      <c r="J101" s="78">
        <v>2074800</v>
      </c>
      <c r="K101" s="78">
        <v>1333800</v>
      </c>
      <c r="L101" s="78">
        <v>1037400</v>
      </c>
      <c r="M101" s="78">
        <v>889200</v>
      </c>
      <c r="N101" s="31">
        <v>3260400.0000000005</v>
      </c>
      <c r="O101" s="31">
        <v>2282280</v>
      </c>
      <c r="P101" s="31">
        <v>1467180.0000000002</v>
      </c>
      <c r="Q101" s="31">
        <v>1141140</v>
      </c>
      <c r="R101" s="31">
        <v>978120.00000000012</v>
      </c>
      <c r="S101" s="21"/>
    </row>
    <row r="102" spans="1:19" s="90" customFormat="1" ht="43.5" customHeight="1" x14ac:dyDescent="0.25">
      <c r="A102" s="74" t="str">
        <f>IF(B102="","",SUBTOTAL(3,B$11:$B102))</f>
        <v/>
      </c>
      <c r="B102" s="11"/>
      <c r="C102" s="1" t="s">
        <v>1587</v>
      </c>
      <c r="D102" s="2" t="s">
        <v>1588</v>
      </c>
      <c r="E102" s="2"/>
      <c r="F102" s="3">
        <v>3</v>
      </c>
      <c r="G102" s="57">
        <v>0.9</v>
      </c>
      <c r="H102" s="4"/>
      <c r="I102" s="78">
        <v>2808000</v>
      </c>
      <c r="J102" s="78">
        <v>1965600</v>
      </c>
      <c r="K102" s="78">
        <v>1263600</v>
      </c>
      <c r="L102" s="78">
        <v>982800</v>
      </c>
      <c r="M102" s="78">
        <v>842400</v>
      </c>
      <c r="N102" s="31">
        <v>3088800.0000000005</v>
      </c>
      <c r="O102" s="31">
        <v>2162160</v>
      </c>
      <c r="P102" s="31">
        <v>1389960</v>
      </c>
      <c r="Q102" s="31">
        <v>1081080</v>
      </c>
      <c r="R102" s="31">
        <v>926640.00000000012</v>
      </c>
      <c r="S102" s="21"/>
    </row>
    <row r="103" spans="1:19" s="90" customFormat="1" ht="43.5" customHeight="1" x14ac:dyDescent="0.25">
      <c r="A103" s="74" t="str">
        <f>IF(B103="","",SUBTOTAL(3,B$11:$B103))</f>
        <v/>
      </c>
      <c r="B103" s="11"/>
      <c r="C103" s="1"/>
      <c r="D103" s="2" t="s">
        <v>1589</v>
      </c>
      <c r="E103" s="2"/>
      <c r="F103" s="3">
        <v>3</v>
      </c>
      <c r="G103" s="57">
        <v>0.9</v>
      </c>
      <c r="H103" s="4"/>
      <c r="I103" s="78">
        <v>2808000</v>
      </c>
      <c r="J103" s="78">
        <v>1965600</v>
      </c>
      <c r="K103" s="78">
        <v>1263600</v>
      </c>
      <c r="L103" s="78">
        <v>982800</v>
      </c>
      <c r="M103" s="78">
        <v>842400</v>
      </c>
      <c r="N103" s="31">
        <v>3088800.0000000005</v>
      </c>
      <c r="O103" s="31">
        <v>2162160</v>
      </c>
      <c r="P103" s="31">
        <v>1389960</v>
      </c>
      <c r="Q103" s="31">
        <v>1081080</v>
      </c>
      <c r="R103" s="31">
        <v>926640.00000000012</v>
      </c>
      <c r="S103" s="21"/>
    </row>
    <row r="104" spans="1:19" s="90" customFormat="1" ht="43.5" customHeight="1" x14ac:dyDescent="0.25">
      <c r="A104" s="74" t="str">
        <f>IF(B104="","",SUBTOTAL(3,B$11:$B104))</f>
        <v/>
      </c>
      <c r="B104" s="11"/>
      <c r="C104" s="1"/>
      <c r="D104" s="2" t="s">
        <v>1590</v>
      </c>
      <c r="E104" s="2"/>
      <c r="F104" s="3">
        <v>3</v>
      </c>
      <c r="G104" s="57">
        <v>0.9</v>
      </c>
      <c r="H104" s="4"/>
      <c r="I104" s="78">
        <v>2808000</v>
      </c>
      <c r="J104" s="78">
        <v>1965600</v>
      </c>
      <c r="K104" s="78">
        <v>1263600</v>
      </c>
      <c r="L104" s="78">
        <v>982800</v>
      </c>
      <c r="M104" s="78">
        <v>842400</v>
      </c>
      <c r="N104" s="31">
        <v>3088800.0000000005</v>
      </c>
      <c r="O104" s="31">
        <v>2162160</v>
      </c>
      <c r="P104" s="31">
        <v>1389960</v>
      </c>
      <c r="Q104" s="31">
        <v>1081080</v>
      </c>
      <c r="R104" s="31">
        <v>926640.00000000012</v>
      </c>
      <c r="S104" s="21"/>
    </row>
    <row r="105" spans="1:19" s="90" customFormat="1" ht="92.25" customHeight="1" x14ac:dyDescent="0.25">
      <c r="A105" s="74" t="str">
        <f>IF(B105="","",SUBTOTAL(3,B$11:$B105))</f>
        <v/>
      </c>
      <c r="B105" s="11"/>
      <c r="C105" s="1" t="s">
        <v>526</v>
      </c>
      <c r="D105" s="2" t="s">
        <v>1591</v>
      </c>
      <c r="E105" s="2"/>
      <c r="F105" s="3">
        <v>3</v>
      </c>
      <c r="G105" s="57">
        <v>0.85</v>
      </c>
      <c r="H105" s="4"/>
      <c r="I105" s="78">
        <v>2652000</v>
      </c>
      <c r="J105" s="78">
        <v>1856400</v>
      </c>
      <c r="K105" s="78">
        <v>1193400</v>
      </c>
      <c r="L105" s="78">
        <v>928200</v>
      </c>
      <c r="M105" s="78">
        <v>795600</v>
      </c>
      <c r="N105" s="31">
        <v>2917200.0000000005</v>
      </c>
      <c r="O105" s="31">
        <v>2042040.0000000002</v>
      </c>
      <c r="P105" s="31">
        <v>1312740</v>
      </c>
      <c r="Q105" s="31">
        <v>1021020.0000000001</v>
      </c>
      <c r="R105" s="31">
        <v>875160.00000000012</v>
      </c>
      <c r="S105" s="21"/>
    </row>
    <row r="106" spans="1:19" s="90" customFormat="1" ht="57" customHeight="1" x14ac:dyDescent="0.25">
      <c r="A106" s="74" t="str">
        <f>IF(B106="","",SUBTOTAL(3,B$11:$B106))</f>
        <v/>
      </c>
      <c r="B106" s="11"/>
      <c r="C106" s="1"/>
      <c r="D106" s="2" t="s">
        <v>1592</v>
      </c>
      <c r="E106" s="2"/>
      <c r="F106" s="3">
        <v>3</v>
      </c>
      <c r="G106" s="57">
        <v>0.85</v>
      </c>
      <c r="H106" s="4"/>
      <c r="I106" s="78">
        <v>2652000</v>
      </c>
      <c r="J106" s="78">
        <v>1856400</v>
      </c>
      <c r="K106" s="78">
        <v>1193400</v>
      </c>
      <c r="L106" s="78">
        <v>928200</v>
      </c>
      <c r="M106" s="78">
        <v>795600</v>
      </c>
      <c r="N106" s="31">
        <v>2917200.0000000005</v>
      </c>
      <c r="O106" s="31">
        <v>2042040.0000000002</v>
      </c>
      <c r="P106" s="31">
        <v>1312740</v>
      </c>
      <c r="Q106" s="31">
        <v>1021020.0000000001</v>
      </c>
      <c r="R106" s="31">
        <v>875160.00000000012</v>
      </c>
      <c r="S106" s="21"/>
    </row>
    <row r="107" spans="1:19" s="90" customFormat="1" ht="27" customHeight="1" x14ac:dyDescent="0.25">
      <c r="A107" s="74" t="str">
        <f>IF(B107="","",SUBTOTAL(3,B$11:$B107))</f>
        <v/>
      </c>
      <c r="B107" s="11"/>
      <c r="C107" s="1" t="s">
        <v>1593</v>
      </c>
      <c r="D107" s="2" t="s">
        <v>1594</v>
      </c>
      <c r="E107" s="1"/>
      <c r="F107" s="3">
        <v>3</v>
      </c>
      <c r="G107" s="57">
        <v>0.8</v>
      </c>
      <c r="H107" s="4"/>
      <c r="I107" s="78">
        <v>2496000</v>
      </c>
      <c r="J107" s="78">
        <v>1747200</v>
      </c>
      <c r="K107" s="78">
        <v>1123200</v>
      </c>
      <c r="L107" s="78">
        <v>873600</v>
      </c>
      <c r="M107" s="78">
        <v>748800</v>
      </c>
      <c r="N107" s="31">
        <v>2745600</v>
      </c>
      <c r="O107" s="31">
        <v>1921920.0000000002</v>
      </c>
      <c r="P107" s="31">
        <v>1235520</v>
      </c>
      <c r="Q107" s="31">
        <v>960960.00000000012</v>
      </c>
      <c r="R107" s="31">
        <v>823680.00000000012</v>
      </c>
      <c r="S107" s="21"/>
    </row>
    <row r="108" spans="1:19" s="90" customFormat="1" ht="72" customHeight="1" x14ac:dyDescent="0.25">
      <c r="A108" s="74" t="str">
        <f>IF(B108="","",SUBTOTAL(3,B$11:$B108))</f>
        <v/>
      </c>
      <c r="B108" s="11"/>
      <c r="C108" s="1"/>
      <c r="D108" s="2" t="s">
        <v>1595</v>
      </c>
      <c r="E108" s="1"/>
      <c r="F108" s="3">
        <v>3</v>
      </c>
      <c r="G108" s="57">
        <v>0.8</v>
      </c>
      <c r="H108" s="4"/>
      <c r="I108" s="78">
        <v>2496000</v>
      </c>
      <c r="J108" s="78">
        <v>1747200</v>
      </c>
      <c r="K108" s="78">
        <v>1123200</v>
      </c>
      <c r="L108" s="78">
        <v>873600</v>
      </c>
      <c r="M108" s="78">
        <v>748800</v>
      </c>
      <c r="N108" s="31">
        <v>2745600</v>
      </c>
      <c r="O108" s="31">
        <v>1921920.0000000002</v>
      </c>
      <c r="P108" s="31">
        <v>1235520</v>
      </c>
      <c r="Q108" s="31">
        <v>960960.00000000012</v>
      </c>
      <c r="R108" s="31">
        <v>823680.00000000012</v>
      </c>
      <c r="S108" s="21"/>
    </row>
    <row r="109" spans="1:19" s="90" customFormat="1" ht="137.25" customHeight="1" x14ac:dyDescent="0.25">
      <c r="A109" s="74" t="str">
        <f>IF(B109="","",SUBTOTAL(3,B$11:$B109))</f>
        <v/>
      </c>
      <c r="B109" s="11"/>
      <c r="C109" s="1"/>
      <c r="D109" s="2" t="s">
        <v>1596</v>
      </c>
      <c r="E109" s="1"/>
      <c r="F109" s="3">
        <v>3</v>
      </c>
      <c r="G109" s="57">
        <v>0.8</v>
      </c>
      <c r="H109" s="4"/>
      <c r="I109" s="78">
        <v>2496000</v>
      </c>
      <c r="J109" s="78">
        <v>1747200</v>
      </c>
      <c r="K109" s="78">
        <v>1123200</v>
      </c>
      <c r="L109" s="78">
        <v>873600</v>
      </c>
      <c r="M109" s="78">
        <v>748800</v>
      </c>
      <c r="N109" s="31">
        <v>2745600</v>
      </c>
      <c r="O109" s="31">
        <v>1921920.0000000002</v>
      </c>
      <c r="P109" s="31">
        <v>1235520</v>
      </c>
      <c r="Q109" s="31">
        <v>960960.00000000012</v>
      </c>
      <c r="R109" s="31">
        <v>823680.00000000012</v>
      </c>
      <c r="S109" s="21"/>
    </row>
    <row r="110" spans="1:19" s="90" customFormat="1" ht="39.75" customHeight="1" x14ac:dyDescent="0.25">
      <c r="A110" s="74" t="str">
        <f>IF(B110="","",SUBTOTAL(3,B$11:$B110))</f>
        <v/>
      </c>
      <c r="B110" s="11"/>
      <c r="C110" s="1" t="s">
        <v>1597</v>
      </c>
      <c r="D110" s="2" t="s">
        <v>1598</v>
      </c>
      <c r="E110" s="1"/>
      <c r="F110" s="3">
        <v>3</v>
      </c>
      <c r="G110" s="57">
        <v>0.75</v>
      </c>
      <c r="H110" s="4"/>
      <c r="I110" s="78">
        <v>2340000</v>
      </c>
      <c r="J110" s="78">
        <v>1638000</v>
      </c>
      <c r="K110" s="78">
        <v>1053000</v>
      </c>
      <c r="L110" s="78">
        <v>819000</v>
      </c>
      <c r="M110" s="78">
        <v>702000</v>
      </c>
      <c r="N110" s="31">
        <v>2574000</v>
      </c>
      <c r="O110" s="31">
        <v>1801800.0000000002</v>
      </c>
      <c r="P110" s="31">
        <v>1158300</v>
      </c>
      <c r="Q110" s="31">
        <v>900900.00000000012</v>
      </c>
      <c r="R110" s="31">
        <v>772200.00000000012</v>
      </c>
      <c r="S110" s="21"/>
    </row>
    <row r="111" spans="1:19" s="90" customFormat="1" ht="24.75" customHeight="1" x14ac:dyDescent="0.25">
      <c r="A111" s="74">
        <f>IF(B111="","",SUBTOTAL(3,B$11:$B111))</f>
        <v>25</v>
      </c>
      <c r="B111" s="98">
        <v>25</v>
      </c>
      <c r="C111" s="612" t="s">
        <v>1612</v>
      </c>
      <c r="D111" s="612"/>
      <c r="E111" s="612"/>
      <c r="F111" s="14"/>
      <c r="G111" s="85"/>
      <c r="H111" s="15"/>
      <c r="I111" s="78"/>
      <c r="J111" s="78"/>
      <c r="K111" s="78"/>
      <c r="L111" s="78"/>
      <c r="M111" s="78"/>
      <c r="N111" s="31"/>
      <c r="O111" s="31"/>
      <c r="P111" s="31"/>
      <c r="Q111" s="31"/>
      <c r="R111" s="31"/>
      <c r="S111" s="21"/>
    </row>
    <row r="112" spans="1:19" s="90" customFormat="1" ht="24.75" customHeight="1" x14ac:dyDescent="0.25">
      <c r="A112" s="74" t="str">
        <f>IF(B112="","",SUBTOTAL(3,B$11:$B112))</f>
        <v/>
      </c>
      <c r="B112" s="11"/>
      <c r="C112" s="1" t="s">
        <v>1124</v>
      </c>
      <c r="D112" s="1"/>
      <c r="E112" s="2"/>
      <c r="F112" s="3">
        <v>1</v>
      </c>
      <c r="G112" s="57">
        <v>1.1000000000000001</v>
      </c>
      <c r="H112" s="4"/>
      <c r="I112" s="78">
        <v>10296000</v>
      </c>
      <c r="J112" s="78"/>
      <c r="K112" s="78"/>
      <c r="L112" s="78"/>
      <c r="M112" s="78"/>
      <c r="N112" s="31">
        <v>11325600</v>
      </c>
      <c r="O112" s="31"/>
      <c r="P112" s="31"/>
      <c r="Q112" s="31"/>
      <c r="R112" s="31"/>
      <c r="S112" s="21"/>
    </row>
    <row r="113" spans="1:19" s="90" customFormat="1" ht="24.75" customHeight="1" x14ac:dyDescent="0.25">
      <c r="A113" s="74" t="str">
        <f>IF(B113="","",SUBTOTAL(3,B$11:$B113))</f>
        <v/>
      </c>
      <c r="B113" s="11"/>
      <c r="C113" s="1" t="s">
        <v>1613</v>
      </c>
      <c r="D113" s="2"/>
      <c r="E113" s="2"/>
      <c r="F113" s="3">
        <v>3</v>
      </c>
      <c r="G113" s="57">
        <v>1</v>
      </c>
      <c r="H113" s="4"/>
      <c r="I113" s="78">
        <v>3120000</v>
      </c>
      <c r="J113" s="78"/>
      <c r="K113" s="78"/>
      <c r="L113" s="78"/>
      <c r="M113" s="78"/>
      <c r="N113" s="31">
        <v>3432000.0000000005</v>
      </c>
      <c r="O113" s="31"/>
      <c r="P113" s="31"/>
      <c r="Q113" s="31"/>
      <c r="R113" s="31"/>
      <c r="S113" s="21"/>
    </row>
    <row r="114" spans="1:19" s="90" customFormat="1" ht="24.75" customHeight="1" x14ac:dyDescent="0.25">
      <c r="A114" s="74" t="str">
        <f>IF(B114="","",SUBTOTAL(3,B$11:$B114))</f>
        <v/>
      </c>
      <c r="B114" s="11"/>
      <c r="C114" s="1" t="s">
        <v>1614</v>
      </c>
      <c r="D114" s="2"/>
      <c r="E114" s="2"/>
      <c r="F114" s="3">
        <v>4</v>
      </c>
      <c r="G114" s="57">
        <v>1</v>
      </c>
      <c r="H114" s="4"/>
      <c r="I114" s="78">
        <v>2184000</v>
      </c>
      <c r="J114" s="78"/>
      <c r="K114" s="78"/>
      <c r="L114" s="78"/>
      <c r="M114" s="78"/>
      <c r="N114" s="31">
        <v>2402400</v>
      </c>
      <c r="O114" s="31"/>
      <c r="P114" s="31"/>
      <c r="Q114" s="31"/>
      <c r="R114" s="31"/>
      <c r="S114" s="21"/>
    </row>
    <row r="115" spans="1:19" s="90" customFormat="1" ht="24.75" customHeight="1" x14ac:dyDescent="0.25">
      <c r="A115" s="74" t="str">
        <f>IF(B115="","",SUBTOTAL(3,B$11:$B115))</f>
        <v/>
      </c>
      <c r="B115" s="11"/>
      <c r="C115" s="1" t="s">
        <v>1615</v>
      </c>
      <c r="D115" s="2"/>
      <c r="E115" s="2"/>
      <c r="F115" s="3">
        <v>4</v>
      </c>
      <c r="G115" s="57">
        <v>0.8</v>
      </c>
      <c r="H115" s="4"/>
      <c r="I115" s="78">
        <v>1747200</v>
      </c>
      <c r="J115" s="78"/>
      <c r="K115" s="78"/>
      <c r="L115" s="78"/>
      <c r="M115" s="78"/>
      <c r="N115" s="31">
        <v>1921920.0000000002</v>
      </c>
      <c r="O115" s="31"/>
      <c r="P115" s="31"/>
      <c r="Q115" s="31"/>
      <c r="R115" s="31"/>
      <c r="S115" s="21"/>
    </row>
    <row r="116" spans="1:19" s="90" customFormat="1" ht="24.75" customHeight="1" x14ac:dyDescent="0.25">
      <c r="A116" s="74" t="str">
        <f>IF(B116="","",SUBTOTAL(3,B$11:$B116))</f>
        <v/>
      </c>
      <c r="B116" s="11"/>
      <c r="C116" s="1" t="s">
        <v>1616</v>
      </c>
      <c r="D116" s="2"/>
      <c r="E116" s="2"/>
      <c r="F116" s="3">
        <v>4</v>
      </c>
      <c r="G116" s="57">
        <v>0.6</v>
      </c>
      <c r="H116" s="4"/>
      <c r="I116" s="78">
        <v>1310400</v>
      </c>
      <c r="J116" s="78"/>
      <c r="K116" s="78"/>
      <c r="L116" s="78"/>
      <c r="M116" s="78"/>
      <c r="N116" s="31">
        <v>1441440</v>
      </c>
      <c r="O116" s="31"/>
      <c r="P116" s="31"/>
      <c r="Q116" s="31"/>
      <c r="R116" s="31"/>
      <c r="S116" s="21"/>
    </row>
    <row r="117" spans="1:19" s="90" customFormat="1" ht="31.5" customHeight="1" x14ac:dyDescent="0.25">
      <c r="A117" s="74">
        <f>IF(B117="","",SUBTOTAL(3,B$11:$B117))</f>
        <v>26</v>
      </c>
      <c r="B117" s="98">
        <v>26</v>
      </c>
      <c r="C117" s="612" t="s">
        <v>1622</v>
      </c>
      <c r="D117" s="612"/>
      <c r="E117" s="612"/>
      <c r="F117" s="14"/>
      <c r="G117" s="85"/>
      <c r="H117" s="15"/>
      <c r="I117" s="78"/>
      <c r="J117" s="78"/>
      <c r="K117" s="78"/>
      <c r="L117" s="78"/>
      <c r="M117" s="78"/>
      <c r="N117" s="31"/>
      <c r="O117" s="31"/>
      <c r="P117" s="31"/>
      <c r="Q117" s="31"/>
      <c r="R117" s="31"/>
      <c r="S117" s="21"/>
    </row>
    <row r="118" spans="1:19" s="90" customFormat="1" ht="25.5" customHeight="1" x14ac:dyDescent="0.25">
      <c r="A118" s="74" t="str">
        <f>IF(B118="","",SUBTOTAL(3,B$11:$B118))</f>
        <v/>
      </c>
      <c r="B118" s="11"/>
      <c r="C118" s="607" t="s">
        <v>1623</v>
      </c>
      <c r="D118" s="615"/>
      <c r="E118" s="608"/>
      <c r="F118" s="3">
        <v>5</v>
      </c>
      <c r="G118" s="57">
        <v>0.5</v>
      </c>
      <c r="H118" s="4"/>
      <c r="I118" s="78">
        <v>702000</v>
      </c>
      <c r="J118" s="78">
        <v>546000</v>
      </c>
      <c r="K118" s="78">
        <v>468000</v>
      </c>
      <c r="L118" s="78">
        <v>390000</v>
      </c>
      <c r="M118" s="78">
        <v>358800</v>
      </c>
      <c r="N118" s="31">
        <v>772200.00000000012</v>
      </c>
      <c r="O118" s="31">
        <v>600600</v>
      </c>
      <c r="P118" s="31">
        <v>514800.00000000006</v>
      </c>
      <c r="Q118" s="31">
        <v>429000.00000000006</v>
      </c>
      <c r="R118" s="31">
        <v>394680.00000000006</v>
      </c>
      <c r="S118" s="21"/>
    </row>
    <row r="119" spans="1:19" s="90" customFormat="1" ht="25.5" customHeight="1" x14ac:dyDescent="0.25">
      <c r="A119" s="74" t="str">
        <f>IF(B119="","",SUBTOTAL(3,B$11:$B119))</f>
        <v/>
      </c>
      <c r="B119" s="11"/>
      <c r="C119" s="1" t="s">
        <v>1624</v>
      </c>
      <c r="D119" s="1"/>
      <c r="E119" s="1"/>
      <c r="F119" s="3">
        <v>4</v>
      </c>
      <c r="G119" s="57">
        <v>0.9</v>
      </c>
      <c r="H119" s="4"/>
      <c r="I119" s="78">
        <v>1965600</v>
      </c>
      <c r="J119" s="78">
        <v>1263600</v>
      </c>
      <c r="K119" s="78">
        <v>982800</v>
      </c>
      <c r="L119" s="78">
        <v>842400</v>
      </c>
      <c r="M119" s="78">
        <v>702000</v>
      </c>
      <c r="N119" s="31">
        <v>2162160</v>
      </c>
      <c r="O119" s="31">
        <v>1389960</v>
      </c>
      <c r="P119" s="31">
        <v>1081080</v>
      </c>
      <c r="Q119" s="31">
        <v>926640.00000000012</v>
      </c>
      <c r="R119" s="31">
        <v>772200.00000000012</v>
      </c>
      <c r="S119" s="21"/>
    </row>
    <row r="120" spans="1:19" ht="29.25" customHeight="1" x14ac:dyDescent="0.25">
      <c r="A120" s="74">
        <f>IF(B120="","",SUBTOTAL(3,B$11:$B120))</f>
        <v>27</v>
      </c>
      <c r="B120" s="14">
        <v>27</v>
      </c>
      <c r="C120" s="601" t="s">
        <v>1800</v>
      </c>
      <c r="D120" s="602"/>
      <c r="E120" s="603"/>
      <c r="F120" s="14"/>
      <c r="G120" s="85"/>
      <c r="H120" s="3"/>
      <c r="I120" s="78"/>
      <c r="J120" s="78"/>
      <c r="K120" s="78"/>
      <c r="L120" s="80"/>
      <c r="M120" s="80"/>
      <c r="N120" s="31"/>
      <c r="O120" s="31"/>
      <c r="P120" s="31"/>
      <c r="Q120" s="31"/>
      <c r="R120" s="31"/>
      <c r="S120" s="19"/>
    </row>
    <row r="121" spans="1:19" ht="29.25" customHeight="1" x14ac:dyDescent="0.25">
      <c r="A121" s="74" t="str">
        <f>IF(B121="","",SUBTOTAL(3,B$11:$B121))</f>
        <v/>
      </c>
      <c r="B121" s="3"/>
      <c r="C121" s="607" t="s">
        <v>1802</v>
      </c>
      <c r="D121" s="615"/>
      <c r="E121" s="608"/>
      <c r="F121" s="3">
        <v>2</v>
      </c>
      <c r="G121" s="57">
        <v>0.65</v>
      </c>
      <c r="H121" s="3"/>
      <c r="I121" s="78">
        <v>1404000</v>
      </c>
      <c r="J121" s="78">
        <v>702000</v>
      </c>
      <c r="K121" s="78">
        <v>421200</v>
      </c>
      <c r="L121" s="3"/>
      <c r="M121" s="57"/>
      <c r="N121" s="31">
        <v>1404000</v>
      </c>
      <c r="O121" s="31">
        <v>702000</v>
      </c>
      <c r="P121" s="31">
        <v>421200</v>
      </c>
      <c r="Q121" s="31"/>
      <c r="R121" s="31"/>
      <c r="S121" s="19"/>
    </row>
    <row r="122" spans="1:19" ht="29.25" customHeight="1" x14ac:dyDescent="0.25">
      <c r="A122" s="74" t="str">
        <f>IF(B122="","",SUBTOTAL(3,B$11:$B122))</f>
        <v/>
      </c>
      <c r="B122" s="3"/>
      <c r="C122" s="607" t="s">
        <v>1804</v>
      </c>
      <c r="D122" s="615"/>
      <c r="E122" s="608"/>
      <c r="F122" s="3">
        <v>2</v>
      </c>
      <c r="G122" s="57">
        <v>0.55000000000000004</v>
      </c>
      <c r="H122" s="3"/>
      <c r="I122" s="78">
        <v>1188000</v>
      </c>
      <c r="J122" s="78">
        <v>594000</v>
      </c>
      <c r="K122" s="78">
        <v>356400</v>
      </c>
      <c r="L122" s="3"/>
      <c r="M122" s="57"/>
      <c r="N122" s="31">
        <v>1188000</v>
      </c>
      <c r="O122" s="31">
        <v>594000</v>
      </c>
      <c r="P122" s="31">
        <v>356400</v>
      </c>
      <c r="Q122" s="31"/>
      <c r="R122" s="31"/>
      <c r="S122" s="19"/>
    </row>
    <row r="123" spans="1:19" ht="29.25" customHeight="1" x14ac:dyDescent="0.25">
      <c r="A123" s="74" t="str">
        <f>IF(B123="","",SUBTOTAL(3,B$11:$B123))</f>
        <v/>
      </c>
      <c r="B123" s="3"/>
      <c r="C123" s="607" t="s">
        <v>1806</v>
      </c>
      <c r="D123" s="615"/>
      <c r="E123" s="608"/>
      <c r="F123" s="3">
        <v>2</v>
      </c>
      <c r="G123" s="57">
        <v>0.5</v>
      </c>
      <c r="H123" s="3"/>
      <c r="I123" s="78">
        <v>1080000</v>
      </c>
      <c r="J123" s="78">
        <v>540000</v>
      </c>
      <c r="K123" s="78">
        <v>324000</v>
      </c>
      <c r="L123" s="3"/>
      <c r="M123" s="57"/>
      <c r="N123" s="31">
        <v>1080000</v>
      </c>
      <c r="O123" s="31">
        <v>540000</v>
      </c>
      <c r="P123" s="31">
        <v>324000</v>
      </c>
      <c r="Q123" s="31"/>
      <c r="R123" s="31"/>
      <c r="S123" s="19"/>
    </row>
    <row r="124" spans="1:19" ht="29.25" customHeight="1" x14ac:dyDescent="0.25">
      <c r="A124" s="74" t="str">
        <f>IF(B124="","",SUBTOTAL(3,B$11:$B124))</f>
        <v/>
      </c>
      <c r="B124" s="3"/>
      <c r="C124" s="607" t="s">
        <v>1437</v>
      </c>
      <c r="D124" s="615"/>
      <c r="E124" s="608"/>
      <c r="F124" s="3">
        <v>2</v>
      </c>
      <c r="G124" s="57">
        <v>0.4</v>
      </c>
      <c r="H124" s="3"/>
      <c r="I124" s="78">
        <v>864000</v>
      </c>
      <c r="J124" s="78">
        <v>432000</v>
      </c>
      <c r="K124" s="78">
        <v>259200</v>
      </c>
      <c r="L124" s="3"/>
      <c r="M124" s="57"/>
      <c r="N124" s="31">
        <v>864000</v>
      </c>
      <c r="O124" s="31">
        <v>432000</v>
      </c>
      <c r="P124" s="31">
        <v>259200</v>
      </c>
      <c r="Q124" s="31"/>
      <c r="R124" s="31"/>
      <c r="S124" s="19"/>
    </row>
    <row r="125" spans="1:19" ht="27.75" customHeight="1" x14ac:dyDescent="0.25">
      <c r="A125" s="74">
        <f>IF(B125="","",SUBTOTAL(3,B$11:$B125))</f>
        <v>28</v>
      </c>
      <c r="B125" s="14">
        <v>28</v>
      </c>
      <c r="C125" s="601" t="s">
        <v>1807</v>
      </c>
      <c r="D125" s="602"/>
      <c r="E125" s="603"/>
      <c r="F125" s="14"/>
      <c r="G125" s="85"/>
      <c r="H125" s="3"/>
      <c r="I125" s="78"/>
      <c r="J125" s="78"/>
      <c r="K125" s="78"/>
      <c r="L125" s="14"/>
      <c r="M125" s="85"/>
      <c r="N125" s="31"/>
      <c r="O125" s="31"/>
      <c r="P125" s="31"/>
      <c r="Q125" s="31"/>
      <c r="R125" s="31"/>
      <c r="S125" s="19"/>
    </row>
    <row r="126" spans="1:19" ht="27.75" customHeight="1" x14ac:dyDescent="0.25">
      <c r="A126" s="74" t="str">
        <f>IF(B126="","",SUBTOTAL(3,B$11:$B126))</f>
        <v/>
      </c>
      <c r="B126" s="3"/>
      <c r="C126" s="607" t="s">
        <v>1809</v>
      </c>
      <c r="D126" s="615"/>
      <c r="E126" s="608"/>
      <c r="F126" s="3">
        <v>2</v>
      </c>
      <c r="G126" s="57">
        <v>0.5</v>
      </c>
      <c r="H126" s="3"/>
      <c r="I126" s="78">
        <v>1080000</v>
      </c>
      <c r="J126" s="78">
        <v>540000</v>
      </c>
      <c r="K126" s="78">
        <v>324000</v>
      </c>
      <c r="L126" s="3"/>
      <c r="M126" s="57"/>
      <c r="N126" s="31">
        <v>1080000</v>
      </c>
      <c r="O126" s="31">
        <v>540000</v>
      </c>
      <c r="P126" s="31">
        <v>324000</v>
      </c>
      <c r="Q126" s="31"/>
      <c r="R126" s="31"/>
      <c r="S126" s="19"/>
    </row>
    <row r="127" spans="1:19" s="36" customFormat="1" ht="27.75" customHeight="1" x14ac:dyDescent="0.25">
      <c r="A127" s="395">
        <f>IF(B127="","",SUBTOTAL(3,B$11:$B127))</f>
        <v>29</v>
      </c>
      <c r="B127" s="14">
        <v>29</v>
      </c>
      <c r="C127" s="601" t="s">
        <v>6554</v>
      </c>
      <c r="D127" s="602"/>
      <c r="E127" s="603"/>
      <c r="F127" s="14"/>
      <c r="G127" s="85"/>
      <c r="H127" s="14"/>
      <c r="I127" s="79"/>
      <c r="J127" s="79"/>
      <c r="K127" s="79"/>
      <c r="L127" s="14"/>
      <c r="M127" s="85"/>
      <c r="N127" s="67"/>
      <c r="O127" s="67"/>
      <c r="P127" s="67"/>
      <c r="Q127" s="67"/>
      <c r="R127" s="67"/>
      <c r="S127" s="63"/>
    </row>
    <row r="128" spans="1:19" ht="27.75" customHeight="1" x14ac:dyDescent="0.25">
      <c r="A128" s="74" t="str">
        <f>IF(B128="","",SUBTOTAL(3,B$11:$B128))</f>
        <v/>
      </c>
      <c r="B128" s="3"/>
      <c r="C128" s="607" t="s">
        <v>1810</v>
      </c>
      <c r="D128" s="615"/>
      <c r="E128" s="608"/>
      <c r="F128" s="3">
        <v>3</v>
      </c>
      <c r="G128" s="57">
        <v>0.9</v>
      </c>
      <c r="H128" s="3"/>
      <c r="I128" s="78">
        <v>972000</v>
      </c>
      <c r="J128" s="78">
        <v>486000</v>
      </c>
      <c r="K128" s="78">
        <v>291600</v>
      </c>
      <c r="L128" s="3"/>
      <c r="M128" s="57"/>
      <c r="N128" s="31">
        <v>972000</v>
      </c>
      <c r="O128" s="31">
        <v>486000</v>
      </c>
      <c r="P128" s="31">
        <v>291600</v>
      </c>
      <c r="Q128" s="31"/>
      <c r="R128" s="31"/>
      <c r="S128" s="19"/>
    </row>
    <row r="129" spans="1:19" s="36" customFormat="1" ht="27.75" customHeight="1" x14ac:dyDescent="0.25">
      <c r="A129" s="395">
        <f>IF(B129="","",SUBTOTAL(3,B$11:$B129))</f>
        <v>30</v>
      </c>
      <c r="B129" s="14">
        <v>30</v>
      </c>
      <c r="C129" s="601" t="s">
        <v>6555</v>
      </c>
      <c r="D129" s="602"/>
      <c r="E129" s="603"/>
      <c r="F129" s="14"/>
      <c r="G129" s="85"/>
      <c r="H129" s="14"/>
      <c r="I129" s="79"/>
      <c r="J129" s="79"/>
      <c r="K129" s="79"/>
      <c r="L129" s="14"/>
      <c r="M129" s="85"/>
      <c r="N129" s="67"/>
      <c r="O129" s="67"/>
      <c r="P129" s="67"/>
      <c r="Q129" s="67"/>
      <c r="R129" s="67"/>
      <c r="S129" s="63"/>
    </row>
    <row r="130" spans="1:19" ht="27.75" customHeight="1" x14ac:dyDescent="0.25">
      <c r="A130" s="74" t="str">
        <f>IF(B130="","",SUBTOTAL(3,B$11:$B130))</f>
        <v/>
      </c>
      <c r="B130" s="3"/>
      <c r="C130" s="607" t="s">
        <v>1811</v>
      </c>
      <c r="D130" s="615"/>
      <c r="E130" s="608"/>
      <c r="F130" s="3">
        <v>3</v>
      </c>
      <c r="G130" s="57">
        <v>0.5</v>
      </c>
      <c r="H130" s="3"/>
      <c r="I130" s="78">
        <v>540000</v>
      </c>
      <c r="J130" s="78">
        <v>270000</v>
      </c>
      <c r="K130" s="78">
        <v>162000</v>
      </c>
      <c r="L130" s="3"/>
      <c r="M130" s="57"/>
      <c r="N130" s="31">
        <v>540000</v>
      </c>
      <c r="O130" s="31">
        <v>270000</v>
      </c>
      <c r="P130" s="31">
        <v>162000</v>
      </c>
      <c r="Q130" s="31"/>
      <c r="R130" s="31"/>
      <c r="S130" s="19"/>
    </row>
    <row r="131" spans="1:19" ht="27.75" customHeight="1" x14ac:dyDescent="0.25">
      <c r="A131" s="74">
        <f>IF(B131="","",SUBTOTAL(3,B$11:$B131))</f>
        <v>31</v>
      </c>
      <c r="B131" s="14">
        <v>31</v>
      </c>
      <c r="C131" s="601" t="s">
        <v>1824</v>
      </c>
      <c r="D131" s="602"/>
      <c r="E131" s="603"/>
      <c r="F131" s="3"/>
      <c r="G131" s="57"/>
      <c r="H131" s="3"/>
      <c r="I131" s="78"/>
      <c r="J131" s="78"/>
      <c r="K131" s="78"/>
      <c r="L131" s="3"/>
      <c r="M131" s="57"/>
      <c r="N131" s="31"/>
      <c r="O131" s="31"/>
      <c r="P131" s="31"/>
      <c r="Q131" s="31"/>
      <c r="R131" s="31"/>
      <c r="S131" s="19"/>
    </row>
    <row r="132" spans="1:19" ht="27.75" customHeight="1" x14ac:dyDescent="0.25">
      <c r="A132" s="74" t="str">
        <f>IF(B132="","",SUBTOTAL(3,B$11:$B132))</f>
        <v/>
      </c>
      <c r="B132" s="3"/>
      <c r="C132" s="607" t="s">
        <v>1825</v>
      </c>
      <c r="D132" s="615"/>
      <c r="E132" s="608"/>
      <c r="F132" s="3">
        <v>3</v>
      </c>
      <c r="G132" s="57">
        <v>0.5</v>
      </c>
      <c r="H132" s="3"/>
      <c r="I132" s="78">
        <v>540000</v>
      </c>
      <c r="J132" s="78">
        <v>270000</v>
      </c>
      <c r="K132" s="78">
        <v>162000</v>
      </c>
      <c r="L132" s="3"/>
      <c r="M132" s="57"/>
      <c r="N132" s="31">
        <v>540000</v>
      </c>
      <c r="O132" s="31">
        <v>270000</v>
      </c>
      <c r="P132" s="31">
        <v>162000</v>
      </c>
      <c r="Q132" s="31"/>
      <c r="R132" s="31"/>
      <c r="S132" s="19"/>
    </row>
    <row r="133" spans="1:19" ht="27.75" customHeight="1" x14ac:dyDescent="0.25">
      <c r="A133" s="74" t="str">
        <f>IF(B133="","",SUBTOTAL(3,B$11:$B133))</f>
        <v/>
      </c>
      <c r="B133" s="3"/>
      <c r="C133" s="607" t="s">
        <v>1826</v>
      </c>
      <c r="D133" s="615"/>
      <c r="E133" s="608"/>
      <c r="F133" s="3"/>
      <c r="G133" s="57"/>
      <c r="H133" s="3"/>
      <c r="I133" s="78" t="s">
        <v>1827</v>
      </c>
      <c r="J133" s="78"/>
      <c r="K133" s="78"/>
      <c r="L133" s="3"/>
      <c r="M133" s="57"/>
      <c r="N133" s="641" t="s">
        <v>1827</v>
      </c>
      <c r="O133" s="642"/>
      <c r="P133" s="643"/>
      <c r="Q133" s="31"/>
      <c r="R133" s="31"/>
      <c r="S133" s="19"/>
    </row>
    <row r="134" spans="1:19" ht="27.75" customHeight="1" x14ac:dyDescent="0.25">
      <c r="A134" s="74">
        <f>IF(B134="","",SUBTOTAL(3,B$11:$B134))</f>
        <v>32</v>
      </c>
      <c r="B134" s="14">
        <v>32</v>
      </c>
      <c r="C134" s="601" t="s">
        <v>1828</v>
      </c>
      <c r="D134" s="602"/>
      <c r="E134" s="603"/>
      <c r="F134" s="3"/>
      <c r="G134" s="57"/>
      <c r="H134" s="3"/>
      <c r="I134" s="80"/>
      <c r="J134" s="80"/>
      <c r="K134" s="80"/>
      <c r="L134" s="3"/>
      <c r="M134" s="57"/>
      <c r="N134" s="31"/>
      <c r="O134" s="31"/>
      <c r="P134" s="31"/>
      <c r="Q134" s="31"/>
      <c r="R134" s="31"/>
      <c r="S134" s="19"/>
    </row>
    <row r="135" spans="1:19" ht="27.75" customHeight="1" x14ac:dyDescent="0.25">
      <c r="A135" s="74" t="str">
        <f>IF(B135="","",SUBTOTAL(3,B$11:$B135))</f>
        <v/>
      </c>
      <c r="B135" s="3"/>
      <c r="C135" s="607" t="s">
        <v>1829</v>
      </c>
      <c r="D135" s="615"/>
      <c r="E135" s="608"/>
      <c r="F135" s="3">
        <v>3</v>
      </c>
      <c r="G135" s="57">
        <v>1</v>
      </c>
      <c r="H135" s="3"/>
      <c r="I135" s="78">
        <v>1080000</v>
      </c>
      <c r="J135" s="78">
        <v>540000</v>
      </c>
      <c r="K135" s="78">
        <v>324000</v>
      </c>
      <c r="L135" s="3"/>
      <c r="M135" s="57"/>
      <c r="N135" s="31">
        <v>1080000</v>
      </c>
      <c r="O135" s="31">
        <v>540000</v>
      </c>
      <c r="P135" s="31">
        <v>324000</v>
      </c>
      <c r="Q135" s="31"/>
      <c r="R135" s="31"/>
      <c r="S135" s="19"/>
    </row>
    <row r="136" spans="1:19" ht="27.75" customHeight="1" x14ac:dyDescent="0.25">
      <c r="A136" s="74" t="str">
        <f>IF(B136="","",SUBTOTAL(3,B$11:$B136))</f>
        <v/>
      </c>
      <c r="B136" s="3"/>
      <c r="C136" s="607" t="s">
        <v>1437</v>
      </c>
      <c r="D136" s="615"/>
      <c r="E136" s="608"/>
      <c r="F136" s="3">
        <v>3</v>
      </c>
      <c r="G136" s="57">
        <v>0.8</v>
      </c>
      <c r="H136" s="3"/>
      <c r="I136" s="78">
        <v>864000</v>
      </c>
      <c r="J136" s="78">
        <v>432000</v>
      </c>
      <c r="K136" s="78">
        <v>259200</v>
      </c>
      <c r="L136" s="3"/>
      <c r="M136" s="57"/>
      <c r="N136" s="31">
        <v>864000</v>
      </c>
      <c r="O136" s="31">
        <v>432000</v>
      </c>
      <c r="P136" s="31">
        <v>259200</v>
      </c>
      <c r="Q136" s="31"/>
      <c r="R136" s="31"/>
      <c r="S136" s="19"/>
    </row>
    <row r="138" spans="1:19" x14ac:dyDescent="0.25">
      <c r="C138" s="411" t="s">
        <v>6450</v>
      </c>
      <c r="D138"/>
      <c r="E138"/>
      <c r="F138"/>
      <c r="G138"/>
      <c r="H138"/>
      <c r="I138"/>
      <c r="J138"/>
      <c r="K138"/>
      <c r="L138"/>
    </row>
    <row r="139" spans="1:19" x14ac:dyDescent="0.25">
      <c r="C139" s="593" t="s">
        <v>6451</v>
      </c>
      <c r="D139" s="593"/>
      <c r="E139" s="593"/>
      <c r="F139" s="593"/>
      <c r="G139" s="593"/>
      <c r="H139" s="593"/>
      <c r="I139" s="593"/>
      <c r="J139" s="593"/>
      <c r="K139" s="593"/>
      <c r="L139" s="593"/>
    </row>
    <row r="140" spans="1:19" ht="16.5" customHeight="1" x14ac:dyDescent="0.25">
      <c r="C140" s="593" t="s">
        <v>6452</v>
      </c>
      <c r="D140" s="593"/>
      <c r="E140" s="593"/>
      <c r="F140" s="593"/>
      <c r="G140" s="593"/>
      <c r="H140" s="593"/>
      <c r="I140" s="593"/>
      <c r="J140" s="593"/>
      <c r="K140" s="593"/>
      <c r="L140" s="593"/>
      <c r="M140" s="593"/>
    </row>
  </sheetData>
  <autoFilter ref="A11:S136"/>
  <mergeCells count="52">
    <mergeCell ref="C69:E69"/>
    <mergeCell ref="C117:E117"/>
    <mergeCell ref="C91:E91"/>
    <mergeCell ref="C111:E111"/>
    <mergeCell ref="C70:D70"/>
    <mergeCell ref="C71:D71"/>
    <mergeCell ref="C74:E74"/>
    <mergeCell ref="C76:D76"/>
    <mergeCell ref="C77:E77"/>
    <mergeCell ref="C80:E80"/>
    <mergeCell ref="C75:D75"/>
    <mergeCell ref="C59:E59"/>
    <mergeCell ref="C63:E63"/>
    <mergeCell ref="C55:E55"/>
    <mergeCell ref="C56:E56"/>
    <mergeCell ref="C57:E57"/>
    <mergeCell ref="C58:E58"/>
    <mergeCell ref="C52:E52"/>
    <mergeCell ref="C53:E53"/>
    <mergeCell ref="C54:E54"/>
    <mergeCell ref="C27:E27"/>
    <mergeCell ref="C31:E31"/>
    <mergeCell ref="C41:E41"/>
    <mergeCell ref="B4:S4"/>
    <mergeCell ref="B5:S5"/>
    <mergeCell ref="Q7:R7"/>
    <mergeCell ref="B8:B9"/>
    <mergeCell ref="C8:C9"/>
    <mergeCell ref="D8:E8"/>
    <mergeCell ref="F8:M8"/>
    <mergeCell ref="N8:R8"/>
    <mergeCell ref="C123:E123"/>
    <mergeCell ref="C124:E124"/>
    <mergeCell ref="C139:L139"/>
    <mergeCell ref="N133:P133"/>
    <mergeCell ref="C140:M140"/>
    <mergeCell ref="C118:E118"/>
    <mergeCell ref="C136:E136"/>
    <mergeCell ref="C135:E135"/>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s>
  <pageMargins left="0.27559055118110237" right="0.19685039370078741" top="0.43" bottom="0.39" header="0.4" footer="0.25"/>
  <pageSetup paperSize="9" scale="46" orientation="landscape" r:id="rId1"/>
  <headerFooter>
    <oddFooter>&amp;R&amp;"Times New Roman,Regular"&amp;13&amp;P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2"/>
  <sheetViews>
    <sheetView view="pageBreakPreview" topLeftCell="B1" zoomScale="70" zoomScaleNormal="70" zoomScaleSheetLayoutView="70" zoomScalePageLayoutView="40" workbookViewId="0">
      <selection activeCell="C3" sqref="C3"/>
    </sheetView>
  </sheetViews>
  <sheetFormatPr defaultColWidth="8.85546875" defaultRowHeight="16.5" x14ac:dyDescent="0.25"/>
  <cols>
    <col min="1" max="1" width="8.85546875" style="74" hidden="1" customWidth="1"/>
    <col min="2" max="2" width="9.7109375" style="74" customWidth="1"/>
    <col min="3" max="3" width="35.28515625" style="32" customWidth="1"/>
    <col min="4" max="4" width="30.85546875" style="32" customWidth="1"/>
    <col min="5" max="5" width="36.85546875" style="32" customWidth="1"/>
    <col min="6" max="6" width="0.28515625" style="33" hidden="1" customWidth="1"/>
    <col min="7" max="7" width="7.85546875" style="100" hidden="1" customWidth="1"/>
    <col min="8" max="8" width="6.7109375" style="33" hidden="1" customWidth="1"/>
    <col min="9" max="9" width="16.28515625" style="101" customWidth="1"/>
    <col min="10" max="11" width="17.28515625" style="101" customWidth="1"/>
    <col min="12" max="12" width="17" style="101" customWidth="1"/>
    <col min="13" max="13" width="15.5703125" style="101" customWidth="1"/>
    <col min="14" max="14" width="16.42578125" style="33" customWidth="1"/>
    <col min="15" max="15" width="17.85546875" style="33" customWidth="1"/>
    <col min="16" max="16" width="16.42578125" style="33" customWidth="1"/>
    <col min="17" max="17" width="15.140625" style="33" customWidth="1"/>
    <col min="18" max="18" width="16.28515625" style="33" customWidth="1"/>
    <col min="19" max="19" width="38.7109375" style="34" customWidth="1"/>
    <col min="20" max="16384" width="8.85546875" style="33"/>
  </cols>
  <sheetData>
    <row r="1" spans="1:19" ht="23.25" customHeight="1" x14ac:dyDescent="0.25">
      <c r="B1" s="153" t="s">
        <v>6361</v>
      </c>
    </row>
    <row r="2" spans="1:19" ht="23.25" customHeight="1" x14ac:dyDescent="0.25">
      <c r="B2" s="153" t="s">
        <v>282</v>
      </c>
      <c r="S2" s="398"/>
    </row>
    <row r="3" spans="1:19" s="383" customFormat="1" ht="19.5" x14ac:dyDescent="0.3">
      <c r="A3" s="381"/>
      <c r="B3" s="381"/>
      <c r="C3" s="382"/>
      <c r="D3" s="382"/>
      <c r="E3" s="382"/>
      <c r="G3" s="386"/>
      <c r="I3" s="387"/>
      <c r="J3" s="387"/>
      <c r="K3" s="387"/>
      <c r="L3" s="387"/>
      <c r="M3" s="387"/>
      <c r="S3" s="398"/>
    </row>
    <row r="4" spans="1:19" s="383" customFormat="1" ht="19.5" x14ac:dyDescent="0.3">
      <c r="A4" s="381"/>
      <c r="B4" s="594" t="s">
        <v>6424</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ht="26.25" customHeight="1" x14ac:dyDescent="0.25">
      <c r="B7" s="88"/>
      <c r="C7" s="34" t="s">
        <v>6447</v>
      </c>
      <c r="D7" s="412">
        <f>54000*1.7</f>
        <v>91800</v>
      </c>
      <c r="E7" s="410" t="s">
        <v>6448</v>
      </c>
      <c r="F7" s="106"/>
      <c r="G7" s="107"/>
      <c r="H7" s="106"/>
      <c r="I7" s="108"/>
      <c r="J7" s="108"/>
    </row>
    <row r="8" spans="1:19" ht="26.25" customHeight="1" x14ac:dyDescent="0.25">
      <c r="C8" s="34" t="s">
        <v>6449</v>
      </c>
      <c r="Q8" s="596" t="s">
        <v>5966</v>
      </c>
      <c r="R8" s="596"/>
    </row>
    <row r="9" spans="1:19" ht="33.6" customHeight="1" x14ac:dyDescent="0.25">
      <c r="B9" s="597" t="s">
        <v>0</v>
      </c>
      <c r="C9" s="598" t="s">
        <v>1</v>
      </c>
      <c r="D9" s="598" t="s">
        <v>2</v>
      </c>
      <c r="E9" s="598"/>
      <c r="F9" s="599" t="s">
        <v>5</v>
      </c>
      <c r="G9" s="599"/>
      <c r="H9" s="599"/>
      <c r="I9" s="599"/>
      <c r="J9" s="599"/>
      <c r="K9" s="599"/>
      <c r="L9" s="599"/>
      <c r="M9" s="599"/>
      <c r="N9" s="600" t="s">
        <v>5969</v>
      </c>
      <c r="O9" s="600"/>
      <c r="P9" s="600"/>
      <c r="Q9" s="600"/>
      <c r="R9" s="600"/>
      <c r="S9" s="13"/>
    </row>
    <row r="10" spans="1:19" ht="38.25" customHeight="1" x14ac:dyDescent="0.25">
      <c r="B10" s="597"/>
      <c r="C10" s="598"/>
      <c r="D10" s="13" t="s">
        <v>6</v>
      </c>
      <c r="E10" s="13" t="s">
        <v>7</v>
      </c>
      <c r="F10" s="145" t="s">
        <v>3</v>
      </c>
      <c r="G10" s="143" t="s">
        <v>4</v>
      </c>
      <c r="H10" s="388" t="s">
        <v>5968</v>
      </c>
      <c r="I10" s="66" t="s">
        <v>8</v>
      </c>
      <c r="J10" s="389" t="s">
        <v>9</v>
      </c>
      <c r="K10" s="389" t="s">
        <v>10</v>
      </c>
      <c r="L10" s="389" t="s">
        <v>11</v>
      </c>
      <c r="M10" s="389" t="s">
        <v>12</v>
      </c>
      <c r="N10" s="66" t="s">
        <v>8</v>
      </c>
      <c r="O10" s="389" t="s">
        <v>9</v>
      </c>
      <c r="P10" s="389" t="s">
        <v>10</v>
      </c>
      <c r="Q10" s="389" t="s">
        <v>11</v>
      </c>
      <c r="R10" s="389" t="s">
        <v>12</v>
      </c>
      <c r="S10" s="13" t="s">
        <v>13</v>
      </c>
    </row>
    <row r="11" spans="1:19" s="36" customFormat="1" hidden="1" x14ac:dyDescent="0.25">
      <c r="A11" s="74"/>
      <c r="B11" s="400" t="s">
        <v>5920</v>
      </c>
      <c r="C11" s="64" t="s">
        <v>6181</v>
      </c>
      <c r="D11" s="64"/>
      <c r="E11" s="64"/>
      <c r="F11" s="64"/>
      <c r="G11" s="92"/>
      <c r="H11" s="64"/>
      <c r="I11" s="93"/>
      <c r="J11" s="93"/>
      <c r="K11" s="93"/>
      <c r="L11" s="93"/>
      <c r="M11" s="93"/>
      <c r="N11" s="64"/>
      <c r="O11" s="64"/>
      <c r="P11" s="64"/>
      <c r="Q11" s="64"/>
      <c r="R11" s="64"/>
      <c r="S11" s="401"/>
    </row>
    <row r="12" spans="1:19" s="538" customFormat="1" x14ac:dyDescent="0.25">
      <c r="A12" s="439" t="str">
        <f>IF(B12="","",SUBTOTAL(3,B$12:$B12))</f>
        <v/>
      </c>
      <c r="B12" s="508"/>
      <c r="C12" s="438"/>
      <c r="D12" s="438"/>
      <c r="E12" s="438"/>
      <c r="F12" s="440"/>
      <c r="G12" s="449"/>
      <c r="H12" s="537"/>
      <c r="I12" s="435"/>
      <c r="J12" s="435"/>
      <c r="K12" s="435"/>
      <c r="L12" s="435"/>
      <c r="M12" s="435"/>
      <c r="N12" s="447"/>
      <c r="O12" s="457"/>
      <c r="P12" s="457"/>
      <c r="Q12" s="457"/>
      <c r="R12" s="457"/>
      <c r="S12" s="419"/>
    </row>
    <row r="13" spans="1:19" s="90" customFormat="1" ht="39.75" customHeight="1" x14ac:dyDescent="0.25">
      <c r="A13" s="74">
        <f>IF(B13="","",SUBTOTAL(3,B$12:$B13))</f>
        <v>1</v>
      </c>
      <c r="B13" s="11">
        <v>1</v>
      </c>
      <c r="C13" s="1" t="s">
        <v>152</v>
      </c>
      <c r="D13" s="1" t="s">
        <v>1422</v>
      </c>
      <c r="E13" s="1" t="s">
        <v>1423</v>
      </c>
      <c r="F13" s="3">
        <v>1</v>
      </c>
      <c r="G13" s="57">
        <v>0.9</v>
      </c>
      <c r="H13" s="4"/>
      <c r="I13" s="78">
        <v>8424000</v>
      </c>
      <c r="J13" s="78">
        <v>5054400</v>
      </c>
      <c r="K13" s="78">
        <v>3650400</v>
      </c>
      <c r="L13" s="78">
        <v>1965600</v>
      </c>
      <c r="M13" s="78">
        <v>1263600</v>
      </c>
      <c r="N13" s="31">
        <v>8424000</v>
      </c>
      <c r="O13" s="403">
        <v>5054400</v>
      </c>
      <c r="P13" s="403">
        <v>3650400</v>
      </c>
      <c r="Q13" s="403">
        <v>1965600</v>
      </c>
      <c r="R13" s="403">
        <v>1263600</v>
      </c>
      <c r="S13" s="408">
        <f>N13/I13</f>
        <v>1</v>
      </c>
    </row>
    <row r="14" spans="1:19" s="90" customFormat="1" ht="27" customHeight="1" x14ac:dyDescent="0.25">
      <c r="A14" s="74" t="str">
        <f>IF(B14="","",SUBTOTAL(3,B$12:$B14))</f>
        <v/>
      </c>
      <c r="B14" s="11"/>
      <c r="C14" s="1"/>
      <c r="D14" s="1" t="s">
        <v>1423</v>
      </c>
      <c r="E14" s="1" t="s">
        <v>1424</v>
      </c>
      <c r="F14" s="3">
        <v>2</v>
      </c>
      <c r="G14" s="57">
        <v>0.9</v>
      </c>
      <c r="H14" s="4"/>
      <c r="I14" s="78">
        <v>5054400</v>
      </c>
      <c r="J14" s="78">
        <v>3369600</v>
      </c>
      <c r="K14" s="78">
        <v>2246400</v>
      </c>
      <c r="L14" s="78">
        <v>1263600</v>
      </c>
      <c r="M14" s="78">
        <v>982800</v>
      </c>
      <c r="N14" s="31">
        <v>5054400</v>
      </c>
      <c r="O14" s="403">
        <v>3369600</v>
      </c>
      <c r="P14" s="403">
        <v>2246400</v>
      </c>
      <c r="Q14" s="403">
        <v>1263600</v>
      </c>
      <c r="R14" s="403">
        <v>982800</v>
      </c>
      <c r="S14" s="21"/>
    </row>
    <row r="15" spans="1:19" s="90" customFormat="1" ht="38.25" customHeight="1" x14ac:dyDescent="0.25">
      <c r="A15" s="74" t="str">
        <f>IF(B15="","",SUBTOTAL(3,B$12:$B15))</f>
        <v/>
      </c>
      <c r="B15" s="11"/>
      <c r="C15" s="1"/>
      <c r="D15" s="1" t="s">
        <v>1425</v>
      </c>
      <c r="E15" s="1" t="s">
        <v>1426</v>
      </c>
      <c r="F15" s="3">
        <v>3</v>
      </c>
      <c r="G15" s="57">
        <v>0.8</v>
      </c>
      <c r="H15" s="4"/>
      <c r="I15" s="78">
        <v>2496000</v>
      </c>
      <c r="J15" s="78">
        <v>1747200</v>
      </c>
      <c r="K15" s="78">
        <v>1123200</v>
      </c>
      <c r="L15" s="78">
        <v>873600</v>
      </c>
      <c r="M15" s="78">
        <v>748800</v>
      </c>
      <c r="N15" s="31">
        <v>2496000</v>
      </c>
      <c r="O15" s="403">
        <v>1747200</v>
      </c>
      <c r="P15" s="403">
        <v>1123200</v>
      </c>
      <c r="Q15" s="403">
        <v>873600</v>
      </c>
      <c r="R15" s="403">
        <v>748800</v>
      </c>
      <c r="S15" s="21"/>
    </row>
    <row r="16" spans="1:19" s="90" customFormat="1" ht="23.25" customHeight="1" x14ac:dyDescent="0.25">
      <c r="A16" s="74">
        <f>IF(B16="","",SUBTOTAL(3,B$12:$B16))</f>
        <v>2</v>
      </c>
      <c r="B16" s="11">
        <v>2</v>
      </c>
      <c r="C16" s="1" t="s">
        <v>1430</v>
      </c>
      <c r="D16" s="2" t="s">
        <v>233</v>
      </c>
      <c r="E16" s="2" t="s">
        <v>1431</v>
      </c>
      <c r="F16" s="3">
        <v>3</v>
      </c>
      <c r="G16" s="57">
        <v>0.9</v>
      </c>
      <c r="H16" s="4"/>
      <c r="I16" s="78">
        <v>2808000</v>
      </c>
      <c r="J16" s="78">
        <v>1965600</v>
      </c>
      <c r="K16" s="78">
        <v>1263600</v>
      </c>
      <c r="L16" s="78">
        <v>982800</v>
      </c>
      <c r="M16" s="78">
        <v>842400</v>
      </c>
      <c r="N16" s="31">
        <v>2808000</v>
      </c>
      <c r="O16" s="403">
        <v>1965600</v>
      </c>
      <c r="P16" s="403">
        <v>1263600</v>
      </c>
      <c r="Q16" s="403">
        <v>982800</v>
      </c>
      <c r="R16" s="403">
        <v>842400</v>
      </c>
      <c r="S16" s="21"/>
    </row>
    <row r="17" spans="1:19" s="90" customFormat="1" ht="23.25" customHeight="1" x14ac:dyDescent="0.25">
      <c r="A17" s="74">
        <f>IF(B17="","",SUBTOTAL(3,B$12:$B17))</f>
        <v>3</v>
      </c>
      <c r="B17" s="11">
        <v>3</v>
      </c>
      <c r="C17" s="1" t="s">
        <v>1429</v>
      </c>
      <c r="D17" s="1" t="s">
        <v>152</v>
      </c>
      <c r="E17" s="2" t="s">
        <v>144</v>
      </c>
      <c r="F17" s="3">
        <v>3</v>
      </c>
      <c r="G17" s="57">
        <v>0.8</v>
      </c>
      <c r="H17" s="4"/>
      <c r="I17" s="78">
        <v>2496000</v>
      </c>
      <c r="J17" s="78">
        <v>1747200</v>
      </c>
      <c r="K17" s="78">
        <v>1123200</v>
      </c>
      <c r="L17" s="78">
        <v>873600</v>
      </c>
      <c r="M17" s="78">
        <v>748800</v>
      </c>
      <c r="N17" s="31">
        <v>2496000</v>
      </c>
      <c r="O17" s="403">
        <v>1747200</v>
      </c>
      <c r="P17" s="403">
        <v>1123200</v>
      </c>
      <c r="Q17" s="403">
        <v>873600</v>
      </c>
      <c r="R17" s="403">
        <v>748800</v>
      </c>
      <c r="S17" s="21"/>
    </row>
    <row r="18" spans="1:19" s="90" customFormat="1" ht="23.25" customHeight="1" x14ac:dyDescent="0.25">
      <c r="A18" s="74">
        <f>IF(B18="","",SUBTOTAL(3,B$12:$B18))</f>
        <v>4</v>
      </c>
      <c r="B18" s="11">
        <v>4</v>
      </c>
      <c r="C18" s="1" t="s">
        <v>1433</v>
      </c>
      <c r="D18" s="1" t="s">
        <v>152</v>
      </c>
      <c r="E18" s="2" t="s">
        <v>1459</v>
      </c>
      <c r="F18" s="3">
        <v>1</v>
      </c>
      <c r="G18" s="57">
        <v>0.65</v>
      </c>
      <c r="H18" s="4"/>
      <c r="I18" s="78">
        <v>6084000</v>
      </c>
      <c r="J18" s="78">
        <v>3650400</v>
      </c>
      <c r="K18" s="78">
        <v>2636400</v>
      </c>
      <c r="L18" s="78">
        <v>1419600</v>
      </c>
      <c r="M18" s="78">
        <v>912600</v>
      </c>
      <c r="N18" s="31">
        <v>6084000</v>
      </c>
      <c r="O18" s="403">
        <v>3650400</v>
      </c>
      <c r="P18" s="403">
        <v>2636400</v>
      </c>
      <c r="Q18" s="403">
        <v>1419600</v>
      </c>
      <c r="R18" s="403">
        <v>912600</v>
      </c>
      <c r="S18" s="21"/>
    </row>
    <row r="19" spans="1:19" s="90" customFormat="1" ht="23.25" customHeight="1" x14ac:dyDescent="0.25">
      <c r="A19" s="74" t="str">
        <f>IF(B19="","",SUBTOTAL(3,B$12:$B19))</f>
        <v/>
      </c>
      <c r="B19" s="11"/>
      <c r="C19" s="1"/>
      <c r="D19" s="2" t="s">
        <v>1460</v>
      </c>
      <c r="E19" s="2" t="s">
        <v>109</v>
      </c>
      <c r="F19" s="3">
        <v>2</v>
      </c>
      <c r="G19" s="57">
        <v>1</v>
      </c>
      <c r="H19" s="4"/>
      <c r="I19" s="78">
        <v>5616000</v>
      </c>
      <c r="J19" s="78">
        <v>3744000</v>
      </c>
      <c r="K19" s="78">
        <v>2496000</v>
      </c>
      <c r="L19" s="78">
        <v>1404000</v>
      </c>
      <c r="M19" s="78">
        <v>1092000</v>
      </c>
      <c r="N19" s="31">
        <v>5616000</v>
      </c>
      <c r="O19" s="403">
        <v>3744000</v>
      </c>
      <c r="P19" s="403">
        <v>2496000</v>
      </c>
      <c r="Q19" s="403">
        <v>1404000</v>
      </c>
      <c r="R19" s="403">
        <v>1092000</v>
      </c>
      <c r="S19" s="21"/>
    </row>
    <row r="20" spans="1:19" s="90" customFormat="1" ht="23.25" customHeight="1" x14ac:dyDescent="0.25">
      <c r="A20" s="74" t="str">
        <f>IF(B20="","",SUBTOTAL(3,B$12:$B20))</f>
        <v/>
      </c>
      <c r="B20" s="11"/>
      <c r="C20" s="1"/>
      <c r="D20" s="2" t="s">
        <v>109</v>
      </c>
      <c r="E20" s="2" t="s">
        <v>1461</v>
      </c>
      <c r="F20" s="3">
        <v>3</v>
      </c>
      <c r="G20" s="57">
        <v>0.7</v>
      </c>
      <c r="H20" s="4"/>
      <c r="I20" s="78">
        <v>2184000</v>
      </c>
      <c r="J20" s="78">
        <v>1528800</v>
      </c>
      <c r="K20" s="78">
        <v>982799.99999999988</v>
      </c>
      <c r="L20" s="78">
        <v>764400</v>
      </c>
      <c r="M20" s="78">
        <v>655200</v>
      </c>
      <c r="N20" s="31">
        <v>2184000</v>
      </c>
      <c r="O20" s="403">
        <v>1528800</v>
      </c>
      <c r="P20" s="403">
        <v>982799.99999999988</v>
      </c>
      <c r="Q20" s="403">
        <v>764400</v>
      </c>
      <c r="R20" s="403">
        <v>655200</v>
      </c>
      <c r="S20" s="21"/>
    </row>
    <row r="21" spans="1:19" s="90" customFormat="1" ht="23.25" customHeight="1" x14ac:dyDescent="0.25">
      <c r="A21" s="74">
        <f>IF(B21="","",SUBTOTAL(3,B$12:$B21))</f>
        <v>5</v>
      </c>
      <c r="B21" s="11">
        <v>5</v>
      </c>
      <c r="C21" s="1" t="s">
        <v>229</v>
      </c>
      <c r="D21" s="2" t="s">
        <v>152</v>
      </c>
      <c r="E21" s="2" t="s">
        <v>1463</v>
      </c>
      <c r="F21" s="3">
        <v>3</v>
      </c>
      <c r="G21" s="57">
        <v>0.8</v>
      </c>
      <c r="H21" s="4"/>
      <c r="I21" s="78">
        <v>2496000</v>
      </c>
      <c r="J21" s="78">
        <v>1747200</v>
      </c>
      <c r="K21" s="78">
        <v>1123200</v>
      </c>
      <c r="L21" s="78">
        <v>873600</v>
      </c>
      <c r="M21" s="78">
        <v>748800</v>
      </c>
      <c r="N21" s="31">
        <v>2496000</v>
      </c>
      <c r="O21" s="403">
        <v>1747200</v>
      </c>
      <c r="P21" s="403">
        <v>1123200</v>
      </c>
      <c r="Q21" s="403">
        <v>873600</v>
      </c>
      <c r="R21" s="403">
        <v>748800</v>
      </c>
      <c r="S21" s="21"/>
    </row>
    <row r="22" spans="1:19" s="90" customFormat="1" ht="23.25" customHeight="1" x14ac:dyDescent="0.25">
      <c r="A22" s="74">
        <f>IF(B22="","",SUBTOTAL(3,B$12:$B22))</f>
        <v>6</v>
      </c>
      <c r="B22" s="11">
        <v>6</v>
      </c>
      <c r="C22" s="614" t="s">
        <v>988</v>
      </c>
      <c r="D22" s="614"/>
      <c r="E22" s="614"/>
      <c r="F22" s="3"/>
      <c r="G22" s="57"/>
      <c r="H22" s="4"/>
      <c r="I22" s="78"/>
      <c r="J22" s="78"/>
      <c r="K22" s="78"/>
      <c r="L22" s="78"/>
      <c r="M22" s="78"/>
      <c r="N22" s="31"/>
      <c r="O22" s="403"/>
      <c r="P22" s="403"/>
      <c r="Q22" s="403"/>
      <c r="R22" s="403"/>
      <c r="S22" s="21"/>
    </row>
    <row r="23" spans="1:19" s="90" customFormat="1" ht="41.25" customHeight="1" x14ac:dyDescent="0.25">
      <c r="A23" s="74" t="str">
        <f>IF(B23="","",SUBTOTAL(3,B$12:$B23))</f>
        <v/>
      </c>
      <c r="B23" s="11"/>
      <c r="C23" s="614" t="s">
        <v>6179</v>
      </c>
      <c r="D23" s="614"/>
      <c r="E23" s="614"/>
      <c r="F23" s="3">
        <v>5</v>
      </c>
      <c r="G23" s="57">
        <v>1</v>
      </c>
      <c r="H23" s="4"/>
      <c r="I23" s="78">
        <v>1404000</v>
      </c>
      <c r="J23" s="78">
        <v>1092000</v>
      </c>
      <c r="K23" s="78">
        <v>936000</v>
      </c>
      <c r="L23" s="78">
        <v>780000</v>
      </c>
      <c r="M23" s="78">
        <v>717600</v>
      </c>
      <c r="N23" s="31">
        <v>1404000</v>
      </c>
      <c r="O23" s="403">
        <v>1092000</v>
      </c>
      <c r="P23" s="403">
        <v>936000</v>
      </c>
      <c r="Q23" s="403">
        <v>780000</v>
      </c>
      <c r="R23" s="403">
        <v>717600</v>
      </c>
      <c r="S23" s="21"/>
    </row>
    <row r="24" spans="1:19" s="90" customFormat="1" ht="23.25" customHeight="1" x14ac:dyDescent="0.25">
      <c r="A24" s="74" t="str">
        <f>IF(B24="","",SUBTOTAL(3,B$12:$B24))</f>
        <v/>
      </c>
      <c r="B24" s="11"/>
      <c r="C24" s="614" t="s">
        <v>6180</v>
      </c>
      <c r="D24" s="614"/>
      <c r="E24" s="614"/>
      <c r="F24" s="3">
        <v>5</v>
      </c>
      <c r="G24" s="57">
        <v>0.8</v>
      </c>
      <c r="H24" s="4"/>
      <c r="I24" s="78">
        <v>1123200</v>
      </c>
      <c r="J24" s="78">
        <v>873600</v>
      </c>
      <c r="K24" s="78">
        <v>748800</v>
      </c>
      <c r="L24" s="78">
        <v>624000</v>
      </c>
      <c r="M24" s="78">
        <v>574080</v>
      </c>
      <c r="N24" s="31">
        <v>1123200</v>
      </c>
      <c r="O24" s="403">
        <v>873600</v>
      </c>
      <c r="P24" s="403">
        <v>748800</v>
      </c>
      <c r="Q24" s="403">
        <v>624000</v>
      </c>
      <c r="R24" s="403">
        <v>574080</v>
      </c>
      <c r="S24" s="21"/>
    </row>
    <row r="25" spans="1:19" s="90" customFormat="1" ht="38.25" customHeight="1" x14ac:dyDescent="0.25">
      <c r="A25" s="74">
        <f>IF(B25="","",SUBTOTAL(3,B$12:$B25))</f>
        <v>7</v>
      </c>
      <c r="B25" s="11">
        <v>7</v>
      </c>
      <c r="C25" s="1" t="s">
        <v>1552</v>
      </c>
      <c r="D25" s="1" t="s">
        <v>1398</v>
      </c>
      <c r="E25" s="1" t="s">
        <v>1553</v>
      </c>
      <c r="F25" s="3">
        <v>3</v>
      </c>
      <c r="G25" s="57">
        <v>0.8</v>
      </c>
      <c r="H25" s="4"/>
      <c r="I25" s="78">
        <v>2496000</v>
      </c>
      <c r="J25" s="78">
        <v>1747200</v>
      </c>
      <c r="K25" s="78">
        <v>1123200</v>
      </c>
      <c r="L25" s="78">
        <v>873600</v>
      </c>
      <c r="M25" s="78">
        <v>748800</v>
      </c>
      <c r="N25" s="31">
        <v>2496000</v>
      </c>
      <c r="O25" s="403">
        <v>1747200</v>
      </c>
      <c r="P25" s="403">
        <v>1123200</v>
      </c>
      <c r="Q25" s="403">
        <v>873600</v>
      </c>
      <c r="R25" s="403">
        <v>748800</v>
      </c>
      <c r="S25" s="21"/>
    </row>
    <row r="26" spans="1:19" s="90" customFormat="1" ht="24.75" customHeight="1" x14ac:dyDescent="0.25">
      <c r="A26" s="74" t="str">
        <f>IF(B26="","",SUBTOTAL(3,B$12:$B26))</f>
        <v/>
      </c>
      <c r="B26" s="11"/>
      <c r="C26" s="1" t="s">
        <v>207</v>
      </c>
      <c r="D26" s="1" t="s">
        <v>152</v>
      </c>
      <c r="E26" s="1" t="s">
        <v>109</v>
      </c>
      <c r="F26" s="3">
        <v>4</v>
      </c>
      <c r="G26" s="57">
        <v>1</v>
      </c>
      <c r="H26" s="4"/>
      <c r="I26" s="78">
        <v>2184000</v>
      </c>
      <c r="J26" s="78">
        <v>1404000</v>
      </c>
      <c r="K26" s="78">
        <v>1092000</v>
      </c>
      <c r="L26" s="78">
        <v>936000</v>
      </c>
      <c r="M26" s="78">
        <v>780000</v>
      </c>
      <c r="N26" s="31">
        <v>2184000</v>
      </c>
      <c r="O26" s="403">
        <v>1404000</v>
      </c>
      <c r="P26" s="403">
        <v>1092000</v>
      </c>
      <c r="Q26" s="403">
        <v>936000</v>
      </c>
      <c r="R26" s="403">
        <v>780000</v>
      </c>
      <c r="S26" s="21"/>
    </row>
    <row r="27" spans="1:19" s="90" customFormat="1" ht="24.75" customHeight="1" x14ac:dyDescent="0.25">
      <c r="A27" s="74">
        <f>IF(B27="","",SUBTOTAL(3,B$12:$B27))</f>
        <v>8</v>
      </c>
      <c r="B27" s="11">
        <v>8</v>
      </c>
      <c r="C27" s="1" t="s">
        <v>1569</v>
      </c>
      <c r="D27" s="1" t="s">
        <v>152</v>
      </c>
      <c r="E27" s="1" t="s">
        <v>162</v>
      </c>
      <c r="F27" s="3">
        <v>4</v>
      </c>
      <c r="G27" s="57">
        <v>1</v>
      </c>
      <c r="H27" s="4"/>
      <c r="I27" s="78">
        <v>2184000</v>
      </c>
      <c r="J27" s="78">
        <v>1404000</v>
      </c>
      <c r="K27" s="78">
        <v>1092000</v>
      </c>
      <c r="L27" s="78">
        <v>936000</v>
      </c>
      <c r="M27" s="78">
        <v>780000</v>
      </c>
      <c r="N27" s="31">
        <v>2184000</v>
      </c>
      <c r="O27" s="403">
        <v>1404000</v>
      </c>
      <c r="P27" s="403">
        <v>1092000</v>
      </c>
      <c r="Q27" s="403">
        <v>936000</v>
      </c>
      <c r="R27" s="403">
        <v>780000</v>
      </c>
      <c r="S27" s="21"/>
    </row>
    <row r="28" spans="1:19" s="90" customFormat="1" ht="24.75" customHeight="1" x14ac:dyDescent="0.25">
      <c r="A28" s="74">
        <f>IF(B28="","",SUBTOTAL(3,B$12:$B28))</f>
        <v>9</v>
      </c>
      <c r="B28" s="11">
        <v>9</v>
      </c>
      <c r="C28" s="1" t="s">
        <v>77</v>
      </c>
      <c r="D28" s="1" t="s">
        <v>144</v>
      </c>
      <c r="E28" s="1" t="s">
        <v>22</v>
      </c>
      <c r="F28" s="3">
        <v>4</v>
      </c>
      <c r="G28" s="57">
        <v>1</v>
      </c>
      <c r="H28" s="4"/>
      <c r="I28" s="78">
        <v>2184000</v>
      </c>
      <c r="J28" s="78">
        <v>1404000</v>
      </c>
      <c r="K28" s="78">
        <v>1092000</v>
      </c>
      <c r="L28" s="78">
        <v>936000</v>
      </c>
      <c r="M28" s="78">
        <v>780000</v>
      </c>
      <c r="N28" s="31">
        <v>2184000</v>
      </c>
      <c r="O28" s="403">
        <v>1404000</v>
      </c>
      <c r="P28" s="403">
        <v>1092000</v>
      </c>
      <c r="Q28" s="403">
        <v>936000</v>
      </c>
      <c r="R28" s="403">
        <v>780000</v>
      </c>
      <c r="S28" s="21"/>
    </row>
    <row r="29" spans="1:19" s="90" customFormat="1" ht="24.75" customHeight="1" x14ac:dyDescent="0.25">
      <c r="A29" s="74">
        <f>IF(B29="","",SUBTOTAL(3,B$12:$B29))</f>
        <v>10</v>
      </c>
      <c r="B29" s="11">
        <v>10</v>
      </c>
      <c r="C29" s="1" t="s">
        <v>1570</v>
      </c>
      <c r="D29" s="1" t="s">
        <v>1571</v>
      </c>
      <c r="E29" s="1" t="s">
        <v>1572</v>
      </c>
      <c r="F29" s="3">
        <v>4</v>
      </c>
      <c r="G29" s="57">
        <v>1</v>
      </c>
      <c r="H29" s="4"/>
      <c r="I29" s="78">
        <v>2184000</v>
      </c>
      <c r="J29" s="78">
        <v>1404000</v>
      </c>
      <c r="K29" s="78">
        <v>1092000</v>
      </c>
      <c r="L29" s="78">
        <v>936000</v>
      </c>
      <c r="M29" s="78">
        <v>780000</v>
      </c>
      <c r="N29" s="31">
        <v>2184000</v>
      </c>
      <c r="O29" s="403">
        <v>1404000</v>
      </c>
      <c r="P29" s="403">
        <v>1092000</v>
      </c>
      <c r="Q29" s="403">
        <v>936000</v>
      </c>
      <c r="R29" s="403">
        <v>780000</v>
      </c>
      <c r="S29" s="21"/>
    </row>
    <row r="30" spans="1:19" s="90" customFormat="1" ht="24.75" customHeight="1" x14ac:dyDescent="0.25">
      <c r="A30" s="74">
        <f>IF(B30="","",SUBTOTAL(3,B$12:$B30))</f>
        <v>11</v>
      </c>
      <c r="B30" s="11">
        <v>11</v>
      </c>
      <c r="C30" s="612" t="s">
        <v>1599</v>
      </c>
      <c r="D30" s="612"/>
      <c r="E30" s="612"/>
      <c r="F30" s="14"/>
      <c r="G30" s="85"/>
      <c r="H30" s="15"/>
      <c r="I30" s="78"/>
      <c r="J30" s="78"/>
      <c r="K30" s="78"/>
      <c r="L30" s="78"/>
      <c r="M30" s="78"/>
      <c r="N30" s="31"/>
      <c r="O30" s="403"/>
      <c r="P30" s="403"/>
      <c r="Q30" s="403"/>
      <c r="R30" s="403"/>
      <c r="S30" s="21"/>
    </row>
    <row r="31" spans="1:19" s="90" customFormat="1" ht="24.75" customHeight="1" x14ac:dyDescent="0.25">
      <c r="A31" s="74" t="str">
        <f>IF(B31="","",SUBTOTAL(3,B$12:$B31))</f>
        <v/>
      </c>
      <c r="B31" s="11"/>
      <c r="C31" s="16" t="s">
        <v>1600</v>
      </c>
      <c r="D31" s="1"/>
      <c r="E31" s="1"/>
      <c r="F31" s="3">
        <v>4</v>
      </c>
      <c r="G31" s="57">
        <v>1</v>
      </c>
      <c r="H31" s="4"/>
      <c r="I31" s="78">
        <v>2184000</v>
      </c>
      <c r="J31" s="78">
        <v>1404000</v>
      </c>
      <c r="K31" s="78">
        <v>1092000</v>
      </c>
      <c r="L31" s="78">
        <v>936000</v>
      </c>
      <c r="M31" s="78">
        <v>780000</v>
      </c>
      <c r="N31" s="31">
        <v>2184000</v>
      </c>
      <c r="O31" s="403">
        <v>1404000</v>
      </c>
      <c r="P31" s="403">
        <v>1092000</v>
      </c>
      <c r="Q31" s="403">
        <v>936000</v>
      </c>
      <c r="R31" s="403">
        <v>780000</v>
      </c>
      <c r="S31" s="21"/>
    </row>
    <row r="32" spans="1:19" s="90" customFormat="1" ht="24.75" customHeight="1" x14ac:dyDescent="0.25">
      <c r="A32" s="74" t="str">
        <f>IF(B32="","",SUBTOTAL(3,B$12:$B32))</f>
        <v/>
      </c>
      <c r="B32" s="11"/>
      <c r="C32" s="16" t="s">
        <v>1601</v>
      </c>
      <c r="D32" s="1"/>
      <c r="E32" s="1"/>
      <c r="F32" s="3">
        <v>3</v>
      </c>
      <c r="G32" s="57">
        <v>0.7</v>
      </c>
      <c r="H32" s="4"/>
      <c r="I32" s="78">
        <v>2184000</v>
      </c>
      <c r="J32" s="78">
        <v>1528800</v>
      </c>
      <c r="K32" s="78">
        <v>982799.99999999988</v>
      </c>
      <c r="L32" s="78">
        <v>764400</v>
      </c>
      <c r="M32" s="78">
        <v>655200</v>
      </c>
      <c r="N32" s="31">
        <v>2184000</v>
      </c>
      <c r="O32" s="403">
        <v>1528800</v>
      </c>
      <c r="P32" s="403">
        <v>982799.99999999988</v>
      </c>
      <c r="Q32" s="403">
        <v>764400</v>
      </c>
      <c r="R32" s="403">
        <v>655200</v>
      </c>
      <c r="S32" s="21"/>
    </row>
    <row r="33" spans="1:19" s="90" customFormat="1" ht="24.75" customHeight="1" x14ac:dyDescent="0.25">
      <c r="A33" s="74" t="str">
        <f>IF(B33="","",SUBTOTAL(3,B$12:$B33))</f>
        <v/>
      </c>
      <c r="B33" s="11"/>
      <c r="C33" s="16" t="s">
        <v>1602</v>
      </c>
      <c r="D33" s="1"/>
      <c r="E33" s="1"/>
      <c r="F33" s="3">
        <v>3</v>
      </c>
      <c r="G33" s="57">
        <v>0.9</v>
      </c>
      <c r="H33" s="4"/>
      <c r="I33" s="78">
        <v>2808000</v>
      </c>
      <c r="J33" s="78">
        <v>1965600</v>
      </c>
      <c r="K33" s="78">
        <v>1263600</v>
      </c>
      <c r="L33" s="78">
        <v>982800</v>
      </c>
      <c r="M33" s="78">
        <v>842400</v>
      </c>
      <c r="N33" s="31">
        <v>2808000</v>
      </c>
      <c r="O33" s="403">
        <v>1965600</v>
      </c>
      <c r="P33" s="403">
        <v>1263600</v>
      </c>
      <c r="Q33" s="403">
        <v>982800</v>
      </c>
      <c r="R33" s="403">
        <v>842400</v>
      </c>
      <c r="S33" s="21"/>
    </row>
    <row r="34" spans="1:19" s="90" customFormat="1" ht="24.75" customHeight="1" x14ac:dyDescent="0.25">
      <c r="A34" s="74" t="str">
        <f>IF(B34="","",SUBTOTAL(3,B$12:$B34))</f>
        <v/>
      </c>
      <c r="B34" s="11"/>
      <c r="C34" s="16" t="s">
        <v>1603</v>
      </c>
      <c r="D34" s="1"/>
      <c r="E34" s="1"/>
      <c r="F34" s="3">
        <v>2</v>
      </c>
      <c r="G34" s="57">
        <v>0.7</v>
      </c>
      <c r="H34" s="4"/>
      <c r="I34" s="78">
        <v>3931199.9999999995</v>
      </c>
      <c r="J34" s="78">
        <v>2620800</v>
      </c>
      <c r="K34" s="78">
        <v>1747200</v>
      </c>
      <c r="L34" s="78">
        <v>982799.99999999988</v>
      </c>
      <c r="M34" s="78">
        <v>764400</v>
      </c>
      <c r="N34" s="31">
        <v>3931199.9999999995</v>
      </c>
      <c r="O34" s="403">
        <v>2620800</v>
      </c>
      <c r="P34" s="403">
        <v>1747200</v>
      </c>
      <c r="Q34" s="403">
        <v>982799.99999999988</v>
      </c>
      <c r="R34" s="403">
        <v>764400</v>
      </c>
      <c r="S34" s="21"/>
    </row>
    <row r="35" spans="1:19" s="90" customFormat="1" ht="24.75" customHeight="1" x14ac:dyDescent="0.25">
      <c r="A35" s="74" t="str">
        <f>IF(B35="","",SUBTOTAL(3,B$12:$B35))</f>
        <v/>
      </c>
      <c r="B35" s="11"/>
      <c r="C35" s="16" t="s">
        <v>1604</v>
      </c>
      <c r="D35" s="1"/>
      <c r="E35" s="1"/>
      <c r="F35" s="3">
        <v>2</v>
      </c>
      <c r="G35" s="57">
        <v>0.8</v>
      </c>
      <c r="H35" s="4"/>
      <c r="I35" s="78">
        <v>4492800</v>
      </c>
      <c r="J35" s="78">
        <v>2995200</v>
      </c>
      <c r="K35" s="78">
        <v>1996800</v>
      </c>
      <c r="L35" s="78">
        <v>1123200</v>
      </c>
      <c r="M35" s="78">
        <v>873600</v>
      </c>
      <c r="N35" s="31">
        <v>4492800</v>
      </c>
      <c r="O35" s="403">
        <v>2995200</v>
      </c>
      <c r="P35" s="403">
        <v>1996800</v>
      </c>
      <c r="Q35" s="403">
        <v>1123200</v>
      </c>
      <c r="R35" s="403">
        <v>873600</v>
      </c>
      <c r="S35" s="21"/>
    </row>
    <row r="36" spans="1:19" s="90" customFormat="1" ht="24.75" customHeight="1" x14ac:dyDescent="0.25">
      <c r="A36" s="74" t="str">
        <f>IF(B36="","",SUBTOTAL(3,B$12:$B36))</f>
        <v/>
      </c>
      <c r="B36" s="14"/>
      <c r="C36" s="24" t="s">
        <v>5954</v>
      </c>
      <c r="D36" s="21"/>
      <c r="E36" s="21"/>
      <c r="F36" s="3"/>
      <c r="G36" s="57"/>
      <c r="H36" s="29"/>
      <c r="I36" s="78"/>
      <c r="J36" s="78"/>
      <c r="K36" s="78"/>
      <c r="L36" s="80"/>
      <c r="M36" s="80"/>
      <c r="N36" s="6"/>
      <c r="O36" s="41"/>
      <c r="P36" s="41"/>
      <c r="Q36" s="41"/>
      <c r="R36" s="41"/>
      <c r="S36" s="21"/>
    </row>
    <row r="37" spans="1:19" s="90" customFormat="1" ht="24.75" customHeight="1" x14ac:dyDescent="0.25">
      <c r="A37" s="74">
        <f>IF(B37="","",SUBTOTAL(3,B$12:$B37))</f>
        <v>12</v>
      </c>
      <c r="B37" s="14">
        <v>12</v>
      </c>
      <c r="C37" s="8" t="s">
        <v>1625</v>
      </c>
      <c r="D37" s="1"/>
      <c r="E37" s="1"/>
      <c r="F37" s="3"/>
      <c r="G37" s="57"/>
      <c r="H37" s="29"/>
      <c r="I37" s="78"/>
      <c r="J37" s="78"/>
      <c r="K37" s="78"/>
      <c r="L37" s="80"/>
      <c r="M37" s="80"/>
      <c r="N37" s="6"/>
      <c r="O37" s="41"/>
      <c r="P37" s="41"/>
      <c r="Q37" s="41"/>
      <c r="R37" s="41"/>
      <c r="S37" s="21"/>
    </row>
    <row r="38" spans="1:19" s="90" customFormat="1" ht="27.75" customHeight="1" x14ac:dyDescent="0.25">
      <c r="A38" s="74" t="str">
        <f>IF(B38="","",SUBTOTAL(3,B$12:$B38))</f>
        <v/>
      </c>
      <c r="B38" s="3"/>
      <c r="C38" s="1"/>
      <c r="D38" s="1" t="s">
        <v>1626</v>
      </c>
      <c r="E38" s="1"/>
      <c r="F38" s="3"/>
      <c r="G38" s="57">
        <v>1.3</v>
      </c>
      <c r="H38" s="29" t="s">
        <v>1627</v>
      </c>
      <c r="I38" s="78">
        <v>456300</v>
      </c>
      <c r="J38" s="78"/>
      <c r="K38" s="78"/>
      <c r="L38" s="80"/>
      <c r="M38" s="80"/>
      <c r="N38" s="6">
        <v>456300</v>
      </c>
      <c r="O38" s="41"/>
      <c r="P38" s="41"/>
      <c r="Q38" s="41"/>
      <c r="R38" s="41"/>
      <c r="S38" s="21"/>
    </row>
    <row r="39" spans="1:19" s="90" customFormat="1" ht="57.75" customHeight="1" x14ac:dyDescent="0.25">
      <c r="A39" s="74" t="str">
        <f>IF(B39="","",SUBTOTAL(3,B$12:$B39))</f>
        <v/>
      </c>
      <c r="B39" s="3"/>
      <c r="C39" s="1"/>
      <c r="D39" s="1" t="s">
        <v>1628</v>
      </c>
      <c r="E39" s="1" t="s">
        <v>1629</v>
      </c>
      <c r="F39" s="3"/>
      <c r="G39" s="57">
        <v>1.3</v>
      </c>
      <c r="H39" s="29" t="s">
        <v>1627</v>
      </c>
      <c r="I39" s="78">
        <v>456300</v>
      </c>
      <c r="J39" s="78"/>
      <c r="K39" s="78"/>
      <c r="L39" s="80"/>
      <c r="M39" s="80"/>
      <c r="N39" s="6">
        <v>456300</v>
      </c>
      <c r="O39" s="41"/>
      <c r="P39" s="41"/>
      <c r="Q39" s="41"/>
      <c r="R39" s="41"/>
      <c r="S39" s="21"/>
    </row>
    <row r="40" spans="1:19" s="90" customFormat="1" ht="41.25" customHeight="1" x14ac:dyDescent="0.25">
      <c r="A40" s="74" t="str">
        <f>IF(B40="","",SUBTOTAL(3,B$12:$B40))</f>
        <v/>
      </c>
      <c r="B40" s="3"/>
      <c r="C40" s="1"/>
      <c r="D40" s="1" t="s">
        <v>1630</v>
      </c>
      <c r="E40" s="1" t="s">
        <v>1631</v>
      </c>
      <c r="F40" s="3"/>
      <c r="G40" s="57">
        <v>1.3</v>
      </c>
      <c r="H40" s="29" t="s">
        <v>1627</v>
      </c>
      <c r="I40" s="30"/>
      <c r="J40" s="30">
        <v>334620</v>
      </c>
      <c r="K40" s="30"/>
      <c r="L40" s="80"/>
      <c r="M40" s="80"/>
      <c r="N40" s="6"/>
      <c r="O40" s="151">
        <v>334620</v>
      </c>
      <c r="P40" s="41"/>
      <c r="Q40" s="41"/>
      <c r="R40" s="41"/>
      <c r="S40" s="21"/>
    </row>
    <row r="41" spans="1:19" s="90" customFormat="1" ht="56.25" customHeight="1" x14ac:dyDescent="0.25">
      <c r="A41" s="74" t="str">
        <f>IF(B41="","",SUBTOTAL(3,B$12:$B41))</f>
        <v/>
      </c>
      <c r="B41" s="3"/>
      <c r="C41" s="1"/>
      <c r="D41" s="1" t="s">
        <v>1632</v>
      </c>
      <c r="E41" s="1" t="s">
        <v>1633</v>
      </c>
      <c r="F41" s="3"/>
      <c r="G41" s="57">
        <v>1.3</v>
      </c>
      <c r="H41" s="29" t="s">
        <v>1627</v>
      </c>
      <c r="I41" s="30"/>
      <c r="J41" s="30">
        <v>334620</v>
      </c>
      <c r="K41" s="30"/>
      <c r="L41" s="80"/>
      <c r="M41" s="80"/>
      <c r="N41" s="6"/>
      <c r="O41" s="151">
        <v>334620</v>
      </c>
      <c r="P41" s="41"/>
      <c r="Q41" s="41"/>
      <c r="R41" s="41"/>
      <c r="S41" s="21"/>
    </row>
    <row r="42" spans="1:19" s="90" customFormat="1" ht="41.25" customHeight="1" x14ac:dyDescent="0.25">
      <c r="A42" s="74" t="str">
        <f>IF(B42="","",SUBTOTAL(3,B$12:$B42))</f>
        <v/>
      </c>
      <c r="B42" s="3"/>
      <c r="C42" s="1"/>
      <c r="D42" s="1" t="s">
        <v>1634</v>
      </c>
      <c r="E42" s="1" t="s">
        <v>1635</v>
      </c>
      <c r="F42" s="3"/>
      <c r="G42" s="57">
        <v>1.3</v>
      </c>
      <c r="H42" s="29" t="s">
        <v>1636</v>
      </c>
      <c r="I42" s="30">
        <v>334620</v>
      </c>
      <c r="J42" s="30"/>
      <c r="K42" s="30"/>
      <c r="L42" s="80"/>
      <c r="M42" s="80"/>
      <c r="N42" s="6">
        <v>334620</v>
      </c>
      <c r="O42" s="151"/>
      <c r="P42" s="41"/>
      <c r="Q42" s="41"/>
      <c r="R42" s="41"/>
      <c r="S42" s="21"/>
    </row>
    <row r="43" spans="1:19" s="90" customFormat="1" ht="40.5" customHeight="1" x14ac:dyDescent="0.25">
      <c r="A43" s="74" t="str">
        <f>IF(B43="","",SUBTOTAL(3,B$12:$B43))</f>
        <v/>
      </c>
      <c r="B43" s="3"/>
      <c r="C43" s="1"/>
      <c r="D43" s="1" t="s">
        <v>1637</v>
      </c>
      <c r="E43" s="1" t="s">
        <v>1638</v>
      </c>
      <c r="F43" s="3"/>
      <c r="G43" s="57">
        <v>1.3</v>
      </c>
      <c r="H43" s="29" t="s">
        <v>1636</v>
      </c>
      <c r="I43" s="30"/>
      <c r="J43" s="30">
        <v>243360</v>
      </c>
      <c r="K43" s="30"/>
      <c r="L43" s="80"/>
      <c r="M43" s="80"/>
      <c r="N43" s="6"/>
      <c r="O43" s="151">
        <v>243360</v>
      </c>
      <c r="P43" s="41"/>
      <c r="Q43" s="41"/>
      <c r="R43" s="41"/>
      <c r="S43" s="21"/>
    </row>
    <row r="44" spans="1:19" s="90" customFormat="1" ht="54" customHeight="1" x14ac:dyDescent="0.25">
      <c r="A44" s="74" t="str">
        <f>IF(B44="","",SUBTOTAL(3,B$12:$B44))</f>
        <v/>
      </c>
      <c r="B44" s="3"/>
      <c r="C44" s="1"/>
      <c r="D44" s="1" t="s">
        <v>1639</v>
      </c>
      <c r="E44" s="1" t="s">
        <v>1640</v>
      </c>
      <c r="F44" s="3"/>
      <c r="G44" s="57">
        <v>1.2</v>
      </c>
      <c r="H44" s="29" t="s">
        <v>1627</v>
      </c>
      <c r="I44" s="30"/>
      <c r="J44" s="30">
        <v>308880</v>
      </c>
      <c r="K44" s="30"/>
      <c r="L44" s="80"/>
      <c r="M44" s="80"/>
      <c r="N44" s="6"/>
      <c r="O44" s="151">
        <v>308880</v>
      </c>
      <c r="P44" s="41"/>
      <c r="Q44" s="41"/>
      <c r="R44" s="41"/>
      <c r="S44" s="21"/>
    </row>
    <row r="45" spans="1:19" s="90" customFormat="1" ht="24.75" customHeight="1" x14ac:dyDescent="0.25">
      <c r="A45" s="74" t="str">
        <f>IF(B45="","",SUBTOTAL(3,B$12:$B45))</f>
        <v/>
      </c>
      <c r="B45" s="3"/>
      <c r="D45" s="1" t="s">
        <v>1641</v>
      </c>
      <c r="E45" s="539"/>
      <c r="F45" s="3"/>
      <c r="G45" s="57">
        <v>1.3</v>
      </c>
      <c r="H45" s="29" t="s">
        <v>1636</v>
      </c>
      <c r="I45" s="30"/>
      <c r="J45" s="30"/>
      <c r="K45" s="30">
        <v>182520</v>
      </c>
      <c r="L45" s="80"/>
      <c r="M45" s="80"/>
      <c r="N45" s="6"/>
      <c r="O45" s="41"/>
      <c r="P45" s="5">
        <v>182520</v>
      </c>
      <c r="Q45" s="41"/>
      <c r="R45" s="41"/>
      <c r="S45" s="21"/>
    </row>
    <row r="46" spans="1:19" s="90" customFormat="1" ht="24.75" customHeight="1" x14ac:dyDescent="0.25">
      <c r="A46" s="74">
        <f>IF(B46="","",SUBTOTAL(3,B$12:$B46))</f>
        <v>13</v>
      </c>
      <c r="B46" s="14">
        <v>13</v>
      </c>
      <c r="C46" s="8" t="s">
        <v>1642</v>
      </c>
      <c r="D46" s="1"/>
      <c r="E46" s="1"/>
      <c r="F46" s="3"/>
      <c r="G46" s="57"/>
      <c r="H46" s="29"/>
      <c r="I46" s="78"/>
      <c r="J46" s="78"/>
      <c r="K46" s="78"/>
      <c r="L46" s="80"/>
      <c r="M46" s="80"/>
      <c r="N46" s="6"/>
      <c r="O46" s="41"/>
      <c r="P46" s="41"/>
      <c r="Q46" s="41"/>
      <c r="R46" s="41"/>
      <c r="S46" s="21"/>
    </row>
    <row r="47" spans="1:19" s="90" customFormat="1" ht="54" customHeight="1" x14ac:dyDescent="0.25">
      <c r="A47" s="74" t="str">
        <f>IF(B47="","",SUBTOTAL(3,B$12:$B47))</f>
        <v/>
      </c>
      <c r="B47" s="3"/>
      <c r="C47" s="8"/>
      <c r="D47" s="1" t="s">
        <v>1643</v>
      </c>
      <c r="E47" s="1" t="s">
        <v>1629</v>
      </c>
      <c r="F47" s="3"/>
      <c r="G47" s="4">
        <v>1.3</v>
      </c>
      <c r="H47" s="132" t="s">
        <v>5964</v>
      </c>
      <c r="I47" s="30">
        <v>456300</v>
      </c>
      <c r="J47" s="30"/>
      <c r="K47" s="30"/>
      <c r="L47" s="80"/>
      <c r="M47" s="80"/>
      <c r="N47" s="6">
        <v>456300</v>
      </c>
      <c r="O47" s="41"/>
      <c r="P47" s="41"/>
      <c r="Q47" s="41"/>
      <c r="R47" s="41"/>
      <c r="S47" s="21"/>
    </row>
    <row r="48" spans="1:19" s="90" customFormat="1" ht="39.75" customHeight="1" x14ac:dyDescent="0.25">
      <c r="A48" s="74" t="str">
        <f>IF(B48="","",SUBTOTAL(3,B$12:$B48))</f>
        <v/>
      </c>
      <c r="B48" s="3"/>
      <c r="C48" s="1"/>
      <c r="D48" s="1" t="s">
        <v>1644</v>
      </c>
      <c r="E48" s="1" t="s">
        <v>1645</v>
      </c>
      <c r="F48" s="3"/>
      <c r="G48" s="4">
        <v>1.3</v>
      </c>
      <c r="H48" s="132" t="s">
        <v>5964</v>
      </c>
      <c r="I48" s="30">
        <v>456300</v>
      </c>
      <c r="J48" s="30"/>
      <c r="K48" s="30"/>
      <c r="L48" s="80"/>
      <c r="M48" s="80"/>
      <c r="N48" s="6">
        <v>456300</v>
      </c>
      <c r="O48" s="41"/>
      <c r="P48" s="41"/>
      <c r="Q48" s="41"/>
      <c r="R48" s="41"/>
      <c r="S48" s="21"/>
    </row>
    <row r="49" spans="1:19" s="90" customFormat="1" ht="39.75" customHeight="1" x14ac:dyDescent="0.25">
      <c r="A49" s="74" t="str">
        <f>IF(B49="","",SUBTOTAL(3,B$12:$B49))</f>
        <v/>
      </c>
      <c r="B49" s="3"/>
      <c r="C49" s="1"/>
      <c r="D49" s="1" t="s">
        <v>1646</v>
      </c>
      <c r="E49" s="1" t="s">
        <v>1647</v>
      </c>
      <c r="F49" s="3"/>
      <c r="G49" s="4">
        <v>1.3</v>
      </c>
      <c r="H49" s="132" t="s">
        <v>5964</v>
      </c>
      <c r="I49" s="30">
        <v>456300</v>
      </c>
      <c r="J49" s="30"/>
      <c r="K49" s="30"/>
      <c r="L49" s="80"/>
      <c r="M49" s="80"/>
      <c r="N49" s="6">
        <v>456300</v>
      </c>
      <c r="O49" s="41"/>
      <c r="P49" s="41"/>
      <c r="Q49" s="41"/>
      <c r="R49" s="41"/>
      <c r="S49" s="21"/>
    </row>
    <row r="50" spans="1:19" s="90" customFormat="1" ht="39.75" customHeight="1" x14ac:dyDescent="0.25">
      <c r="A50" s="74" t="str">
        <f>IF(B50="","",SUBTOTAL(3,B$12:$B50))</f>
        <v/>
      </c>
      <c r="B50" s="3"/>
      <c r="C50" s="1"/>
      <c r="D50" s="1" t="s">
        <v>1630</v>
      </c>
      <c r="E50" s="1" t="s">
        <v>1631</v>
      </c>
      <c r="F50" s="3"/>
      <c r="G50" s="4">
        <v>1.3</v>
      </c>
      <c r="H50" s="132" t="s">
        <v>5964</v>
      </c>
      <c r="I50" s="30"/>
      <c r="J50" s="30">
        <v>334620</v>
      </c>
      <c r="K50" s="30"/>
      <c r="L50" s="80"/>
      <c r="M50" s="80"/>
      <c r="N50" s="6"/>
      <c r="O50" s="5">
        <v>334620</v>
      </c>
      <c r="P50" s="5"/>
      <c r="Q50" s="41"/>
      <c r="R50" s="41"/>
      <c r="S50" s="21"/>
    </row>
    <row r="51" spans="1:19" s="90" customFormat="1" ht="39.75" customHeight="1" x14ac:dyDescent="0.25">
      <c r="A51" s="74" t="str">
        <f>IF(B51="","",SUBTOTAL(3,B$12:$B51))</f>
        <v/>
      </c>
      <c r="B51" s="3"/>
      <c r="C51" s="1"/>
      <c r="D51" s="1" t="s">
        <v>1648</v>
      </c>
      <c r="E51" s="1" t="s">
        <v>1649</v>
      </c>
      <c r="F51" s="3"/>
      <c r="G51" s="4">
        <v>1.3</v>
      </c>
      <c r="H51" s="132" t="s">
        <v>5964</v>
      </c>
      <c r="I51" s="30"/>
      <c r="J51" s="30">
        <v>334620</v>
      </c>
      <c r="K51" s="30"/>
      <c r="L51" s="80"/>
      <c r="M51" s="80"/>
      <c r="N51" s="6"/>
      <c r="O51" s="5">
        <v>334620</v>
      </c>
      <c r="P51" s="5"/>
      <c r="Q51" s="41"/>
      <c r="R51" s="41"/>
      <c r="S51" s="21"/>
    </row>
    <row r="52" spans="1:19" s="90" customFormat="1" ht="57" customHeight="1" x14ac:dyDescent="0.25">
      <c r="A52" s="74" t="str">
        <f>IF(B52="","",SUBTOTAL(3,B$12:$B52))</f>
        <v/>
      </c>
      <c r="B52" s="3"/>
      <c r="C52" s="1"/>
      <c r="D52" s="1" t="s">
        <v>1650</v>
      </c>
      <c r="E52" s="1" t="s">
        <v>1651</v>
      </c>
      <c r="F52" s="3"/>
      <c r="G52" s="4">
        <v>1.2</v>
      </c>
      <c r="H52" s="132" t="s">
        <v>5964</v>
      </c>
      <c r="I52" s="30"/>
      <c r="J52" s="30">
        <v>308880</v>
      </c>
      <c r="K52" s="30"/>
      <c r="L52" s="80"/>
      <c r="M52" s="80"/>
      <c r="N52" s="6"/>
      <c r="O52" s="5">
        <v>308880</v>
      </c>
      <c r="P52" s="5"/>
      <c r="Q52" s="41"/>
      <c r="R52" s="41"/>
      <c r="S52" s="21"/>
    </row>
    <row r="53" spans="1:19" s="90" customFormat="1" ht="24" customHeight="1" x14ac:dyDescent="0.25">
      <c r="A53" s="74" t="str">
        <f>IF(B53="","",SUBTOTAL(3,B$12:$B53))</f>
        <v/>
      </c>
      <c r="B53" s="3"/>
      <c r="D53" s="1" t="s">
        <v>1641</v>
      </c>
      <c r="E53" s="1"/>
      <c r="F53" s="3"/>
      <c r="G53" s="4">
        <v>1.3</v>
      </c>
      <c r="H53" s="132" t="s">
        <v>5965</v>
      </c>
      <c r="I53" s="30"/>
      <c r="J53" s="30"/>
      <c r="K53" s="30">
        <v>182520</v>
      </c>
      <c r="L53" s="80"/>
      <c r="M53" s="80"/>
      <c r="N53" s="6"/>
      <c r="O53" s="5"/>
      <c r="P53" s="5">
        <v>182520</v>
      </c>
      <c r="Q53" s="41"/>
      <c r="R53" s="41"/>
      <c r="S53" s="21"/>
    </row>
    <row r="54" spans="1:19" s="90" customFormat="1" ht="24" customHeight="1" x14ac:dyDescent="0.25">
      <c r="A54" s="74">
        <f>IF(B54="","",SUBTOTAL(3,B$12:$B54))</f>
        <v>14</v>
      </c>
      <c r="B54" s="14">
        <v>14</v>
      </c>
      <c r="C54" s="24" t="s">
        <v>1652</v>
      </c>
      <c r="D54" s="1"/>
      <c r="E54" s="1"/>
      <c r="F54" s="3"/>
      <c r="G54" s="57"/>
      <c r="H54" s="29"/>
      <c r="I54" s="78"/>
      <c r="J54" s="78"/>
      <c r="K54" s="78"/>
      <c r="L54" s="80"/>
      <c r="M54" s="80"/>
      <c r="N54" s="6"/>
      <c r="O54" s="41"/>
      <c r="P54" s="41"/>
      <c r="Q54" s="41"/>
      <c r="R54" s="41"/>
      <c r="S54" s="21"/>
    </row>
    <row r="55" spans="1:19" s="90" customFormat="1" ht="24" customHeight="1" x14ac:dyDescent="0.25">
      <c r="A55" s="74" t="str">
        <f>IF(B55="","",SUBTOTAL(3,B$12:$B55))</f>
        <v/>
      </c>
      <c r="B55" s="3"/>
      <c r="C55" s="21"/>
      <c r="D55" s="1" t="s">
        <v>1653</v>
      </c>
      <c r="E55" s="1"/>
      <c r="F55" s="3"/>
      <c r="G55" s="57">
        <v>1.3</v>
      </c>
      <c r="H55" s="29" t="s">
        <v>1627</v>
      </c>
      <c r="I55" s="30">
        <v>456300</v>
      </c>
      <c r="J55" s="30"/>
      <c r="K55" s="30"/>
      <c r="L55" s="80"/>
      <c r="M55" s="80"/>
      <c r="N55" s="6">
        <v>456300</v>
      </c>
      <c r="O55" s="41"/>
      <c r="P55" s="41"/>
      <c r="Q55" s="41"/>
      <c r="R55" s="41"/>
      <c r="S55" s="21"/>
    </row>
    <row r="56" spans="1:19" s="90" customFormat="1" ht="40.5" customHeight="1" x14ac:dyDescent="0.25">
      <c r="A56" s="74" t="str">
        <f>IF(B56="","",SUBTOTAL(3,B$12:$B56))</f>
        <v/>
      </c>
      <c r="B56" s="3"/>
      <c r="C56" s="21"/>
      <c r="D56" s="1" t="s">
        <v>1654</v>
      </c>
      <c r="E56" s="1" t="s">
        <v>1655</v>
      </c>
      <c r="F56" s="3"/>
      <c r="G56" s="57">
        <v>1.3</v>
      </c>
      <c r="H56" s="29" t="s">
        <v>1627</v>
      </c>
      <c r="I56" s="30">
        <v>456300</v>
      </c>
      <c r="J56" s="30"/>
      <c r="K56" s="30"/>
      <c r="L56" s="80"/>
      <c r="M56" s="80"/>
      <c r="N56" s="6">
        <v>456300</v>
      </c>
      <c r="O56" s="41"/>
      <c r="P56" s="41"/>
      <c r="Q56" s="41"/>
      <c r="R56" s="41"/>
      <c r="S56" s="21"/>
    </row>
    <row r="57" spans="1:19" s="90" customFormat="1" ht="40.5" customHeight="1" x14ac:dyDescent="0.25">
      <c r="A57" s="74" t="str">
        <f>IF(B57="","",SUBTOTAL(3,B$12:$B57))</f>
        <v/>
      </c>
      <c r="B57" s="3"/>
      <c r="C57" s="21"/>
      <c r="D57" s="1" t="s">
        <v>1656</v>
      </c>
      <c r="E57" s="1" t="s">
        <v>1657</v>
      </c>
      <c r="F57" s="3"/>
      <c r="G57" s="57">
        <v>1.3</v>
      </c>
      <c r="H57" s="29" t="s">
        <v>1627</v>
      </c>
      <c r="I57" s="30"/>
      <c r="J57" s="30">
        <v>334620</v>
      </c>
      <c r="K57" s="30"/>
      <c r="L57" s="80"/>
      <c r="M57" s="80"/>
      <c r="N57" s="6"/>
      <c r="O57" s="5">
        <v>334620</v>
      </c>
      <c r="P57" s="41"/>
      <c r="Q57" s="41"/>
      <c r="R57" s="41"/>
      <c r="S57" s="21"/>
    </row>
    <row r="58" spans="1:19" s="90" customFormat="1" ht="27" customHeight="1" x14ac:dyDescent="0.25">
      <c r="A58" s="74" t="str">
        <f>IF(B58="","",SUBTOTAL(3,B$12:$B58))</f>
        <v/>
      </c>
      <c r="B58" s="3"/>
      <c r="D58" s="1" t="s">
        <v>1641</v>
      </c>
      <c r="E58" s="1"/>
      <c r="F58" s="3"/>
      <c r="G58" s="57">
        <v>1.3</v>
      </c>
      <c r="H58" s="29" t="s">
        <v>1627</v>
      </c>
      <c r="I58" s="30"/>
      <c r="J58" s="30"/>
      <c r="K58" s="30">
        <v>243360</v>
      </c>
      <c r="L58" s="80"/>
      <c r="M58" s="80"/>
      <c r="N58" s="6"/>
      <c r="O58" s="41"/>
      <c r="P58" s="41">
        <v>243360</v>
      </c>
      <c r="Q58" s="41"/>
      <c r="R58" s="41"/>
      <c r="S58" s="21"/>
    </row>
    <row r="59" spans="1:19" s="90" customFormat="1" ht="28.5" customHeight="1" x14ac:dyDescent="0.25">
      <c r="A59" s="74">
        <f>IF(B59="","",SUBTOTAL(3,B$12:$B59))</f>
        <v>15</v>
      </c>
      <c r="B59" s="14">
        <v>15</v>
      </c>
      <c r="C59" s="24" t="s">
        <v>1658</v>
      </c>
      <c r="D59" s="1"/>
      <c r="E59" s="1"/>
      <c r="F59" s="3"/>
      <c r="G59" s="57"/>
      <c r="H59" s="29"/>
      <c r="I59" s="30"/>
      <c r="J59" s="30"/>
      <c r="K59" s="30"/>
      <c r="L59" s="96"/>
      <c r="M59" s="80"/>
      <c r="N59" s="6"/>
      <c r="O59" s="41"/>
      <c r="P59" s="41"/>
      <c r="Q59" s="41"/>
      <c r="R59" s="41"/>
      <c r="S59" s="21"/>
    </row>
    <row r="60" spans="1:19" s="90" customFormat="1" ht="42.75" customHeight="1" x14ac:dyDescent="0.25">
      <c r="A60" s="74" t="str">
        <f>IF(B60="","",SUBTOTAL(3,B$12:$B60))</f>
        <v/>
      </c>
      <c r="B60" s="3"/>
      <c r="C60" s="21"/>
      <c r="D60" s="1" t="s">
        <v>1659</v>
      </c>
      <c r="E60" s="1" t="s">
        <v>1660</v>
      </c>
      <c r="F60" s="3"/>
      <c r="G60" s="57">
        <v>1.3</v>
      </c>
      <c r="H60" s="29" t="s">
        <v>1627</v>
      </c>
      <c r="I60" s="30"/>
      <c r="J60" s="30">
        <v>334620</v>
      </c>
      <c r="K60" s="30"/>
      <c r="L60" s="96"/>
      <c r="M60" s="80"/>
      <c r="N60" s="6"/>
      <c r="O60" s="5">
        <v>334620</v>
      </c>
      <c r="P60" s="41"/>
      <c r="Q60" s="41"/>
      <c r="R60" s="41"/>
      <c r="S60" s="21"/>
    </row>
    <row r="61" spans="1:19" s="90" customFormat="1" ht="56.25" customHeight="1" x14ac:dyDescent="0.25">
      <c r="A61" s="74" t="str">
        <f>IF(B61="","",SUBTOTAL(3,B$12:$B61))</f>
        <v/>
      </c>
      <c r="B61" s="3"/>
      <c r="C61" s="21"/>
      <c r="D61" s="1" t="s">
        <v>1661</v>
      </c>
      <c r="E61" s="1" t="s">
        <v>1662</v>
      </c>
      <c r="F61" s="3"/>
      <c r="G61" s="57">
        <v>1.2</v>
      </c>
      <c r="H61" s="29" t="s">
        <v>1627</v>
      </c>
      <c r="I61" s="30"/>
      <c r="J61" s="30">
        <v>308880</v>
      </c>
      <c r="K61" s="30"/>
      <c r="L61" s="96"/>
      <c r="M61" s="80"/>
      <c r="N61" s="6"/>
      <c r="O61" s="5">
        <v>308880</v>
      </c>
      <c r="P61" s="41"/>
      <c r="Q61" s="41"/>
      <c r="R61" s="41"/>
      <c r="S61" s="21"/>
    </row>
    <row r="62" spans="1:19" s="90" customFormat="1" ht="24.75" customHeight="1" x14ac:dyDescent="0.25">
      <c r="A62" s="74" t="str">
        <f>IF(B62="","",SUBTOTAL(3,B$12:$B62))</f>
        <v/>
      </c>
      <c r="B62" s="3"/>
      <c r="D62" s="1" t="s">
        <v>1641</v>
      </c>
      <c r="E62" s="1"/>
      <c r="F62" s="3"/>
      <c r="G62" s="57">
        <v>1.3</v>
      </c>
      <c r="H62" s="29" t="s">
        <v>1627</v>
      </c>
      <c r="I62" s="30"/>
      <c r="J62" s="30"/>
      <c r="K62" s="30">
        <v>243360</v>
      </c>
      <c r="L62" s="96"/>
      <c r="M62" s="80"/>
      <c r="N62" s="6"/>
      <c r="O62" s="41"/>
      <c r="P62" s="41">
        <v>243360</v>
      </c>
      <c r="Q62" s="7"/>
      <c r="R62" s="41"/>
      <c r="S62" s="21"/>
    </row>
    <row r="63" spans="1:19" s="90" customFormat="1" ht="24.75" customHeight="1" x14ac:dyDescent="0.25">
      <c r="A63" s="74">
        <f>IF(B63="","",SUBTOTAL(3,B$12:$B63))</f>
        <v>16</v>
      </c>
      <c r="B63" s="14">
        <v>16</v>
      </c>
      <c r="C63" s="24" t="s">
        <v>1663</v>
      </c>
      <c r="D63" s="1"/>
      <c r="E63" s="1"/>
      <c r="F63" s="3"/>
      <c r="G63" s="57"/>
      <c r="H63" s="29"/>
      <c r="I63" s="30"/>
      <c r="J63" s="30"/>
      <c r="K63" s="30"/>
      <c r="L63" s="96"/>
      <c r="M63" s="80"/>
      <c r="N63" s="6"/>
      <c r="O63" s="41"/>
      <c r="P63" s="41"/>
      <c r="Q63" s="41"/>
      <c r="R63" s="41"/>
      <c r="S63" s="21"/>
    </row>
    <row r="64" spans="1:19" s="90" customFormat="1" ht="39.75" customHeight="1" x14ac:dyDescent="0.25">
      <c r="A64" s="74" t="str">
        <f>IF(B64="","",SUBTOTAL(3,B$12:$B64))</f>
        <v/>
      </c>
      <c r="B64" s="3"/>
      <c r="C64" s="21"/>
      <c r="D64" s="1" t="s">
        <v>1664</v>
      </c>
      <c r="E64" s="1" t="s">
        <v>1665</v>
      </c>
      <c r="F64" s="3"/>
      <c r="G64" s="57">
        <v>1.3</v>
      </c>
      <c r="H64" s="29" t="s">
        <v>1627</v>
      </c>
      <c r="I64" s="30">
        <v>456300</v>
      </c>
      <c r="J64" s="30"/>
      <c r="K64" s="30"/>
      <c r="L64" s="96"/>
      <c r="M64" s="80"/>
      <c r="N64" s="6">
        <v>456300</v>
      </c>
      <c r="O64" s="41"/>
      <c r="P64" s="41"/>
      <c r="Q64" s="41"/>
      <c r="R64" s="41"/>
      <c r="S64" s="21"/>
    </row>
    <row r="65" spans="1:19" s="90" customFormat="1" ht="39.75" customHeight="1" x14ac:dyDescent="0.25">
      <c r="A65" s="74" t="str">
        <f>IF(B65="","",SUBTOTAL(3,B$12:$B65))</f>
        <v/>
      </c>
      <c r="B65" s="3"/>
      <c r="C65" s="21"/>
      <c r="D65" s="1" t="s">
        <v>1666</v>
      </c>
      <c r="E65" s="1" t="s">
        <v>1667</v>
      </c>
      <c r="F65" s="3"/>
      <c r="G65" s="57">
        <v>1.3</v>
      </c>
      <c r="H65" s="29" t="s">
        <v>1627</v>
      </c>
      <c r="I65" s="30"/>
      <c r="J65" s="30">
        <v>334620</v>
      </c>
      <c r="K65" s="30"/>
      <c r="L65" s="96"/>
      <c r="M65" s="80"/>
      <c r="N65" s="6"/>
      <c r="O65" s="5">
        <v>334620</v>
      </c>
      <c r="P65" s="41"/>
      <c r="Q65" s="41"/>
      <c r="R65" s="41"/>
      <c r="S65" s="21"/>
    </row>
    <row r="66" spans="1:19" s="90" customFormat="1" ht="23.25" customHeight="1" x14ac:dyDescent="0.25">
      <c r="A66" s="74" t="str">
        <f>IF(B66="","",SUBTOTAL(3,B$12:$B66))</f>
        <v/>
      </c>
      <c r="B66" s="3"/>
      <c r="C66" s="21"/>
      <c r="D66" s="1" t="s">
        <v>1641</v>
      </c>
      <c r="E66" s="1"/>
      <c r="F66" s="3"/>
      <c r="G66" s="57">
        <v>1.3</v>
      </c>
      <c r="H66" s="29" t="s">
        <v>1627</v>
      </c>
      <c r="I66" s="30"/>
      <c r="J66" s="30"/>
      <c r="K66" s="30">
        <v>243360</v>
      </c>
      <c r="L66" s="96"/>
      <c r="M66" s="80"/>
      <c r="N66" s="6"/>
      <c r="O66" s="41"/>
      <c r="P66" s="41">
        <v>243360</v>
      </c>
      <c r="Q66" s="7"/>
      <c r="R66" s="41"/>
      <c r="S66" s="21"/>
    </row>
    <row r="67" spans="1:19" s="90" customFormat="1" ht="23.25" customHeight="1" x14ac:dyDescent="0.25">
      <c r="A67" s="74">
        <f>IF(B67="","",SUBTOTAL(3,B$12:$B67))</f>
        <v>17</v>
      </c>
      <c r="B67" s="14">
        <v>21</v>
      </c>
      <c r="C67" s="24" t="s">
        <v>1668</v>
      </c>
      <c r="D67" s="1"/>
      <c r="E67" s="1"/>
      <c r="F67" s="3"/>
      <c r="G67" s="57"/>
      <c r="H67" s="3"/>
      <c r="I67" s="30"/>
      <c r="J67" s="30"/>
      <c r="K67" s="30"/>
      <c r="L67" s="80"/>
      <c r="M67" s="80"/>
      <c r="N67" s="6"/>
      <c r="O67" s="41"/>
      <c r="P67" s="41"/>
      <c r="Q67" s="41"/>
      <c r="R67" s="41"/>
      <c r="S67" s="21"/>
    </row>
    <row r="68" spans="1:19" s="90" customFormat="1" ht="42.75" customHeight="1" x14ac:dyDescent="0.25">
      <c r="A68" s="74" t="str">
        <f>IF(B68="","",SUBTOTAL(3,B$12:$B68))</f>
        <v/>
      </c>
      <c r="B68" s="3"/>
      <c r="C68" s="21"/>
      <c r="D68" s="1" t="s">
        <v>1669</v>
      </c>
      <c r="E68" s="1" t="s">
        <v>1670</v>
      </c>
      <c r="F68" s="3"/>
      <c r="G68" s="57">
        <v>1.3</v>
      </c>
      <c r="H68" s="29" t="s">
        <v>1627</v>
      </c>
      <c r="I68" s="30">
        <v>456300</v>
      </c>
      <c r="J68" s="30"/>
      <c r="K68" s="30"/>
      <c r="L68" s="80"/>
      <c r="M68" s="80"/>
      <c r="N68" s="6">
        <v>456300</v>
      </c>
      <c r="O68" s="41"/>
      <c r="P68" s="41"/>
      <c r="Q68" s="41"/>
      <c r="R68" s="41"/>
      <c r="S68" s="21"/>
    </row>
    <row r="69" spans="1:19" s="90" customFormat="1" ht="42.75" customHeight="1" x14ac:dyDescent="0.25">
      <c r="A69" s="74" t="str">
        <f>IF(B69="","",SUBTOTAL(3,B$12:$B69))</f>
        <v/>
      </c>
      <c r="B69" s="3"/>
      <c r="C69" s="21"/>
      <c r="D69" s="1" t="s">
        <v>1671</v>
      </c>
      <c r="E69" s="1" t="s">
        <v>1672</v>
      </c>
      <c r="F69" s="3"/>
      <c r="G69" s="57">
        <v>1.3</v>
      </c>
      <c r="H69" s="29" t="s">
        <v>1627</v>
      </c>
      <c r="I69" s="30"/>
      <c r="J69" s="30">
        <v>334620</v>
      </c>
      <c r="K69" s="30"/>
      <c r="L69" s="80"/>
      <c r="M69" s="80"/>
      <c r="N69" s="6"/>
      <c r="O69" s="5">
        <v>334620</v>
      </c>
      <c r="P69" s="41"/>
      <c r="Q69" s="41"/>
      <c r="R69" s="41"/>
      <c r="S69" s="21"/>
    </row>
    <row r="70" spans="1:19" s="90" customFormat="1" ht="42.75" customHeight="1" x14ac:dyDescent="0.25">
      <c r="A70" s="74" t="str">
        <f>IF(B70="","",SUBTOTAL(3,B$12:$B70))</f>
        <v/>
      </c>
      <c r="B70" s="3"/>
      <c r="C70" s="21"/>
      <c r="D70" s="1" t="s">
        <v>1673</v>
      </c>
      <c r="E70" s="1" t="s">
        <v>1674</v>
      </c>
      <c r="F70" s="3"/>
      <c r="G70" s="57">
        <v>1.3</v>
      </c>
      <c r="H70" s="29" t="s">
        <v>1627</v>
      </c>
      <c r="I70" s="30"/>
      <c r="J70" s="30">
        <v>334620</v>
      </c>
      <c r="K70" s="30"/>
      <c r="L70" s="80"/>
      <c r="M70" s="80"/>
      <c r="N70" s="6"/>
      <c r="O70" s="5">
        <v>334620</v>
      </c>
      <c r="P70" s="41"/>
      <c r="Q70" s="41"/>
      <c r="R70" s="41"/>
      <c r="S70" s="21"/>
    </row>
    <row r="71" spans="1:19" s="90" customFormat="1" ht="24.75" customHeight="1" x14ac:dyDescent="0.25">
      <c r="A71" s="74" t="str">
        <f>IF(B71="","",SUBTOTAL(3,B$12:$B71))</f>
        <v/>
      </c>
      <c r="B71" s="3"/>
      <c r="D71" s="1" t="s">
        <v>1641</v>
      </c>
      <c r="E71" s="1"/>
      <c r="F71" s="3"/>
      <c r="G71" s="57">
        <v>1.3</v>
      </c>
      <c r="H71" s="29" t="s">
        <v>1627</v>
      </c>
      <c r="I71" s="30"/>
      <c r="J71" s="30"/>
      <c r="K71" s="30">
        <v>243360</v>
      </c>
      <c r="L71" s="80"/>
      <c r="M71" s="80"/>
      <c r="N71" s="6"/>
      <c r="O71" s="41"/>
      <c r="P71" s="41">
        <v>243360</v>
      </c>
      <c r="Q71" s="7"/>
      <c r="R71" s="41"/>
      <c r="S71" s="21"/>
    </row>
    <row r="72" spans="1:19" s="90" customFormat="1" ht="24.75" customHeight="1" x14ac:dyDescent="0.25">
      <c r="A72" s="74">
        <f>IF(B72="","",SUBTOTAL(3,B$12:$B72))</f>
        <v>18</v>
      </c>
      <c r="B72" s="14">
        <v>22</v>
      </c>
      <c r="C72" s="24" t="s">
        <v>1675</v>
      </c>
      <c r="D72" s="1"/>
      <c r="E72" s="1"/>
      <c r="F72" s="3"/>
      <c r="G72" s="57"/>
      <c r="H72" s="29"/>
      <c r="I72" s="30"/>
      <c r="J72" s="30"/>
      <c r="K72" s="30"/>
      <c r="L72" s="80"/>
      <c r="M72" s="80"/>
      <c r="N72" s="6"/>
      <c r="O72" s="41"/>
      <c r="P72" s="41"/>
      <c r="Q72" s="41"/>
      <c r="R72" s="41"/>
      <c r="S72" s="21"/>
    </row>
    <row r="73" spans="1:19" s="90" customFormat="1" ht="51" customHeight="1" x14ac:dyDescent="0.25">
      <c r="A73" s="74" t="str">
        <f>IF(B73="","",SUBTOTAL(3,B$12:$B73))</f>
        <v/>
      </c>
      <c r="B73" s="3"/>
      <c r="C73" s="21" t="s">
        <v>1676</v>
      </c>
      <c r="D73" s="1" t="s">
        <v>6556</v>
      </c>
      <c r="E73" s="1" t="s">
        <v>6557</v>
      </c>
      <c r="F73" s="3"/>
      <c r="G73" s="57">
        <v>1.2</v>
      </c>
      <c r="H73" s="29" t="s">
        <v>1627</v>
      </c>
      <c r="I73" s="30">
        <v>421200</v>
      </c>
      <c r="J73" s="30"/>
      <c r="K73" s="30"/>
      <c r="L73" s="80"/>
      <c r="M73" s="80"/>
      <c r="N73" s="6">
        <v>421200</v>
      </c>
      <c r="O73" s="41"/>
      <c r="P73" s="41"/>
      <c r="Q73" s="41"/>
      <c r="R73" s="41"/>
      <c r="S73" s="21"/>
    </row>
    <row r="74" spans="1:19" s="90" customFormat="1" ht="42.75" customHeight="1" x14ac:dyDescent="0.25">
      <c r="A74" s="74" t="str">
        <f>IF(B74="","",SUBTOTAL(3,B$12:$B74))</f>
        <v/>
      </c>
      <c r="B74" s="3"/>
      <c r="C74" s="21"/>
      <c r="D74" s="1" t="s">
        <v>1677</v>
      </c>
      <c r="E74" s="1" t="s">
        <v>6558</v>
      </c>
      <c r="F74" s="3"/>
      <c r="G74" s="57">
        <v>1.2</v>
      </c>
      <c r="H74" s="29" t="s">
        <v>1627</v>
      </c>
      <c r="I74" s="30"/>
      <c r="J74" s="30">
        <v>308880</v>
      </c>
      <c r="K74" s="30"/>
      <c r="L74" s="80"/>
      <c r="M74" s="80"/>
      <c r="N74" s="6"/>
      <c r="O74" s="5">
        <v>308880</v>
      </c>
      <c r="P74" s="41"/>
      <c r="Q74" s="41"/>
      <c r="R74" s="41"/>
      <c r="S74" s="21"/>
    </row>
    <row r="75" spans="1:19" s="90" customFormat="1" ht="51" customHeight="1" x14ac:dyDescent="0.25">
      <c r="A75" s="74" t="str">
        <f>IF(B75="","",SUBTOTAL(3,B$12:$B75))</f>
        <v/>
      </c>
      <c r="B75" s="3"/>
      <c r="C75" s="21"/>
      <c r="D75" s="1" t="s">
        <v>1678</v>
      </c>
      <c r="E75" s="1" t="s">
        <v>1679</v>
      </c>
      <c r="F75" s="3"/>
      <c r="G75" s="57">
        <v>1.2</v>
      </c>
      <c r="H75" s="29" t="s">
        <v>1627</v>
      </c>
      <c r="I75" s="30"/>
      <c r="J75" s="30">
        <v>308880</v>
      </c>
      <c r="K75" s="30"/>
      <c r="L75" s="80"/>
      <c r="M75" s="80"/>
      <c r="N75" s="6"/>
      <c r="O75" s="5">
        <v>308880</v>
      </c>
      <c r="P75" s="41"/>
      <c r="Q75" s="41"/>
      <c r="R75" s="41"/>
      <c r="S75" s="21"/>
    </row>
    <row r="76" spans="1:19" s="90" customFormat="1" ht="26.25" customHeight="1" x14ac:dyDescent="0.25">
      <c r="A76" s="74" t="str">
        <f>IF(B76="","",SUBTOTAL(3,B$12:$B76))</f>
        <v/>
      </c>
      <c r="B76" s="3"/>
      <c r="C76" s="21"/>
      <c r="D76" s="1" t="s">
        <v>1641</v>
      </c>
      <c r="E76" s="1"/>
      <c r="F76" s="3"/>
      <c r="G76" s="57">
        <v>1.2</v>
      </c>
      <c r="H76" s="29" t="s">
        <v>1627</v>
      </c>
      <c r="I76" s="30"/>
      <c r="J76" s="30"/>
      <c r="K76" s="30">
        <v>224640</v>
      </c>
      <c r="L76" s="80"/>
      <c r="M76" s="80"/>
      <c r="N76" s="6"/>
      <c r="O76" s="41"/>
      <c r="P76" s="41">
        <v>224640</v>
      </c>
      <c r="Q76" s="7"/>
      <c r="R76" s="41"/>
      <c r="S76" s="21"/>
    </row>
    <row r="77" spans="1:19" s="90" customFormat="1" ht="56.25" customHeight="1" x14ac:dyDescent="0.25">
      <c r="A77" s="74" t="str">
        <f>IF(B77="","",SUBTOTAL(3,B$12:$B77))</f>
        <v/>
      </c>
      <c r="B77" s="3"/>
      <c r="C77" s="21" t="s">
        <v>1680</v>
      </c>
      <c r="D77" s="1" t="s">
        <v>1681</v>
      </c>
      <c r="E77" s="1" t="s">
        <v>1682</v>
      </c>
      <c r="F77" s="3"/>
      <c r="G77" s="57">
        <v>1.1000000000000001</v>
      </c>
      <c r="H77" s="29" t="s">
        <v>1636</v>
      </c>
      <c r="I77" s="30">
        <v>283140</v>
      </c>
      <c r="J77" s="30"/>
      <c r="K77" s="30"/>
      <c r="L77" s="80"/>
      <c r="M77" s="80"/>
      <c r="N77" s="6">
        <v>283140</v>
      </c>
      <c r="O77" s="41"/>
      <c r="P77" s="41"/>
      <c r="Q77" s="41"/>
      <c r="R77" s="41"/>
      <c r="S77" s="21"/>
    </row>
    <row r="78" spans="1:19" s="90" customFormat="1" ht="114" customHeight="1" x14ac:dyDescent="0.25">
      <c r="A78" s="74" t="str">
        <f>IF(B78="","",SUBTOTAL(3,B$12:$B78))</f>
        <v/>
      </c>
      <c r="B78" s="3"/>
      <c r="C78" s="21"/>
      <c r="D78" s="1" t="s">
        <v>1683</v>
      </c>
      <c r="E78" s="1"/>
      <c r="F78" s="3"/>
      <c r="G78" s="57">
        <v>1.1000000000000001</v>
      </c>
      <c r="H78" s="29" t="s">
        <v>1636</v>
      </c>
      <c r="I78" s="30"/>
      <c r="J78" s="30">
        <v>205920.00000000003</v>
      </c>
      <c r="K78" s="30"/>
      <c r="L78" s="80"/>
      <c r="M78" s="80"/>
      <c r="N78" s="6"/>
      <c r="O78" s="5">
        <v>205920.00000000003</v>
      </c>
      <c r="P78" s="41"/>
      <c r="Q78" s="7"/>
      <c r="R78" s="41"/>
      <c r="S78" s="21"/>
    </row>
    <row r="79" spans="1:19" s="90" customFormat="1" ht="26.25" customHeight="1" x14ac:dyDescent="0.25">
      <c r="A79" s="74" t="str">
        <f>IF(B79="","",SUBTOTAL(3,B$12:$B79))</f>
        <v/>
      </c>
      <c r="B79" s="3"/>
      <c r="D79" s="1" t="s">
        <v>1641</v>
      </c>
      <c r="E79" s="1"/>
      <c r="F79" s="3"/>
      <c r="G79" s="57">
        <v>1.1000000000000001</v>
      </c>
      <c r="H79" s="29" t="s">
        <v>1636</v>
      </c>
      <c r="I79" s="30"/>
      <c r="J79" s="30"/>
      <c r="K79" s="30">
        <v>154440</v>
      </c>
      <c r="L79" s="80"/>
      <c r="M79" s="80"/>
      <c r="N79" s="6"/>
      <c r="O79" s="41"/>
      <c r="P79" s="5">
        <v>154440</v>
      </c>
      <c r="Q79" s="7"/>
      <c r="R79" s="41"/>
      <c r="S79" s="21"/>
    </row>
    <row r="80" spans="1:19" s="90" customFormat="1" ht="56.25" customHeight="1" x14ac:dyDescent="0.25">
      <c r="A80" s="74" t="str">
        <f>IF(B80="","",SUBTOTAL(3,B$12:$B80))</f>
        <v/>
      </c>
      <c r="B80" s="3"/>
      <c r="C80" s="21" t="s">
        <v>1684</v>
      </c>
      <c r="D80" s="1" t="s">
        <v>1685</v>
      </c>
      <c r="E80" s="1" t="s">
        <v>1686</v>
      </c>
      <c r="F80" s="3"/>
      <c r="G80" s="57">
        <v>1.1000000000000001</v>
      </c>
      <c r="H80" s="29" t="s">
        <v>1636</v>
      </c>
      <c r="I80" s="30">
        <v>283140</v>
      </c>
      <c r="J80" s="30"/>
      <c r="K80" s="30"/>
      <c r="L80" s="80"/>
      <c r="M80" s="80"/>
      <c r="N80" s="6">
        <v>283140</v>
      </c>
      <c r="O80" s="41"/>
      <c r="P80" s="41"/>
      <c r="Q80" s="41"/>
      <c r="R80" s="41"/>
      <c r="S80" s="21"/>
    </row>
    <row r="81" spans="1:19" s="90" customFormat="1" ht="60" customHeight="1" x14ac:dyDescent="0.25">
      <c r="A81" s="74" t="str">
        <f>IF(B81="","",SUBTOTAL(3,B$12:$B81))</f>
        <v/>
      </c>
      <c r="B81" s="3"/>
      <c r="C81" s="21"/>
      <c r="D81" s="1" t="s">
        <v>1687</v>
      </c>
      <c r="E81" s="1" t="s">
        <v>1688</v>
      </c>
      <c r="F81" s="3"/>
      <c r="G81" s="57">
        <v>1.1000000000000001</v>
      </c>
      <c r="H81" s="29" t="s">
        <v>1636</v>
      </c>
      <c r="I81" s="30">
        <v>283140</v>
      </c>
      <c r="J81" s="30"/>
      <c r="K81" s="30"/>
      <c r="L81" s="80"/>
      <c r="M81" s="80"/>
      <c r="N81" s="6">
        <v>283140</v>
      </c>
      <c r="O81" s="41"/>
      <c r="P81" s="41"/>
      <c r="Q81" s="41"/>
      <c r="R81" s="41"/>
      <c r="S81" s="21"/>
    </row>
    <row r="82" spans="1:19" s="90" customFormat="1" ht="24.75" customHeight="1" x14ac:dyDescent="0.25">
      <c r="A82" s="74" t="str">
        <f>IF(B82="","",SUBTOTAL(3,B$12:$B82))</f>
        <v/>
      </c>
      <c r="B82" s="3"/>
      <c r="C82" s="21"/>
      <c r="D82" s="1" t="s">
        <v>1689</v>
      </c>
      <c r="E82" s="1" t="s">
        <v>1690</v>
      </c>
      <c r="F82" s="3"/>
      <c r="G82" s="57">
        <v>1.1000000000000001</v>
      </c>
      <c r="H82" s="29" t="s">
        <v>1636</v>
      </c>
      <c r="I82" s="30"/>
      <c r="J82" s="30">
        <v>205920.00000000003</v>
      </c>
      <c r="K82" s="30"/>
      <c r="L82" s="80"/>
      <c r="M82" s="80"/>
      <c r="N82" s="6"/>
      <c r="O82" s="5">
        <v>205920.00000000003</v>
      </c>
      <c r="P82" s="41"/>
      <c r="Q82" s="41"/>
      <c r="R82" s="41"/>
      <c r="S82" s="21"/>
    </row>
    <row r="83" spans="1:19" s="90" customFormat="1" ht="24.75" customHeight="1" x14ac:dyDescent="0.25">
      <c r="A83" s="74" t="str">
        <f>IF(B83="","",SUBTOTAL(3,B$12:$B83))</f>
        <v/>
      </c>
      <c r="B83" s="3"/>
      <c r="D83" s="1" t="s">
        <v>1641</v>
      </c>
      <c r="E83" s="1"/>
      <c r="F83" s="3"/>
      <c r="G83" s="57">
        <v>1.1000000000000001</v>
      </c>
      <c r="H83" s="29" t="s">
        <v>1636</v>
      </c>
      <c r="I83" s="30"/>
      <c r="J83" s="30"/>
      <c r="K83" s="30">
        <v>154440</v>
      </c>
      <c r="L83" s="80"/>
      <c r="M83" s="80"/>
      <c r="N83" s="6"/>
      <c r="O83" s="41"/>
      <c r="P83" s="5">
        <v>154440</v>
      </c>
      <c r="Q83" s="41"/>
      <c r="R83" s="41"/>
      <c r="S83" s="21"/>
    </row>
    <row r="84" spans="1:19" s="90" customFormat="1" ht="40.5" customHeight="1" x14ac:dyDescent="0.25">
      <c r="A84" s="74" t="str">
        <f>IF(B84="","",SUBTOTAL(3,B$12:$B84))</f>
        <v/>
      </c>
      <c r="B84" s="3"/>
      <c r="C84" s="21" t="s">
        <v>1691</v>
      </c>
      <c r="D84" s="1" t="s">
        <v>1692</v>
      </c>
      <c r="E84" s="1"/>
      <c r="F84" s="3"/>
      <c r="G84" s="57">
        <v>1.1000000000000001</v>
      </c>
      <c r="H84" s="29" t="s">
        <v>1636</v>
      </c>
      <c r="I84" s="30">
        <v>283140</v>
      </c>
      <c r="J84" s="30"/>
      <c r="K84" s="30"/>
      <c r="L84" s="80"/>
      <c r="M84" s="80"/>
      <c r="N84" s="6">
        <v>283140</v>
      </c>
      <c r="O84" s="41"/>
      <c r="P84" s="41"/>
      <c r="Q84" s="41"/>
      <c r="R84" s="41"/>
      <c r="S84" s="21"/>
    </row>
    <row r="85" spans="1:19" s="90" customFormat="1" ht="57" customHeight="1" x14ac:dyDescent="0.25">
      <c r="A85" s="74" t="str">
        <f>IF(B85="","",SUBTOTAL(3,B$12:$B85))</f>
        <v/>
      </c>
      <c r="B85" s="3"/>
      <c r="C85" s="21"/>
      <c r="D85" s="1" t="s">
        <v>1693</v>
      </c>
      <c r="E85" s="1"/>
      <c r="F85" s="3"/>
      <c r="G85" s="57">
        <v>1.1000000000000001</v>
      </c>
      <c r="H85" s="29" t="s">
        <v>1636</v>
      </c>
      <c r="I85" s="30"/>
      <c r="J85" s="30">
        <v>205920.00000000003</v>
      </c>
      <c r="K85" s="30"/>
      <c r="L85" s="80"/>
      <c r="M85" s="80"/>
      <c r="N85" s="6"/>
      <c r="O85" s="5">
        <v>205920.00000000003</v>
      </c>
      <c r="P85" s="41"/>
      <c r="Q85" s="41"/>
      <c r="R85" s="41"/>
      <c r="S85" s="21"/>
    </row>
    <row r="86" spans="1:19" s="90" customFormat="1" ht="57" customHeight="1" x14ac:dyDescent="0.25">
      <c r="A86" s="74" t="str">
        <f>IF(B86="","",SUBTOTAL(3,B$12:$B86))</f>
        <v/>
      </c>
      <c r="B86" s="3"/>
      <c r="C86" s="21"/>
      <c r="D86" s="1" t="s">
        <v>1694</v>
      </c>
      <c r="E86" s="1" t="s">
        <v>1695</v>
      </c>
      <c r="F86" s="3"/>
      <c r="G86" s="57">
        <v>1.1000000000000001</v>
      </c>
      <c r="H86" s="29" t="s">
        <v>1636</v>
      </c>
      <c r="I86" s="30"/>
      <c r="J86" s="30">
        <v>205920.00000000003</v>
      </c>
      <c r="K86" s="30"/>
      <c r="L86" s="80"/>
      <c r="M86" s="80"/>
      <c r="N86" s="6"/>
      <c r="O86" s="5">
        <v>205920.00000000003</v>
      </c>
      <c r="P86" s="41"/>
      <c r="Q86" s="41"/>
      <c r="R86" s="41"/>
      <c r="S86" s="21"/>
    </row>
    <row r="87" spans="1:19" s="90" customFormat="1" ht="24" customHeight="1" x14ac:dyDescent="0.25">
      <c r="A87" s="74" t="str">
        <f>IF(B87="","",SUBTOTAL(3,B$12:$B87))</f>
        <v/>
      </c>
      <c r="B87" s="3"/>
      <c r="C87" s="21"/>
      <c r="D87" s="1" t="s">
        <v>1641</v>
      </c>
      <c r="E87" s="1"/>
      <c r="F87" s="3"/>
      <c r="G87" s="57">
        <v>1.1000000000000001</v>
      </c>
      <c r="H87" s="29" t="s">
        <v>1636</v>
      </c>
      <c r="I87" s="30"/>
      <c r="J87" s="30"/>
      <c r="K87" s="30">
        <v>154440</v>
      </c>
      <c r="L87" s="80"/>
      <c r="M87" s="80"/>
      <c r="N87" s="6"/>
      <c r="O87" s="41"/>
      <c r="P87" s="5">
        <v>154440</v>
      </c>
      <c r="Q87" s="41"/>
      <c r="R87" s="41"/>
      <c r="S87" s="21"/>
    </row>
    <row r="88" spans="1:19" s="90" customFormat="1" ht="27" customHeight="1" x14ac:dyDescent="0.25">
      <c r="A88" s="74" t="str">
        <f>IF(B88="","",SUBTOTAL(3,B$12:$B88))</f>
        <v/>
      </c>
      <c r="B88" s="3"/>
      <c r="C88" s="21" t="s">
        <v>1696</v>
      </c>
      <c r="D88" s="1" t="s">
        <v>1697</v>
      </c>
      <c r="E88" s="1" t="s">
        <v>1698</v>
      </c>
      <c r="F88" s="3"/>
      <c r="G88" s="57">
        <v>1</v>
      </c>
      <c r="H88" s="29" t="s">
        <v>1636</v>
      </c>
      <c r="I88" s="30">
        <v>257399.99999999997</v>
      </c>
      <c r="J88" s="30"/>
      <c r="K88" s="30"/>
      <c r="L88" s="80"/>
      <c r="M88" s="80"/>
      <c r="N88" s="6">
        <v>257399.99999999997</v>
      </c>
      <c r="O88" s="41"/>
      <c r="P88" s="41"/>
      <c r="Q88" s="41"/>
      <c r="R88" s="41"/>
      <c r="S88" s="21"/>
    </row>
    <row r="89" spans="1:19" s="90" customFormat="1" ht="42.75" customHeight="1" x14ac:dyDescent="0.25">
      <c r="A89" s="74" t="str">
        <f>IF(B89="","",SUBTOTAL(3,B$12:$B89))</f>
        <v/>
      </c>
      <c r="B89" s="3"/>
      <c r="C89" s="21"/>
      <c r="D89" s="1" t="s">
        <v>1699</v>
      </c>
      <c r="E89" s="1" t="s">
        <v>1700</v>
      </c>
      <c r="F89" s="3"/>
      <c r="G89" s="57">
        <v>1</v>
      </c>
      <c r="H89" s="29" t="s">
        <v>1636</v>
      </c>
      <c r="I89" s="30"/>
      <c r="J89" s="30">
        <v>187200</v>
      </c>
      <c r="K89" s="30"/>
      <c r="L89" s="80"/>
      <c r="M89" s="80"/>
      <c r="N89" s="6"/>
      <c r="O89" s="41">
        <v>187200</v>
      </c>
      <c r="P89" s="41"/>
      <c r="Q89" s="41"/>
      <c r="R89" s="41"/>
      <c r="S89" s="21"/>
    </row>
    <row r="90" spans="1:19" s="90" customFormat="1" ht="27" customHeight="1" x14ac:dyDescent="0.25">
      <c r="A90" s="74" t="str">
        <f>IF(B90="","",SUBTOTAL(3,B$12:$B90))</f>
        <v/>
      </c>
      <c r="B90" s="3"/>
      <c r="C90" s="21"/>
      <c r="D90" s="1" t="s">
        <v>1641</v>
      </c>
      <c r="E90" s="1"/>
      <c r="F90" s="3"/>
      <c r="G90" s="57">
        <v>1</v>
      </c>
      <c r="H90" s="29" t="s">
        <v>1636</v>
      </c>
      <c r="I90" s="30"/>
      <c r="J90" s="30"/>
      <c r="K90" s="30">
        <v>140400</v>
      </c>
      <c r="L90" s="80"/>
      <c r="M90" s="80"/>
      <c r="N90" s="6"/>
      <c r="O90" s="41"/>
      <c r="P90" s="41">
        <v>140400</v>
      </c>
      <c r="Q90" s="41"/>
      <c r="R90" s="41"/>
      <c r="S90" s="21"/>
    </row>
    <row r="91" spans="1:19" s="90" customFormat="1" ht="39.75" customHeight="1" x14ac:dyDescent="0.25">
      <c r="A91" s="74">
        <f>IF(B91="","",SUBTOTAL(3,B$12:$B91))</f>
        <v>19</v>
      </c>
      <c r="B91" s="3">
        <v>23</v>
      </c>
      <c r="C91" s="1" t="s">
        <v>1701</v>
      </c>
      <c r="D91" s="1" t="s">
        <v>1702</v>
      </c>
      <c r="E91" s="1"/>
      <c r="F91" s="3"/>
      <c r="G91" s="57">
        <v>1</v>
      </c>
      <c r="H91" s="29" t="s">
        <v>1636</v>
      </c>
      <c r="I91" s="30">
        <v>257399.99999999997</v>
      </c>
      <c r="J91" s="30">
        <v>187200</v>
      </c>
      <c r="K91" s="30">
        <v>140400</v>
      </c>
      <c r="L91" s="80"/>
      <c r="M91" s="80"/>
      <c r="N91" s="6">
        <v>257399.99999999997</v>
      </c>
      <c r="O91" s="41">
        <v>187200</v>
      </c>
      <c r="P91" s="41">
        <v>140400</v>
      </c>
      <c r="Q91" s="41"/>
      <c r="R91" s="41"/>
      <c r="S91" s="21"/>
    </row>
    <row r="92" spans="1:19" s="90" customFormat="1" ht="45.75" customHeight="1" x14ac:dyDescent="0.25">
      <c r="A92" s="74">
        <f>IF(B92="","",SUBTOTAL(3,B$12:$B92))</f>
        <v>20</v>
      </c>
      <c r="B92" s="3">
        <v>24</v>
      </c>
      <c r="C92" s="612" t="s">
        <v>1703</v>
      </c>
      <c r="D92" s="612"/>
      <c r="E92" s="612"/>
      <c r="F92" s="3"/>
      <c r="G92" s="57"/>
      <c r="H92" s="29"/>
      <c r="I92" s="78"/>
      <c r="J92" s="78"/>
      <c r="K92" s="78"/>
      <c r="L92" s="80"/>
      <c r="M92" s="80"/>
      <c r="N92" s="6"/>
      <c r="O92" s="41"/>
      <c r="P92" s="41"/>
      <c r="Q92" s="41"/>
      <c r="R92" s="41"/>
      <c r="S92" s="21"/>
    </row>
    <row r="93" spans="1:19" s="90" customFormat="1" ht="24.75" customHeight="1" x14ac:dyDescent="0.25">
      <c r="A93" s="74" t="str">
        <f>IF(B93="","",SUBTOTAL(3,B$12:$B93))</f>
        <v/>
      </c>
      <c r="B93" s="3"/>
      <c r="C93" s="1" t="s">
        <v>1619</v>
      </c>
      <c r="D93" s="1"/>
      <c r="E93" s="1"/>
      <c r="F93" s="3"/>
      <c r="G93" s="57">
        <v>1.3</v>
      </c>
      <c r="H93" s="29" t="s">
        <v>1627</v>
      </c>
      <c r="I93" s="78">
        <v>456300</v>
      </c>
      <c r="J93" s="78">
        <v>334620</v>
      </c>
      <c r="K93" s="78">
        <v>243360</v>
      </c>
      <c r="L93" s="80"/>
      <c r="M93" s="80"/>
      <c r="N93" s="6">
        <v>456300</v>
      </c>
      <c r="O93" s="41">
        <v>334620</v>
      </c>
      <c r="P93" s="41">
        <v>243360</v>
      </c>
      <c r="Q93" s="41"/>
      <c r="R93" s="41"/>
      <c r="S93" s="21"/>
    </row>
    <row r="94" spans="1:19" s="90" customFormat="1" ht="24.75" customHeight="1" x14ac:dyDescent="0.25">
      <c r="A94" s="74" t="str">
        <f>IF(B94="","",SUBTOTAL(3,B$12:$B94))</f>
        <v/>
      </c>
      <c r="B94" s="3"/>
      <c r="C94" s="1" t="s">
        <v>1704</v>
      </c>
      <c r="D94" s="1"/>
      <c r="E94" s="1"/>
      <c r="F94" s="3"/>
      <c r="G94" s="57">
        <v>1.3</v>
      </c>
      <c r="H94" s="29" t="s">
        <v>1627</v>
      </c>
      <c r="I94" s="78">
        <v>456300</v>
      </c>
      <c r="J94" s="78">
        <v>334620</v>
      </c>
      <c r="K94" s="78">
        <v>243360</v>
      </c>
      <c r="L94" s="80"/>
      <c r="M94" s="80"/>
      <c r="N94" s="6">
        <v>456300</v>
      </c>
      <c r="O94" s="41">
        <v>334620</v>
      </c>
      <c r="P94" s="41">
        <v>243360</v>
      </c>
      <c r="Q94" s="41"/>
      <c r="R94" s="41"/>
      <c r="S94" s="21"/>
    </row>
    <row r="95" spans="1:19" s="90" customFormat="1" ht="57.75" customHeight="1" x14ac:dyDescent="0.25">
      <c r="A95" s="74" t="str">
        <f>IF(B95="","",SUBTOTAL(3,B$12:$B95))</f>
        <v/>
      </c>
      <c r="B95" s="3"/>
      <c r="C95" s="1" t="s">
        <v>1705</v>
      </c>
      <c r="D95" s="1"/>
      <c r="E95" s="1"/>
      <c r="F95" s="3"/>
      <c r="G95" s="57">
        <v>1.3</v>
      </c>
      <c r="H95" s="29" t="s">
        <v>1627</v>
      </c>
      <c r="I95" s="78">
        <v>456300</v>
      </c>
      <c r="J95" s="78">
        <v>334620</v>
      </c>
      <c r="K95" s="78">
        <v>243360</v>
      </c>
      <c r="L95" s="80"/>
      <c r="M95" s="80"/>
      <c r="N95" s="6">
        <v>456300</v>
      </c>
      <c r="O95" s="41">
        <v>334620</v>
      </c>
      <c r="P95" s="41">
        <v>243360</v>
      </c>
      <c r="Q95" s="41"/>
      <c r="R95" s="41"/>
      <c r="S95" s="21"/>
    </row>
    <row r="96" spans="1:19" s="90" customFormat="1" ht="24.75" customHeight="1" x14ac:dyDescent="0.25">
      <c r="A96" s="74" t="str">
        <f>IF(B96="","",SUBTOTAL(3,B$12:$B96))</f>
        <v/>
      </c>
      <c r="B96" s="14"/>
      <c r="C96" s="24" t="s">
        <v>5955</v>
      </c>
      <c r="D96" s="1"/>
      <c r="E96" s="1"/>
      <c r="F96" s="3"/>
      <c r="G96" s="57"/>
      <c r="H96" s="29"/>
      <c r="I96" s="78"/>
      <c r="J96" s="78"/>
      <c r="K96" s="78"/>
      <c r="L96" s="80"/>
      <c r="M96" s="80"/>
      <c r="N96" s="6"/>
      <c r="O96" s="41"/>
      <c r="P96" s="41"/>
      <c r="Q96" s="41"/>
      <c r="R96" s="41"/>
      <c r="S96" s="21"/>
    </row>
    <row r="97" spans="1:19" s="90" customFormat="1" ht="25.5" customHeight="1" x14ac:dyDescent="0.25">
      <c r="A97" s="74">
        <f>IF(B97="","",SUBTOTAL(3,B$12:$B97))</f>
        <v>21</v>
      </c>
      <c r="B97" s="3">
        <v>25</v>
      </c>
      <c r="C97" s="1" t="s">
        <v>1707</v>
      </c>
      <c r="D97" s="1" t="s">
        <v>1708</v>
      </c>
      <c r="E97" s="1" t="s">
        <v>1476</v>
      </c>
      <c r="F97" s="3"/>
      <c r="G97" s="57">
        <v>1.3</v>
      </c>
      <c r="H97" s="29" t="s">
        <v>1627</v>
      </c>
      <c r="I97" s="78">
        <v>456300</v>
      </c>
      <c r="J97" s="78">
        <v>334620</v>
      </c>
      <c r="K97" s="78">
        <v>243360</v>
      </c>
      <c r="L97" s="80"/>
      <c r="M97" s="80"/>
      <c r="N97" s="6">
        <v>456300</v>
      </c>
      <c r="O97" s="41">
        <v>334620</v>
      </c>
      <c r="P97" s="41">
        <v>243360</v>
      </c>
      <c r="Q97" s="41"/>
      <c r="R97" s="41"/>
      <c r="S97" s="21" t="s">
        <v>1709</v>
      </c>
    </row>
    <row r="98" spans="1:19" s="90" customFormat="1" ht="27" customHeight="1" x14ac:dyDescent="0.25">
      <c r="A98" s="74" t="str">
        <f>IF(B98="","",SUBTOTAL(3,B$12:$B98))</f>
        <v/>
      </c>
      <c r="B98" s="3"/>
      <c r="D98" s="1" t="s">
        <v>1437</v>
      </c>
      <c r="E98" s="1"/>
      <c r="F98" s="3"/>
      <c r="G98" s="57">
        <v>1.3</v>
      </c>
      <c r="H98" s="29" t="s">
        <v>1636</v>
      </c>
      <c r="I98" s="78">
        <v>334620</v>
      </c>
      <c r="J98" s="78">
        <v>243360</v>
      </c>
      <c r="K98" s="78">
        <v>182520</v>
      </c>
      <c r="L98" s="80"/>
      <c r="M98" s="80"/>
      <c r="N98" s="6">
        <v>334620</v>
      </c>
      <c r="O98" s="41">
        <v>243360</v>
      </c>
      <c r="P98" s="41">
        <v>182520</v>
      </c>
      <c r="Q98" s="41"/>
      <c r="R98" s="41"/>
      <c r="S98" s="21"/>
    </row>
    <row r="99" spans="1:19" s="90" customFormat="1" ht="54.75" customHeight="1" x14ac:dyDescent="0.25">
      <c r="A99" s="74">
        <f>IF(B99="","",SUBTOTAL(3,B$12:$B99))</f>
        <v>22</v>
      </c>
      <c r="B99" s="3">
        <v>26</v>
      </c>
      <c r="C99" s="1" t="s">
        <v>1711</v>
      </c>
      <c r="D99" s="1" t="s">
        <v>1712</v>
      </c>
      <c r="E99" s="1" t="s">
        <v>1713</v>
      </c>
      <c r="F99" s="3"/>
      <c r="G99" s="57">
        <v>1.3</v>
      </c>
      <c r="H99" s="29" t="s">
        <v>1627</v>
      </c>
      <c r="I99" s="78">
        <v>456300</v>
      </c>
      <c r="J99" s="78">
        <v>334620</v>
      </c>
      <c r="K99" s="78">
        <v>243360</v>
      </c>
      <c r="L99" s="80"/>
      <c r="M99" s="80"/>
      <c r="N99" s="6">
        <v>456300</v>
      </c>
      <c r="O99" s="41">
        <v>334620</v>
      </c>
      <c r="P99" s="41">
        <v>243360</v>
      </c>
      <c r="Q99" s="41"/>
      <c r="R99" s="41"/>
      <c r="S99" s="21" t="s">
        <v>6559</v>
      </c>
    </row>
    <row r="100" spans="1:19" s="90" customFormat="1" ht="23.25" customHeight="1" x14ac:dyDescent="0.25">
      <c r="A100" s="74" t="str">
        <f>IF(B100="","",SUBTOTAL(3,B$12:$B100))</f>
        <v/>
      </c>
      <c r="B100" s="3"/>
      <c r="C100" s="1"/>
      <c r="D100" s="1" t="s">
        <v>1437</v>
      </c>
      <c r="E100" s="1"/>
      <c r="F100" s="3"/>
      <c r="G100" s="57">
        <v>1.3</v>
      </c>
      <c r="H100" s="29" t="s">
        <v>1636</v>
      </c>
      <c r="I100" s="78">
        <v>334620</v>
      </c>
      <c r="J100" s="78">
        <v>243360</v>
      </c>
      <c r="K100" s="78">
        <v>182520</v>
      </c>
      <c r="L100" s="80"/>
      <c r="M100" s="80"/>
      <c r="N100" s="6">
        <v>334620</v>
      </c>
      <c r="O100" s="41">
        <v>243360</v>
      </c>
      <c r="P100" s="41">
        <v>182520</v>
      </c>
      <c r="Q100" s="41"/>
      <c r="R100" s="41"/>
      <c r="S100" s="21"/>
    </row>
    <row r="101" spans="1:19" s="90" customFormat="1" ht="27.75" customHeight="1" x14ac:dyDescent="0.25">
      <c r="A101" s="74">
        <f>IF(B101="","",SUBTOTAL(3,B$12:$B101))</f>
        <v>23</v>
      </c>
      <c r="B101" s="3">
        <v>27</v>
      </c>
      <c r="C101" s="21" t="s">
        <v>1715</v>
      </c>
      <c r="D101" s="1"/>
      <c r="E101" s="1"/>
      <c r="F101" s="3"/>
      <c r="G101" s="57">
        <v>1.3</v>
      </c>
      <c r="H101" s="29" t="s">
        <v>1636</v>
      </c>
      <c r="I101" s="78">
        <v>334620</v>
      </c>
      <c r="J101" s="78">
        <v>243360</v>
      </c>
      <c r="K101" s="78">
        <v>182520</v>
      </c>
      <c r="L101" s="80"/>
      <c r="M101" s="80"/>
      <c r="N101" s="6">
        <v>334620</v>
      </c>
      <c r="O101" s="41">
        <v>243360</v>
      </c>
      <c r="P101" s="41">
        <v>182520</v>
      </c>
      <c r="Q101" s="41"/>
      <c r="R101" s="41"/>
      <c r="S101" s="21" t="s">
        <v>6559</v>
      </c>
    </row>
    <row r="102" spans="1:19" ht="23.25" customHeight="1" x14ac:dyDescent="0.25">
      <c r="A102" s="74">
        <f>IF(B102="","",SUBTOTAL(3,B$12:$B102))</f>
        <v>24</v>
      </c>
      <c r="B102" s="3">
        <v>28</v>
      </c>
      <c r="C102" s="24" t="s">
        <v>1790</v>
      </c>
      <c r="D102" s="1"/>
      <c r="E102" s="1"/>
      <c r="F102" s="14"/>
      <c r="G102" s="85"/>
      <c r="H102" s="3"/>
      <c r="I102" s="80"/>
      <c r="J102" s="80"/>
      <c r="K102" s="80"/>
      <c r="L102" s="80"/>
      <c r="M102" s="80"/>
      <c r="N102" s="6"/>
      <c r="O102" s="41"/>
      <c r="P102" s="41"/>
      <c r="Q102" s="41"/>
      <c r="R102" s="41"/>
      <c r="S102" s="19"/>
    </row>
    <row r="103" spans="1:19" ht="29.25" customHeight="1" x14ac:dyDescent="0.25">
      <c r="A103" s="74" t="str">
        <f>IF(B103="","",SUBTOTAL(3,B$12:$B103))</f>
        <v/>
      </c>
      <c r="B103" s="3"/>
      <c r="C103" s="607" t="s">
        <v>1791</v>
      </c>
      <c r="D103" s="615"/>
      <c r="E103" s="608"/>
      <c r="F103" s="3">
        <v>3</v>
      </c>
      <c r="G103" s="57">
        <v>0.6</v>
      </c>
      <c r="H103" s="3"/>
      <c r="I103" s="78">
        <v>648000</v>
      </c>
      <c r="J103" s="78">
        <v>324000</v>
      </c>
      <c r="K103" s="78">
        <v>194400</v>
      </c>
      <c r="L103" s="80"/>
      <c r="M103" s="80"/>
      <c r="N103" s="6">
        <v>648000</v>
      </c>
      <c r="O103" s="41">
        <v>324000</v>
      </c>
      <c r="P103" s="41">
        <v>194400</v>
      </c>
      <c r="Q103" s="41"/>
      <c r="R103" s="41"/>
      <c r="S103" s="19"/>
    </row>
    <row r="104" spans="1:19" ht="25.5" customHeight="1" x14ac:dyDescent="0.25">
      <c r="A104" s="74" t="str">
        <f>IF(B104="","",SUBTOTAL(3,B$12:$B104))</f>
        <v/>
      </c>
      <c r="B104" s="3"/>
      <c r="C104" s="607" t="s">
        <v>1792</v>
      </c>
      <c r="D104" s="615"/>
      <c r="E104" s="608"/>
      <c r="F104" s="3">
        <v>3</v>
      </c>
      <c r="G104" s="57">
        <v>0.9</v>
      </c>
      <c r="H104" s="3"/>
      <c r="I104" s="78">
        <v>972000</v>
      </c>
      <c r="J104" s="78">
        <v>486000</v>
      </c>
      <c r="K104" s="78">
        <v>291600</v>
      </c>
      <c r="L104" s="80"/>
      <c r="M104" s="80"/>
      <c r="N104" s="6">
        <v>972000</v>
      </c>
      <c r="O104" s="41">
        <v>486000</v>
      </c>
      <c r="P104" s="41">
        <v>291600</v>
      </c>
      <c r="Q104" s="41"/>
      <c r="R104" s="41"/>
      <c r="S104" s="19"/>
    </row>
    <row r="105" spans="1:19" ht="28.5" customHeight="1" x14ac:dyDescent="0.25">
      <c r="A105" s="74">
        <f>IF(B105="","",SUBTOTAL(3,B$12:$B105))</f>
        <v>25</v>
      </c>
      <c r="B105" s="14">
        <v>29</v>
      </c>
      <c r="C105" s="24" t="s">
        <v>1793</v>
      </c>
      <c r="D105" s="1"/>
      <c r="E105" s="1"/>
      <c r="F105" s="14"/>
      <c r="G105" s="85"/>
      <c r="H105" s="3"/>
      <c r="I105" s="78"/>
      <c r="J105" s="78"/>
      <c r="K105" s="78"/>
      <c r="L105" s="80"/>
      <c r="M105" s="80"/>
      <c r="N105" s="6"/>
      <c r="O105" s="41"/>
      <c r="P105" s="41"/>
      <c r="Q105" s="41"/>
      <c r="R105" s="41"/>
      <c r="S105" s="19"/>
    </row>
    <row r="106" spans="1:19" ht="30.75" customHeight="1" x14ac:dyDescent="0.25">
      <c r="A106" s="74" t="str">
        <f>IF(B106="","",SUBTOTAL(3,B$12:$B106))</f>
        <v/>
      </c>
      <c r="B106" s="3"/>
      <c r="C106" s="607" t="s">
        <v>1795</v>
      </c>
      <c r="D106" s="615"/>
      <c r="E106" s="608"/>
      <c r="F106" s="3">
        <v>3</v>
      </c>
      <c r="G106" s="57">
        <v>0.95</v>
      </c>
      <c r="H106" s="3"/>
      <c r="I106" s="78">
        <v>1026000</v>
      </c>
      <c r="J106" s="78">
        <v>513000</v>
      </c>
      <c r="K106" s="78">
        <v>307800</v>
      </c>
      <c r="L106" s="80"/>
      <c r="M106" s="80"/>
      <c r="N106" s="6">
        <v>1026000</v>
      </c>
      <c r="O106" s="41">
        <v>513000</v>
      </c>
      <c r="P106" s="41">
        <v>307800</v>
      </c>
      <c r="Q106" s="41"/>
      <c r="R106" s="41"/>
      <c r="S106" s="19"/>
    </row>
    <row r="107" spans="1:19" ht="30.75" customHeight="1" x14ac:dyDescent="0.25">
      <c r="A107" s="74" t="str">
        <f>IF(B107="","",SUBTOTAL(3,B$12:$B107))</f>
        <v/>
      </c>
      <c r="B107" s="3"/>
      <c r="C107" s="607" t="s">
        <v>1797</v>
      </c>
      <c r="D107" s="615"/>
      <c r="E107" s="608"/>
      <c r="F107" s="3">
        <v>3</v>
      </c>
      <c r="G107" s="57">
        <v>1</v>
      </c>
      <c r="H107" s="3"/>
      <c r="I107" s="78">
        <v>1080000</v>
      </c>
      <c r="J107" s="78">
        <v>540000</v>
      </c>
      <c r="K107" s="78">
        <v>324000</v>
      </c>
      <c r="L107" s="80"/>
      <c r="M107" s="80"/>
      <c r="N107" s="6">
        <v>1080000</v>
      </c>
      <c r="O107" s="41">
        <v>540000</v>
      </c>
      <c r="P107" s="41">
        <v>324000</v>
      </c>
      <c r="Q107" s="41"/>
      <c r="R107" s="41"/>
      <c r="S107" s="19"/>
    </row>
    <row r="108" spans="1:19" ht="30.75" customHeight="1" x14ac:dyDescent="0.25">
      <c r="A108" s="74" t="str">
        <f>IF(B108="","",SUBTOTAL(3,B$12:$B108))</f>
        <v/>
      </c>
      <c r="B108" s="3"/>
      <c r="C108" s="607" t="s">
        <v>1799</v>
      </c>
      <c r="D108" s="615"/>
      <c r="E108" s="608"/>
      <c r="F108" s="3">
        <v>3</v>
      </c>
      <c r="G108" s="57">
        <v>1.2</v>
      </c>
      <c r="H108" s="3"/>
      <c r="I108" s="78">
        <v>1296000</v>
      </c>
      <c r="J108" s="78">
        <v>648000</v>
      </c>
      <c r="K108" s="78">
        <v>388800</v>
      </c>
      <c r="L108" s="80"/>
      <c r="M108" s="80"/>
      <c r="N108" s="6">
        <v>1296000</v>
      </c>
      <c r="O108" s="41">
        <v>648000</v>
      </c>
      <c r="P108" s="41">
        <v>388800</v>
      </c>
      <c r="Q108" s="41"/>
      <c r="R108" s="41"/>
      <c r="S108" s="19"/>
    </row>
    <row r="110" spans="1:19" x14ac:dyDescent="0.25">
      <c r="C110" s="411" t="s">
        <v>6450</v>
      </c>
      <c r="D110"/>
      <c r="E110"/>
      <c r="F110"/>
      <c r="G110"/>
      <c r="H110"/>
      <c r="I110"/>
      <c r="J110"/>
      <c r="K110"/>
      <c r="L110"/>
    </row>
    <row r="111" spans="1:19" x14ac:dyDescent="0.25">
      <c r="C111" s="593" t="s">
        <v>6451</v>
      </c>
      <c r="D111" s="593"/>
      <c r="E111" s="593"/>
      <c r="F111" s="593"/>
      <c r="G111" s="593"/>
      <c r="H111" s="593"/>
      <c r="I111" s="593"/>
      <c r="J111" s="593"/>
      <c r="K111" s="593"/>
      <c r="L111" s="593"/>
    </row>
    <row r="112" spans="1:19" x14ac:dyDescent="0.25">
      <c r="C112" s="593" t="s">
        <v>6452</v>
      </c>
      <c r="D112" s="593"/>
      <c r="E112" s="593"/>
      <c r="F112" s="593"/>
      <c r="G112" s="593"/>
      <c r="H112" s="593"/>
      <c r="I112" s="593"/>
      <c r="J112" s="593"/>
      <c r="K112" s="593"/>
      <c r="L112" s="593"/>
    </row>
  </sheetData>
  <autoFilter ref="A12:S108"/>
  <mergeCells count="20">
    <mergeCell ref="C103:E103"/>
    <mergeCell ref="C104:E104"/>
    <mergeCell ref="C92:E92"/>
    <mergeCell ref="C30:E30"/>
    <mergeCell ref="C24:E24"/>
    <mergeCell ref="C22:E22"/>
    <mergeCell ref="C23:E23"/>
    <mergeCell ref="B4:S4"/>
    <mergeCell ref="B5:S5"/>
    <mergeCell ref="Q8:R8"/>
    <mergeCell ref="B9:B10"/>
    <mergeCell ref="C9:C10"/>
    <mergeCell ref="D9:E9"/>
    <mergeCell ref="F9:M9"/>
    <mergeCell ref="N9:R9"/>
    <mergeCell ref="C106:E106"/>
    <mergeCell ref="C107:E107"/>
    <mergeCell ref="C108:E108"/>
    <mergeCell ref="C111:L111"/>
    <mergeCell ref="C112:L112"/>
  </mergeCells>
  <pageMargins left="0.27559055118110237" right="0.19685039370078741" top="0.43307086614173229" bottom="0.39370078740157483" header="0.31496062992125984" footer="0.23622047244094491"/>
  <pageSetup paperSize="9" scale="44" orientation="landscape" r:id="rId1"/>
  <headerFooter>
    <oddFooter>&amp;R&amp;"Times New Roman,Regular"&amp;13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126"/>
  <sheetViews>
    <sheetView showWhiteSpace="0" view="pageBreakPreview" topLeftCell="B4" zoomScale="70" zoomScaleNormal="70" zoomScaleSheetLayoutView="70" zoomScalePageLayoutView="55" workbookViewId="0">
      <selection activeCell="C7" sqref="C7:R15"/>
    </sheetView>
  </sheetViews>
  <sheetFormatPr defaultColWidth="8.85546875" defaultRowHeight="16.5" x14ac:dyDescent="0.25"/>
  <cols>
    <col min="1" max="1" width="8.85546875" style="74" hidden="1" customWidth="1"/>
    <col min="2" max="2" width="9.7109375" style="74" customWidth="1"/>
    <col min="3" max="4" width="30.85546875" style="32" customWidth="1"/>
    <col min="5" max="5" width="36" style="32" customWidth="1"/>
    <col min="6" max="6" width="7.85546875" style="33" hidden="1" customWidth="1"/>
    <col min="7" max="7" width="7.85546875" style="100" hidden="1" customWidth="1"/>
    <col min="8" max="8" width="6.7109375" style="33" hidden="1" customWidth="1"/>
    <col min="9" max="9" width="14.85546875" style="101" customWidth="1"/>
    <col min="10" max="10" width="15.140625" style="101" customWidth="1"/>
    <col min="11" max="11" width="13" style="101" customWidth="1"/>
    <col min="12" max="12" width="14.42578125" style="101" customWidth="1"/>
    <col min="13" max="13" width="13" style="101" customWidth="1"/>
    <col min="14" max="14" width="14.7109375" style="33" bestFit="1" customWidth="1"/>
    <col min="15" max="15" width="15.140625" style="33" bestFit="1" customWidth="1"/>
    <col min="16" max="16" width="15" style="33" bestFit="1" customWidth="1"/>
    <col min="17" max="18" width="15.140625" style="33" customWidth="1"/>
    <col min="19" max="19" width="31.42578125" style="34" customWidth="1"/>
    <col min="20" max="16384" width="8.85546875" style="33"/>
  </cols>
  <sheetData>
    <row r="1" spans="1:19" ht="21.75" customHeight="1" x14ac:dyDescent="0.25">
      <c r="B1" s="153" t="s">
        <v>6360</v>
      </c>
    </row>
    <row r="2" spans="1:19" ht="21.75" customHeight="1" x14ac:dyDescent="0.25">
      <c r="B2" s="153" t="s">
        <v>282</v>
      </c>
      <c r="S2" s="398"/>
    </row>
    <row r="3" spans="1:19" s="383" customFormat="1" ht="19.5" x14ac:dyDescent="0.3">
      <c r="A3" s="381"/>
      <c r="B3" s="381"/>
      <c r="C3" s="382"/>
      <c r="D3" s="382"/>
      <c r="E3" s="382"/>
      <c r="G3" s="386"/>
      <c r="I3" s="387"/>
      <c r="J3" s="387"/>
      <c r="K3" s="387"/>
      <c r="L3" s="387"/>
      <c r="M3" s="387"/>
      <c r="S3" s="398"/>
    </row>
    <row r="4" spans="1:19" s="383" customFormat="1" ht="19.5" x14ac:dyDescent="0.3">
      <c r="A4" s="381"/>
      <c r="B4" s="594" t="s">
        <v>6422</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ht="19.5" x14ac:dyDescent="0.3">
      <c r="B7" s="88"/>
      <c r="C7" s="34" t="s">
        <v>6447</v>
      </c>
      <c r="D7" s="412"/>
      <c r="E7" s="644" t="s">
        <v>6461</v>
      </c>
      <c r="F7" s="644"/>
      <c r="G7" s="107"/>
      <c r="H7" s="106"/>
      <c r="I7" s="383"/>
      <c r="J7" s="383"/>
    </row>
    <row r="8" spans="1:19" ht="22.5" customHeight="1" x14ac:dyDescent="0.3">
      <c r="B8" s="88"/>
      <c r="C8" s="645" t="s">
        <v>6453</v>
      </c>
      <c r="D8" s="646" t="s">
        <v>6652</v>
      </c>
      <c r="E8" s="647"/>
      <c r="F8" s="550"/>
      <c r="G8" s="76"/>
      <c r="I8" s="40" t="s">
        <v>6462</v>
      </c>
      <c r="J8" s="33"/>
      <c r="K8" s="33"/>
      <c r="L8" s="383"/>
      <c r="P8" s="101"/>
      <c r="S8" s="101"/>
    </row>
    <row r="9" spans="1:19" ht="18.75" x14ac:dyDescent="0.25">
      <c r="B9" s="88"/>
      <c r="C9" s="645"/>
      <c r="D9" s="590" t="s">
        <v>8</v>
      </c>
      <c r="E9" s="590" t="s">
        <v>6454</v>
      </c>
      <c r="F9" s="550"/>
      <c r="G9" s="76"/>
      <c r="I9" s="33"/>
      <c r="J9" s="33"/>
      <c r="K9" s="33"/>
    </row>
    <row r="10" spans="1:19" ht="18.75" x14ac:dyDescent="0.25">
      <c r="B10" s="88"/>
      <c r="C10" s="552" t="s">
        <v>6455</v>
      </c>
      <c r="D10" s="551">
        <v>54000</v>
      </c>
      <c r="E10" s="551">
        <v>41400</v>
      </c>
      <c r="F10" s="550"/>
      <c r="G10" s="76"/>
      <c r="I10" s="33"/>
      <c r="J10" s="33"/>
      <c r="K10" s="33"/>
    </row>
    <row r="11" spans="1:19" ht="18.75" x14ac:dyDescent="0.25">
      <c r="B11" s="88"/>
      <c r="C11" s="552" t="s">
        <v>6456</v>
      </c>
      <c r="D11" s="551">
        <v>54000</v>
      </c>
      <c r="E11" s="551">
        <v>41400</v>
      </c>
      <c r="F11" s="550"/>
      <c r="G11" s="76"/>
      <c r="I11" s="33"/>
      <c r="J11" s="33"/>
      <c r="K11" s="33"/>
    </row>
    <row r="12" spans="1:19" ht="18.75" x14ac:dyDescent="0.25">
      <c r="B12" s="88"/>
      <c r="C12" s="552" t="s">
        <v>6457</v>
      </c>
      <c r="D12" s="551">
        <v>37800</v>
      </c>
      <c r="E12" s="551">
        <v>27000</v>
      </c>
      <c r="F12" s="550"/>
      <c r="G12" s="76"/>
      <c r="I12" s="33"/>
      <c r="J12" s="33"/>
      <c r="K12" s="33"/>
    </row>
    <row r="13" spans="1:19" ht="18.75" x14ac:dyDescent="0.25">
      <c r="B13" s="88"/>
      <c r="C13" s="552" t="s">
        <v>6458</v>
      </c>
      <c r="D13" s="551">
        <v>18000</v>
      </c>
      <c r="E13" s="551">
        <v>12600</v>
      </c>
      <c r="F13" s="550"/>
      <c r="G13" s="76"/>
      <c r="I13" s="33"/>
      <c r="J13" s="33"/>
      <c r="K13" s="33"/>
    </row>
    <row r="14" spans="1:19" ht="42" customHeight="1" x14ac:dyDescent="0.25">
      <c r="B14" s="88"/>
      <c r="C14" s="553" t="s">
        <v>6459</v>
      </c>
      <c r="D14" s="551">
        <v>14400</v>
      </c>
      <c r="E14" s="551">
        <v>10800</v>
      </c>
      <c r="F14" s="550"/>
      <c r="G14" s="76"/>
      <c r="I14" s="33"/>
      <c r="J14" s="33"/>
      <c r="K14" s="33"/>
    </row>
    <row r="15" spans="1:19" ht="18.75" x14ac:dyDescent="0.25">
      <c r="B15" s="88"/>
      <c r="C15" s="552" t="s">
        <v>6460</v>
      </c>
      <c r="D15" s="551">
        <v>36000</v>
      </c>
      <c r="E15" s="551">
        <v>27000</v>
      </c>
      <c r="F15" s="550"/>
      <c r="G15" s="76"/>
      <c r="I15" s="33"/>
      <c r="J15" s="33"/>
      <c r="K15" s="33"/>
    </row>
    <row r="16" spans="1:19" ht="18.75" x14ac:dyDescent="0.25">
      <c r="B16" s="88"/>
      <c r="C16" s="591"/>
      <c r="D16" s="592"/>
      <c r="E16" s="592"/>
      <c r="F16" s="561"/>
      <c r="G16" s="562"/>
      <c r="H16" s="563"/>
      <c r="I16" s="563"/>
      <c r="J16" s="564"/>
      <c r="K16" s="564"/>
    </row>
    <row r="17" spans="1:19" ht="19.5" x14ac:dyDescent="0.25">
      <c r="C17" s="34" t="s">
        <v>6449</v>
      </c>
      <c r="Q17" s="596" t="s">
        <v>5966</v>
      </c>
      <c r="R17" s="596"/>
    </row>
    <row r="18" spans="1:19" ht="33.6" customHeight="1" x14ac:dyDescent="0.25">
      <c r="B18" s="597" t="s">
        <v>0</v>
      </c>
      <c r="C18" s="598" t="s">
        <v>1</v>
      </c>
      <c r="D18" s="598" t="s">
        <v>2</v>
      </c>
      <c r="E18" s="598"/>
      <c r="F18" s="599" t="s">
        <v>5</v>
      </c>
      <c r="G18" s="599"/>
      <c r="H18" s="599"/>
      <c r="I18" s="599"/>
      <c r="J18" s="599"/>
      <c r="K18" s="599"/>
      <c r="L18" s="599"/>
      <c r="M18" s="599"/>
      <c r="N18" s="600" t="s">
        <v>5969</v>
      </c>
      <c r="O18" s="600"/>
      <c r="P18" s="600"/>
      <c r="Q18" s="600"/>
      <c r="R18" s="600"/>
      <c r="S18" s="13"/>
    </row>
    <row r="19" spans="1:19" ht="33" x14ac:dyDescent="0.25">
      <c r="B19" s="597"/>
      <c r="C19" s="598"/>
      <c r="D19" s="13" t="s">
        <v>6</v>
      </c>
      <c r="E19" s="13" t="s">
        <v>7</v>
      </c>
      <c r="F19" s="145" t="s">
        <v>3</v>
      </c>
      <c r="G19" s="143" t="s">
        <v>4</v>
      </c>
      <c r="H19" s="388" t="s">
        <v>5968</v>
      </c>
      <c r="I19" s="66" t="s">
        <v>8</v>
      </c>
      <c r="J19" s="389" t="s">
        <v>9</v>
      </c>
      <c r="K19" s="389" t="s">
        <v>10</v>
      </c>
      <c r="L19" s="389" t="s">
        <v>11</v>
      </c>
      <c r="M19" s="389" t="s">
        <v>12</v>
      </c>
      <c r="N19" s="66" t="s">
        <v>8</v>
      </c>
      <c r="O19" s="389" t="s">
        <v>9</v>
      </c>
      <c r="P19" s="389" t="s">
        <v>10</v>
      </c>
      <c r="Q19" s="389" t="s">
        <v>11</v>
      </c>
      <c r="R19" s="389" t="s">
        <v>12</v>
      </c>
      <c r="S19" s="13" t="s">
        <v>13</v>
      </c>
    </row>
    <row r="20" spans="1:19" s="36" customFormat="1" hidden="1" x14ac:dyDescent="0.25">
      <c r="A20" s="74"/>
      <c r="B20" s="400" t="s">
        <v>5920</v>
      </c>
      <c r="C20" s="64" t="s">
        <v>1397</v>
      </c>
      <c r="D20" s="64"/>
      <c r="E20" s="64"/>
      <c r="F20" s="64"/>
      <c r="G20" s="92"/>
      <c r="H20" s="64"/>
      <c r="I20" s="93"/>
      <c r="J20" s="93"/>
      <c r="K20" s="93"/>
      <c r="L20" s="93"/>
      <c r="M20" s="93"/>
      <c r="N20" s="64"/>
      <c r="O20" s="64"/>
      <c r="P20" s="64"/>
      <c r="Q20" s="64"/>
      <c r="R20" s="64"/>
      <c r="S20" s="401"/>
    </row>
    <row r="21" spans="1:19" s="90" customFormat="1" ht="23.25" customHeight="1" x14ac:dyDescent="0.25">
      <c r="A21" s="74" t="str">
        <f>IF(B21="","",SUBTOTAL(3,B$21:$B21))</f>
        <v/>
      </c>
      <c r="B21" s="11"/>
      <c r="C21" s="601" t="s">
        <v>1773</v>
      </c>
      <c r="D21" s="602"/>
      <c r="E21" s="603"/>
      <c r="F21" s="3"/>
      <c r="G21" s="57"/>
      <c r="H21" s="4"/>
      <c r="I21" s="78"/>
      <c r="J21" s="78"/>
      <c r="K21" s="78"/>
      <c r="L21" s="78"/>
      <c r="M21" s="78"/>
      <c r="N21" s="6"/>
      <c r="O21" s="41"/>
      <c r="P21" s="41"/>
      <c r="Q21" s="41"/>
      <c r="R21" s="41"/>
      <c r="S21" s="21"/>
    </row>
    <row r="22" spans="1:19" ht="40.5" customHeight="1" x14ac:dyDescent="0.25">
      <c r="A22" s="74">
        <f>IF(B22="","",SUBTOTAL(3,B$21:$B22))</f>
        <v>1</v>
      </c>
      <c r="B22" s="3">
        <v>1</v>
      </c>
      <c r="C22" s="21" t="s">
        <v>1716</v>
      </c>
      <c r="D22" s="1"/>
      <c r="E22" s="1"/>
      <c r="F22" s="3"/>
      <c r="G22" s="57"/>
      <c r="H22" s="29"/>
      <c r="I22" s="30"/>
      <c r="J22" s="30"/>
      <c r="K22" s="30"/>
      <c r="L22" s="80"/>
      <c r="M22" s="80"/>
      <c r="N22" s="6"/>
      <c r="O22" s="9"/>
      <c r="P22" s="9"/>
      <c r="Q22" s="7"/>
      <c r="R22" s="7"/>
      <c r="S22" s="19"/>
    </row>
    <row r="23" spans="1:19" ht="40.5" customHeight="1" x14ac:dyDescent="0.25">
      <c r="A23" s="74" t="str">
        <f>IF(B23="","",SUBTOTAL(3,B$21:$B23))</f>
        <v/>
      </c>
      <c r="B23" s="3"/>
      <c r="C23" s="21"/>
      <c r="D23" s="21" t="s">
        <v>1718</v>
      </c>
      <c r="E23" s="1"/>
      <c r="F23" s="3"/>
      <c r="G23" s="57">
        <v>1.3</v>
      </c>
      <c r="H23" s="29" t="s">
        <v>1627</v>
      </c>
      <c r="I23" s="30">
        <v>456300</v>
      </c>
      <c r="J23" s="30"/>
      <c r="K23" s="30"/>
      <c r="L23" s="80"/>
      <c r="M23" s="80"/>
      <c r="N23" s="31">
        <v>501930.00000000006</v>
      </c>
      <c r="O23" s="31"/>
      <c r="P23" s="31"/>
      <c r="Q23" s="41"/>
      <c r="R23" s="41"/>
      <c r="S23" s="19"/>
    </row>
    <row r="24" spans="1:19" ht="40.5" customHeight="1" x14ac:dyDescent="0.25">
      <c r="A24" s="74" t="str">
        <f>IF(B24="","",SUBTOTAL(3,B$21:$B24))</f>
        <v/>
      </c>
      <c r="B24" s="3"/>
      <c r="C24" s="21"/>
      <c r="D24" s="1" t="s">
        <v>1719</v>
      </c>
      <c r="E24" s="1" t="s">
        <v>1720</v>
      </c>
      <c r="F24" s="3"/>
      <c r="G24" s="57">
        <v>1.3</v>
      </c>
      <c r="H24" s="29" t="s">
        <v>1627</v>
      </c>
      <c r="I24" s="30"/>
      <c r="J24" s="30"/>
      <c r="K24" s="30">
        <v>243360</v>
      </c>
      <c r="L24" s="80"/>
      <c r="M24" s="80"/>
      <c r="N24" s="31"/>
      <c r="O24" s="31"/>
      <c r="P24" s="31">
        <v>267696</v>
      </c>
      <c r="Q24" s="41"/>
      <c r="R24" s="41"/>
      <c r="S24" s="19"/>
    </row>
    <row r="25" spans="1:19" ht="40.5" customHeight="1" x14ac:dyDescent="0.25">
      <c r="A25" s="74" t="str">
        <f>IF(B25="","",SUBTOTAL(3,B$21:$B25))</f>
        <v/>
      </c>
      <c r="B25" s="3"/>
      <c r="C25" s="21"/>
      <c r="D25" s="1" t="s">
        <v>1721</v>
      </c>
      <c r="E25" s="1" t="s">
        <v>116</v>
      </c>
      <c r="F25" s="3"/>
      <c r="G25" s="57">
        <v>1.3</v>
      </c>
      <c r="H25" s="29" t="s">
        <v>1627</v>
      </c>
      <c r="I25" s="30">
        <v>456300</v>
      </c>
      <c r="J25" s="30"/>
      <c r="K25" s="30"/>
      <c r="L25" s="80"/>
      <c r="M25" s="80"/>
      <c r="N25" s="31">
        <v>501930.00000000006</v>
      </c>
      <c r="O25" s="31"/>
      <c r="P25" s="31"/>
      <c r="Q25" s="41"/>
      <c r="R25" s="41"/>
      <c r="S25" s="19"/>
    </row>
    <row r="26" spans="1:19" ht="40.5" customHeight="1" x14ac:dyDescent="0.25">
      <c r="A26" s="74" t="str">
        <f>IF(B26="","",SUBTOTAL(3,B$21:$B26))</f>
        <v/>
      </c>
      <c r="B26" s="3"/>
      <c r="C26" s="21"/>
      <c r="D26" s="21" t="s">
        <v>1722</v>
      </c>
      <c r="E26" s="1"/>
      <c r="F26" s="3"/>
      <c r="G26" s="57">
        <v>1.3</v>
      </c>
      <c r="H26" s="29" t="s">
        <v>1627</v>
      </c>
      <c r="I26" s="30"/>
      <c r="J26" s="30">
        <v>334620</v>
      </c>
      <c r="K26" s="30"/>
      <c r="L26" s="80"/>
      <c r="M26" s="80"/>
      <c r="N26" s="31"/>
      <c r="O26" s="31">
        <v>368082.00000000006</v>
      </c>
      <c r="P26" s="31"/>
      <c r="Q26" s="41"/>
      <c r="R26" s="41"/>
      <c r="S26" s="19"/>
    </row>
    <row r="27" spans="1:19" ht="26.25" customHeight="1" x14ac:dyDescent="0.25">
      <c r="A27" s="74" t="str">
        <f>IF(B27="","",SUBTOTAL(3,B$21:$B27))</f>
        <v/>
      </c>
      <c r="B27" s="3"/>
      <c r="C27" s="1"/>
      <c r="D27" s="1" t="s">
        <v>1437</v>
      </c>
      <c r="E27" s="1"/>
      <c r="F27" s="3"/>
      <c r="G27" s="57">
        <v>1.3</v>
      </c>
      <c r="H27" s="29" t="s">
        <v>1636</v>
      </c>
      <c r="I27" s="30">
        <v>334620</v>
      </c>
      <c r="J27" s="30">
        <v>243360</v>
      </c>
      <c r="K27" s="30">
        <v>182520</v>
      </c>
      <c r="L27" s="80"/>
      <c r="M27" s="80"/>
      <c r="N27" s="31">
        <v>368082.00000000006</v>
      </c>
      <c r="O27" s="31">
        <v>267696</v>
      </c>
      <c r="P27" s="31">
        <v>200772.00000000003</v>
      </c>
      <c r="Q27" s="41"/>
      <c r="R27" s="41"/>
      <c r="S27" s="19"/>
    </row>
    <row r="28" spans="1:19" ht="57.75" customHeight="1" x14ac:dyDescent="0.25">
      <c r="B28" s="3"/>
      <c r="C28" s="1"/>
      <c r="D28" s="1" t="s">
        <v>6596</v>
      </c>
      <c r="E28" s="1" t="s">
        <v>6196</v>
      </c>
      <c r="F28" s="3"/>
      <c r="G28" s="57"/>
      <c r="H28" s="29"/>
      <c r="I28" s="30"/>
      <c r="J28" s="30"/>
      <c r="K28" s="30"/>
      <c r="L28" s="80"/>
      <c r="M28" s="80"/>
      <c r="N28" s="31">
        <v>368082.00000000006</v>
      </c>
      <c r="O28" s="31">
        <v>267696</v>
      </c>
      <c r="P28" s="31">
        <v>200772.00000000003</v>
      </c>
      <c r="Q28" s="41"/>
      <c r="R28" s="41"/>
      <c r="S28" s="21" t="s">
        <v>6188</v>
      </c>
    </row>
    <row r="29" spans="1:19" ht="42.75" customHeight="1" x14ac:dyDescent="0.25">
      <c r="B29" s="3"/>
      <c r="C29" s="1"/>
      <c r="D29" s="1" t="s">
        <v>6196</v>
      </c>
      <c r="E29" s="1" t="s">
        <v>6197</v>
      </c>
      <c r="F29" s="3"/>
      <c r="G29" s="57"/>
      <c r="H29" s="29"/>
      <c r="I29" s="30"/>
      <c r="J29" s="30"/>
      <c r="K29" s="30"/>
      <c r="L29" s="80"/>
      <c r="M29" s="80"/>
      <c r="N29" s="31">
        <v>368082.00000000006</v>
      </c>
      <c r="O29" s="31">
        <v>267696</v>
      </c>
      <c r="P29" s="31">
        <v>200772.00000000003</v>
      </c>
      <c r="Q29" s="41"/>
      <c r="R29" s="41"/>
      <c r="S29" s="21" t="s">
        <v>6188</v>
      </c>
    </row>
    <row r="30" spans="1:19" ht="42.75" customHeight="1" x14ac:dyDescent="0.25">
      <c r="B30" s="3"/>
      <c r="C30" s="1"/>
      <c r="D30" s="1" t="s">
        <v>6196</v>
      </c>
      <c r="E30" s="1" t="s">
        <v>6198</v>
      </c>
      <c r="F30" s="3"/>
      <c r="G30" s="57"/>
      <c r="H30" s="29"/>
      <c r="I30" s="30"/>
      <c r="J30" s="30"/>
      <c r="K30" s="30"/>
      <c r="L30" s="80"/>
      <c r="M30" s="80"/>
      <c r="N30" s="31">
        <v>368082.00000000006</v>
      </c>
      <c r="O30" s="31">
        <v>267696</v>
      </c>
      <c r="P30" s="31">
        <v>200772.00000000003</v>
      </c>
      <c r="Q30" s="41"/>
      <c r="R30" s="41"/>
      <c r="S30" s="21" t="s">
        <v>6188</v>
      </c>
    </row>
    <row r="31" spans="1:19" ht="42.75" customHeight="1" x14ac:dyDescent="0.25">
      <c r="B31" s="3"/>
      <c r="C31" s="1"/>
      <c r="D31" s="1" t="s">
        <v>6196</v>
      </c>
      <c r="E31" s="1" t="s">
        <v>6199</v>
      </c>
      <c r="F31" s="3"/>
      <c r="G31" s="57"/>
      <c r="H31" s="29"/>
      <c r="I31" s="30"/>
      <c r="J31" s="30"/>
      <c r="K31" s="30"/>
      <c r="L31" s="80"/>
      <c r="M31" s="80"/>
      <c r="N31" s="31">
        <v>368082.00000000006</v>
      </c>
      <c r="O31" s="31">
        <v>267696</v>
      </c>
      <c r="P31" s="31">
        <v>200772.00000000003</v>
      </c>
      <c r="Q31" s="41"/>
      <c r="R31" s="41"/>
      <c r="S31" s="21" t="s">
        <v>6188</v>
      </c>
    </row>
    <row r="32" spans="1:19" ht="45" customHeight="1" x14ac:dyDescent="0.25">
      <c r="A32" s="74">
        <f>IF(B32="","",SUBTOTAL(3,B$21:$B32))</f>
        <v>2</v>
      </c>
      <c r="B32" s="3">
        <v>2</v>
      </c>
      <c r="C32" s="21" t="s">
        <v>1723</v>
      </c>
      <c r="D32" s="1"/>
      <c r="E32" s="1"/>
      <c r="F32" s="3"/>
      <c r="G32" s="57"/>
      <c r="H32" s="29"/>
      <c r="I32" s="30"/>
      <c r="J32" s="30"/>
      <c r="K32" s="30"/>
      <c r="L32" s="80"/>
      <c r="M32" s="80"/>
      <c r="N32" s="6"/>
      <c r="O32" s="41"/>
      <c r="P32" s="41"/>
      <c r="Q32" s="41"/>
      <c r="R32" s="41"/>
      <c r="S32" s="19"/>
    </row>
    <row r="33" spans="1:19" ht="59.25" customHeight="1" x14ac:dyDescent="0.25">
      <c r="A33" s="74" t="str">
        <f>IF(B33="","",SUBTOTAL(3,B$21:$B33))</f>
        <v/>
      </c>
      <c r="B33" s="3"/>
      <c r="C33" s="21"/>
      <c r="D33" s="21" t="s">
        <v>1724</v>
      </c>
      <c r="E33" s="1"/>
      <c r="F33" s="3"/>
      <c r="G33" s="57">
        <v>1.3</v>
      </c>
      <c r="H33" s="29" t="s">
        <v>1627</v>
      </c>
      <c r="I33" s="30">
        <v>456300</v>
      </c>
      <c r="J33" s="30"/>
      <c r="K33" s="30"/>
      <c r="L33" s="80"/>
      <c r="M33" s="80"/>
      <c r="N33" s="31">
        <v>501930.00000000006</v>
      </c>
      <c r="O33" s="31"/>
      <c r="P33" s="31"/>
      <c r="Q33" s="41"/>
      <c r="R33" s="41"/>
      <c r="S33" s="19"/>
    </row>
    <row r="34" spans="1:19" ht="59.25" customHeight="1" x14ac:dyDescent="0.25">
      <c r="A34" s="74" t="str">
        <f>IF(B34="","",SUBTOTAL(3,B$21:$B34))</f>
        <v/>
      </c>
      <c r="B34" s="3"/>
      <c r="C34" s="21"/>
      <c r="D34" s="21" t="s">
        <v>1725</v>
      </c>
      <c r="E34" s="1"/>
      <c r="F34" s="3"/>
      <c r="G34" s="57">
        <v>1.3</v>
      </c>
      <c r="H34" s="29" t="s">
        <v>1627</v>
      </c>
      <c r="I34" s="30"/>
      <c r="J34" s="30">
        <v>334620</v>
      </c>
      <c r="K34" s="30"/>
      <c r="L34" s="80"/>
      <c r="M34" s="80"/>
      <c r="N34" s="31"/>
      <c r="O34" s="31">
        <v>368082.00000000006</v>
      </c>
      <c r="P34" s="31"/>
      <c r="Q34" s="41"/>
      <c r="R34" s="41"/>
      <c r="S34" s="19"/>
    </row>
    <row r="35" spans="1:19" ht="28.5" customHeight="1" x14ac:dyDescent="0.25">
      <c r="A35" s="74" t="str">
        <f>IF(B35="","",SUBTOTAL(3,B$21:$B35))</f>
        <v/>
      </c>
      <c r="B35" s="3"/>
      <c r="C35" s="21"/>
      <c r="D35" s="21" t="s">
        <v>1726</v>
      </c>
      <c r="E35" s="1"/>
      <c r="F35" s="3"/>
      <c r="G35" s="57">
        <v>1.3</v>
      </c>
      <c r="H35" s="29" t="s">
        <v>1627</v>
      </c>
      <c r="I35" s="30"/>
      <c r="J35" s="30"/>
      <c r="K35" s="30">
        <v>243360</v>
      </c>
      <c r="L35" s="80"/>
      <c r="M35" s="80"/>
      <c r="N35" s="31"/>
      <c r="O35" s="31"/>
      <c r="P35" s="31">
        <v>267696</v>
      </c>
      <c r="Q35" s="41"/>
      <c r="R35" s="41"/>
      <c r="S35" s="19"/>
    </row>
    <row r="36" spans="1:19" ht="33" x14ac:dyDescent="0.25">
      <c r="A36" s="74" t="str">
        <f>IF(B36="","",SUBTOTAL(3,B$21:$B36))</f>
        <v/>
      </c>
      <c r="B36" s="3"/>
      <c r="C36" s="21"/>
      <c r="D36" s="21" t="s">
        <v>1727</v>
      </c>
      <c r="E36" s="1"/>
      <c r="F36" s="3"/>
      <c r="G36" s="57">
        <v>1.3</v>
      </c>
      <c r="H36" s="29" t="s">
        <v>1627</v>
      </c>
      <c r="I36" s="30"/>
      <c r="J36" s="30">
        <v>334620</v>
      </c>
      <c r="K36" s="30"/>
      <c r="L36" s="80"/>
      <c r="M36" s="80"/>
      <c r="N36" s="31"/>
      <c r="O36" s="31">
        <v>368082.00000000006</v>
      </c>
      <c r="P36" s="31"/>
      <c r="Q36" s="41"/>
      <c r="R36" s="41"/>
      <c r="S36" s="19"/>
    </row>
    <row r="37" spans="1:19" ht="57.75" customHeight="1" x14ac:dyDescent="0.25">
      <c r="A37" s="74" t="str">
        <f>IF(B37="","",SUBTOTAL(3,B$21:$B37))</f>
        <v/>
      </c>
      <c r="B37" s="3"/>
      <c r="C37" s="21"/>
      <c r="D37" s="21" t="s">
        <v>1728</v>
      </c>
      <c r="E37" s="1"/>
      <c r="F37" s="3"/>
      <c r="G37" s="57">
        <v>1.3</v>
      </c>
      <c r="H37" s="29" t="s">
        <v>1627</v>
      </c>
      <c r="I37" s="30"/>
      <c r="J37" s="30">
        <v>334620</v>
      </c>
      <c r="K37" s="30"/>
      <c r="L37" s="80"/>
      <c r="M37" s="80"/>
      <c r="N37" s="31"/>
      <c r="O37" s="31">
        <v>368082.00000000006</v>
      </c>
      <c r="P37" s="31"/>
      <c r="Q37" s="41"/>
      <c r="R37" s="41"/>
      <c r="S37" s="19"/>
    </row>
    <row r="38" spans="1:19" ht="57.75" customHeight="1" x14ac:dyDescent="0.25">
      <c r="A38" s="74" t="str">
        <f>IF(B38="","",SUBTOTAL(3,B$21:$B38))</f>
        <v/>
      </c>
      <c r="B38" s="3"/>
      <c r="C38" s="21"/>
      <c r="D38" s="21" t="s">
        <v>1729</v>
      </c>
      <c r="E38" s="1"/>
      <c r="F38" s="3"/>
      <c r="G38" s="57">
        <v>1.3</v>
      </c>
      <c r="H38" s="29" t="s">
        <v>1627</v>
      </c>
      <c r="I38" s="30"/>
      <c r="J38" s="30">
        <v>334620</v>
      </c>
      <c r="K38" s="30">
        <v>243360</v>
      </c>
      <c r="L38" s="80"/>
      <c r="M38" s="80"/>
      <c r="N38" s="31"/>
      <c r="O38" s="31">
        <v>368082.00000000006</v>
      </c>
      <c r="P38" s="31">
        <v>267696</v>
      </c>
      <c r="Q38" s="41"/>
      <c r="R38" s="41"/>
      <c r="S38" s="19"/>
    </row>
    <row r="39" spans="1:19" ht="41.25" customHeight="1" x14ac:dyDescent="0.25">
      <c r="A39" s="74" t="str">
        <f>IF(B39="","",SUBTOTAL(3,B$21:$B39))</f>
        <v/>
      </c>
      <c r="B39" s="3"/>
      <c r="C39" s="21"/>
      <c r="D39" s="1" t="s">
        <v>1730</v>
      </c>
      <c r="E39" s="1" t="s">
        <v>1731</v>
      </c>
      <c r="F39" s="3"/>
      <c r="G39" s="57">
        <v>1.3</v>
      </c>
      <c r="H39" s="29" t="s">
        <v>1627</v>
      </c>
      <c r="I39" s="30"/>
      <c r="J39" s="30">
        <v>334620</v>
      </c>
      <c r="K39" s="30"/>
      <c r="L39" s="80"/>
      <c r="M39" s="80"/>
      <c r="N39" s="31"/>
      <c r="O39" s="31">
        <v>368082.00000000006</v>
      </c>
      <c r="P39" s="31"/>
      <c r="Q39" s="41"/>
      <c r="R39" s="41"/>
      <c r="S39" s="19"/>
    </row>
    <row r="40" spans="1:19" ht="27" customHeight="1" x14ac:dyDescent="0.25">
      <c r="A40" s="74" t="str">
        <f>IF(B40="","",SUBTOTAL(3,B$21:$B40))</f>
        <v/>
      </c>
      <c r="B40" s="3"/>
      <c r="C40" s="1"/>
      <c r="D40" s="1" t="s">
        <v>1437</v>
      </c>
      <c r="E40" s="1"/>
      <c r="F40" s="3"/>
      <c r="G40" s="57">
        <v>1.3</v>
      </c>
      <c r="H40" s="29" t="s">
        <v>1636</v>
      </c>
      <c r="I40" s="30">
        <v>334620</v>
      </c>
      <c r="J40" s="30">
        <v>243360</v>
      </c>
      <c r="K40" s="30">
        <v>182520</v>
      </c>
      <c r="L40" s="80"/>
      <c r="M40" s="80"/>
      <c r="N40" s="31">
        <v>368082.00000000006</v>
      </c>
      <c r="O40" s="31">
        <v>267696</v>
      </c>
      <c r="P40" s="31">
        <v>200772.00000000003</v>
      </c>
      <c r="Q40" s="41"/>
      <c r="R40" s="41"/>
      <c r="S40" s="19"/>
    </row>
    <row r="41" spans="1:19" ht="40.5" customHeight="1" x14ac:dyDescent="0.25">
      <c r="A41" s="74">
        <f>IF(B41="","",SUBTOTAL(3,B$21:$B41))</f>
        <v>3</v>
      </c>
      <c r="B41" s="3">
        <v>3</v>
      </c>
      <c r="C41" s="21" t="s">
        <v>1732</v>
      </c>
      <c r="D41" s="1"/>
      <c r="E41" s="1"/>
      <c r="F41" s="3"/>
      <c r="G41" s="57"/>
      <c r="H41" s="29"/>
      <c r="I41" s="30"/>
      <c r="J41" s="30"/>
      <c r="K41" s="30"/>
      <c r="L41" s="80"/>
      <c r="M41" s="80"/>
      <c r="N41" s="31"/>
      <c r="O41" s="31"/>
      <c r="P41" s="31"/>
      <c r="Q41" s="41"/>
      <c r="R41" s="41"/>
      <c r="S41" s="19"/>
    </row>
    <row r="42" spans="1:19" ht="57" customHeight="1" x14ac:dyDescent="0.25">
      <c r="A42" s="74" t="str">
        <f>IF(B42="","",SUBTOTAL(3,B$21:$B42))</f>
        <v/>
      </c>
      <c r="B42" s="3"/>
      <c r="C42" s="21"/>
      <c r="D42" s="21" t="s">
        <v>1733</v>
      </c>
      <c r="E42" s="1"/>
      <c r="F42" s="3"/>
      <c r="G42" s="57">
        <v>1.3</v>
      </c>
      <c r="H42" s="29" t="s">
        <v>1627</v>
      </c>
      <c r="I42" s="30"/>
      <c r="J42" s="30">
        <v>334620</v>
      </c>
      <c r="K42" s="30"/>
      <c r="L42" s="80"/>
      <c r="M42" s="80"/>
      <c r="N42" s="31"/>
      <c r="O42" s="31">
        <v>368082.00000000006</v>
      </c>
      <c r="P42" s="31"/>
      <c r="Q42" s="41"/>
      <c r="R42" s="41"/>
      <c r="S42" s="19"/>
    </row>
    <row r="43" spans="1:19" ht="57" customHeight="1" x14ac:dyDescent="0.25">
      <c r="A43" s="74" t="str">
        <f>IF(B43="","",SUBTOTAL(3,B$21:$B43))</f>
        <v/>
      </c>
      <c r="B43" s="3"/>
      <c r="C43" s="21"/>
      <c r="D43" s="21" t="s">
        <v>1734</v>
      </c>
      <c r="E43" s="1"/>
      <c r="F43" s="3"/>
      <c r="G43" s="57">
        <v>1.3</v>
      </c>
      <c r="H43" s="29" t="s">
        <v>1627</v>
      </c>
      <c r="I43" s="30"/>
      <c r="J43" s="30">
        <v>334620</v>
      </c>
      <c r="K43" s="30"/>
      <c r="L43" s="80"/>
      <c r="M43" s="80"/>
      <c r="N43" s="31"/>
      <c r="O43" s="31">
        <v>368082.00000000006</v>
      </c>
      <c r="P43" s="31"/>
      <c r="Q43" s="41"/>
      <c r="R43" s="41"/>
      <c r="S43" s="19"/>
    </row>
    <row r="44" spans="1:19" ht="57" customHeight="1" x14ac:dyDescent="0.25">
      <c r="A44" s="74" t="str">
        <f>IF(B44="","",SUBTOTAL(3,B$21:$B44))</f>
        <v/>
      </c>
      <c r="B44" s="3"/>
      <c r="C44" s="21"/>
      <c r="D44" s="21" t="s">
        <v>1735</v>
      </c>
      <c r="E44" s="1"/>
      <c r="F44" s="3"/>
      <c r="G44" s="57">
        <v>1.3</v>
      </c>
      <c r="H44" s="29" t="s">
        <v>1627</v>
      </c>
      <c r="I44" s="30"/>
      <c r="J44" s="30">
        <v>334620</v>
      </c>
      <c r="K44" s="30"/>
      <c r="L44" s="80"/>
      <c r="M44" s="80"/>
      <c r="N44" s="31"/>
      <c r="O44" s="31">
        <v>368082.00000000006</v>
      </c>
      <c r="P44" s="31"/>
      <c r="Q44" s="41"/>
      <c r="R44" s="41"/>
      <c r="S44" s="19"/>
    </row>
    <row r="45" spans="1:19" ht="51" customHeight="1" x14ac:dyDescent="0.25">
      <c r="A45" s="74" t="str">
        <f>IF(B45="","",SUBTOTAL(3,B$21:$B45))</f>
        <v/>
      </c>
      <c r="B45" s="3"/>
      <c r="C45" s="24"/>
      <c r="D45" s="1" t="s">
        <v>1736</v>
      </c>
      <c r="E45" s="1" t="s">
        <v>1737</v>
      </c>
      <c r="F45" s="3"/>
      <c r="G45" s="57">
        <v>1.3</v>
      </c>
      <c r="H45" s="29" t="s">
        <v>1627</v>
      </c>
      <c r="I45" s="30">
        <v>456300</v>
      </c>
      <c r="J45" s="30"/>
      <c r="K45" s="30"/>
      <c r="L45" s="80"/>
      <c r="M45" s="80"/>
      <c r="N45" s="31">
        <v>501930.00000000006</v>
      </c>
      <c r="O45" s="31"/>
      <c r="P45" s="31"/>
      <c r="Q45" s="41"/>
      <c r="R45" s="41"/>
      <c r="S45" s="19"/>
    </row>
    <row r="46" spans="1:19" ht="30" customHeight="1" x14ac:dyDescent="0.25">
      <c r="A46" s="74" t="str">
        <f>IF(B46="","",SUBTOTAL(3,B$21:$B46))</f>
        <v/>
      </c>
      <c r="B46" s="3"/>
      <c r="C46" s="21"/>
      <c r="D46" s="1" t="s">
        <v>1738</v>
      </c>
      <c r="E46" s="1" t="s">
        <v>1739</v>
      </c>
      <c r="F46" s="3"/>
      <c r="G46" s="57">
        <v>1.3</v>
      </c>
      <c r="H46" s="29" t="s">
        <v>1627</v>
      </c>
      <c r="I46" s="30"/>
      <c r="J46" s="30">
        <v>334620</v>
      </c>
      <c r="K46" s="30"/>
      <c r="L46" s="80"/>
      <c r="M46" s="80"/>
      <c r="N46" s="31"/>
      <c r="O46" s="31">
        <v>368082.00000000006</v>
      </c>
      <c r="P46" s="31"/>
      <c r="Q46" s="41"/>
      <c r="R46" s="41"/>
      <c r="S46" s="19"/>
    </row>
    <row r="47" spans="1:19" ht="40.5" customHeight="1" x14ac:dyDescent="0.25">
      <c r="A47" s="74" t="str">
        <f>IF(B47="","",SUBTOTAL(3,B$21:$B47))</f>
        <v/>
      </c>
      <c r="B47" s="3"/>
      <c r="C47" s="21"/>
      <c r="D47" s="1" t="s">
        <v>1740</v>
      </c>
      <c r="E47" s="1" t="s">
        <v>116</v>
      </c>
      <c r="F47" s="3"/>
      <c r="G47" s="57">
        <v>1.3</v>
      </c>
      <c r="H47" s="29" t="s">
        <v>1627</v>
      </c>
      <c r="I47" s="30"/>
      <c r="J47" s="30">
        <v>334620</v>
      </c>
      <c r="K47" s="30"/>
      <c r="L47" s="80"/>
      <c r="M47" s="80"/>
      <c r="N47" s="31"/>
      <c r="O47" s="31">
        <v>368082.00000000006</v>
      </c>
      <c r="P47" s="31"/>
      <c r="Q47" s="41"/>
      <c r="R47" s="41"/>
      <c r="S47" s="19"/>
    </row>
    <row r="48" spans="1:19" ht="40.5" customHeight="1" x14ac:dyDescent="0.25">
      <c r="A48" s="74" t="str">
        <f>IF(B48="","",SUBTOTAL(3,B$21:$B48))</f>
        <v/>
      </c>
      <c r="B48" s="3"/>
      <c r="C48" s="21"/>
      <c r="D48" s="1" t="s">
        <v>1741</v>
      </c>
      <c r="E48" s="1" t="s">
        <v>1742</v>
      </c>
      <c r="F48" s="3"/>
      <c r="G48" s="57">
        <v>1.3</v>
      </c>
      <c r="H48" s="29" t="s">
        <v>1627</v>
      </c>
      <c r="I48" s="30"/>
      <c r="J48" s="30">
        <v>334620</v>
      </c>
      <c r="K48" s="30"/>
      <c r="L48" s="80"/>
      <c r="M48" s="80"/>
      <c r="N48" s="31"/>
      <c r="O48" s="31">
        <v>368082.00000000006</v>
      </c>
      <c r="P48" s="31"/>
      <c r="Q48" s="41"/>
      <c r="R48" s="41"/>
      <c r="S48" s="19"/>
    </row>
    <row r="49" spans="1:19" ht="27" customHeight="1" x14ac:dyDescent="0.25">
      <c r="A49" s="74" t="str">
        <f>IF(B49="","",SUBTOTAL(3,B$21:$B49))</f>
        <v/>
      </c>
      <c r="B49" s="3"/>
      <c r="C49" s="1"/>
      <c r="D49" s="1" t="s">
        <v>1437</v>
      </c>
      <c r="E49" s="1"/>
      <c r="F49" s="3"/>
      <c r="G49" s="57">
        <v>1.3</v>
      </c>
      <c r="H49" s="29" t="s">
        <v>1636</v>
      </c>
      <c r="I49" s="30">
        <v>334620</v>
      </c>
      <c r="J49" s="30">
        <v>243360</v>
      </c>
      <c r="K49" s="30">
        <v>182520</v>
      </c>
      <c r="L49" s="80"/>
      <c r="M49" s="80"/>
      <c r="N49" s="31">
        <v>368082.00000000006</v>
      </c>
      <c r="O49" s="31">
        <v>267696</v>
      </c>
      <c r="P49" s="31">
        <v>200772.00000000003</v>
      </c>
      <c r="Q49" s="41"/>
      <c r="R49" s="41"/>
      <c r="S49" s="19"/>
    </row>
    <row r="50" spans="1:19" ht="27" customHeight="1" x14ac:dyDescent="0.25">
      <c r="A50" s="74">
        <f>IF(B50="","",SUBTOTAL(3,B$21:$B50))</f>
        <v>4</v>
      </c>
      <c r="B50" s="3">
        <v>4</v>
      </c>
      <c r="C50" s="21" t="s">
        <v>1743</v>
      </c>
      <c r="D50" s="1"/>
      <c r="E50" s="1"/>
      <c r="F50" s="3"/>
      <c r="G50" s="57"/>
      <c r="H50" s="29"/>
      <c r="I50" s="30"/>
      <c r="J50" s="30"/>
      <c r="K50" s="30"/>
      <c r="L50" s="80"/>
      <c r="M50" s="80"/>
      <c r="N50" s="31"/>
      <c r="O50" s="31"/>
      <c r="P50" s="31"/>
      <c r="Q50" s="41"/>
      <c r="R50" s="41"/>
      <c r="S50" s="19"/>
    </row>
    <row r="51" spans="1:19" ht="57" customHeight="1" x14ac:dyDescent="0.25">
      <c r="A51" s="74" t="str">
        <f>IF(B51="","",SUBTOTAL(3,B$21:$B51))</f>
        <v/>
      </c>
      <c r="B51" s="3"/>
      <c r="C51" s="21"/>
      <c r="D51" s="21" t="s">
        <v>1744</v>
      </c>
      <c r="E51" s="1"/>
      <c r="F51" s="3"/>
      <c r="G51" s="57">
        <v>1.3</v>
      </c>
      <c r="H51" s="29" t="s">
        <v>1636</v>
      </c>
      <c r="I51" s="30"/>
      <c r="J51" s="30">
        <v>243360</v>
      </c>
      <c r="K51" s="30"/>
      <c r="L51" s="80"/>
      <c r="M51" s="80"/>
      <c r="N51" s="31"/>
      <c r="O51" s="31">
        <v>267696</v>
      </c>
      <c r="P51" s="31"/>
      <c r="Q51" s="41"/>
      <c r="R51" s="41"/>
      <c r="S51" s="19"/>
    </row>
    <row r="52" spans="1:19" ht="57" customHeight="1" x14ac:dyDescent="0.25">
      <c r="A52" s="74" t="str">
        <f>IF(B52="","",SUBTOTAL(3,B$21:$B52))</f>
        <v/>
      </c>
      <c r="B52" s="3"/>
      <c r="C52" s="21"/>
      <c r="D52" s="21" t="s">
        <v>1745</v>
      </c>
      <c r="E52" s="1"/>
      <c r="F52" s="3"/>
      <c r="G52" s="57">
        <v>1.3</v>
      </c>
      <c r="H52" s="29" t="s">
        <v>1627</v>
      </c>
      <c r="I52" s="30"/>
      <c r="J52" s="30">
        <v>334620</v>
      </c>
      <c r="K52" s="30"/>
      <c r="L52" s="80"/>
      <c r="M52" s="80"/>
      <c r="N52" s="31"/>
      <c r="O52" s="31">
        <v>368082.00000000006</v>
      </c>
      <c r="P52" s="31"/>
      <c r="Q52" s="41"/>
      <c r="R52" s="41"/>
      <c r="S52" s="19"/>
    </row>
    <row r="53" spans="1:19" ht="57" customHeight="1" x14ac:dyDescent="0.25">
      <c r="A53" s="74" t="str">
        <f>IF(B53="","",SUBTOTAL(3,B$21:$B53))</f>
        <v/>
      </c>
      <c r="B53" s="3"/>
      <c r="C53" s="21"/>
      <c r="D53" s="21" t="s">
        <v>1746</v>
      </c>
      <c r="E53" s="1"/>
      <c r="F53" s="3"/>
      <c r="G53" s="57">
        <v>1.3</v>
      </c>
      <c r="H53" s="29" t="s">
        <v>1627</v>
      </c>
      <c r="I53" s="30"/>
      <c r="J53" s="30">
        <v>334620</v>
      </c>
      <c r="K53" s="30"/>
      <c r="L53" s="80"/>
      <c r="M53" s="80"/>
      <c r="N53" s="31"/>
      <c r="O53" s="31">
        <v>368082.00000000006</v>
      </c>
      <c r="P53" s="31"/>
      <c r="Q53" s="41"/>
      <c r="R53" s="41"/>
      <c r="S53" s="19"/>
    </row>
    <row r="54" spans="1:19" ht="57" customHeight="1" x14ac:dyDescent="0.25">
      <c r="A54" s="74" t="str">
        <f>IF(B54="","",SUBTOTAL(3,B$21:$B54))</f>
        <v/>
      </c>
      <c r="B54" s="3"/>
      <c r="C54" s="21"/>
      <c r="D54" s="21" t="s">
        <v>1747</v>
      </c>
      <c r="E54" s="1"/>
      <c r="F54" s="3"/>
      <c r="G54" s="57">
        <v>1.3</v>
      </c>
      <c r="H54" s="29" t="s">
        <v>1627</v>
      </c>
      <c r="I54" s="30"/>
      <c r="J54" s="30">
        <v>334620</v>
      </c>
      <c r="K54" s="30"/>
      <c r="L54" s="80"/>
      <c r="M54" s="80"/>
      <c r="N54" s="31"/>
      <c r="O54" s="31">
        <v>368082.00000000006</v>
      </c>
      <c r="P54" s="31"/>
      <c r="Q54" s="41"/>
      <c r="R54" s="41"/>
      <c r="S54" s="19"/>
    </row>
    <row r="55" spans="1:19" ht="27" customHeight="1" x14ac:dyDescent="0.25">
      <c r="A55" s="74" t="str">
        <f>IF(B55="","",SUBTOTAL(3,B$21:$B55))</f>
        <v/>
      </c>
      <c r="B55" s="3"/>
      <c r="C55" s="1"/>
      <c r="D55" s="1" t="s">
        <v>1437</v>
      </c>
      <c r="E55" s="1"/>
      <c r="F55" s="3"/>
      <c r="G55" s="57">
        <v>1.3</v>
      </c>
      <c r="H55" s="29" t="s">
        <v>1636</v>
      </c>
      <c r="I55" s="30">
        <v>334620</v>
      </c>
      <c r="J55" s="30">
        <v>243360</v>
      </c>
      <c r="K55" s="30">
        <v>182520</v>
      </c>
      <c r="L55" s="80"/>
      <c r="M55" s="80"/>
      <c r="N55" s="31">
        <v>368082.00000000006</v>
      </c>
      <c r="O55" s="31">
        <v>267696</v>
      </c>
      <c r="P55" s="31">
        <v>200772.00000000003</v>
      </c>
      <c r="Q55" s="41"/>
      <c r="R55" s="41"/>
      <c r="S55" s="19"/>
    </row>
    <row r="56" spans="1:19" ht="27" customHeight="1" x14ac:dyDescent="0.25">
      <c r="A56" s="74">
        <f>IF(B56="","",SUBTOTAL(3,B$21:$B56))</f>
        <v>5</v>
      </c>
      <c r="B56" s="3">
        <v>5</v>
      </c>
      <c r="C56" s="21" t="s">
        <v>1748</v>
      </c>
      <c r="D56" s="1"/>
      <c r="E56" s="1"/>
      <c r="F56" s="3"/>
      <c r="G56" s="57"/>
      <c r="H56" s="29"/>
      <c r="I56" s="30"/>
      <c r="J56" s="30"/>
      <c r="K56" s="30"/>
      <c r="L56" s="80"/>
      <c r="M56" s="80"/>
      <c r="N56" s="31"/>
      <c r="O56" s="31"/>
      <c r="P56" s="31"/>
      <c r="Q56" s="41"/>
      <c r="R56" s="41"/>
      <c r="S56" s="19"/>
    </row>
    <row r="57" spans="1:19" ht="59.25" customHeight="1" x14ac:dyDescent="0.25">
      <c r="A57" s="74" t="str">
        <f>IF(B57="","",SUBTOTAL(3,B$21:$B57))</f>
        <v/>
      </c>
      <c r="B57" s="3"/>
      <c r="C57" s="21"/>
      <c r="D57" s="1" t="s">
        <v>1749</v>
      </c>
      <c r="E57" s="1"/>
      <c r="F57" s="3"/>
      <c r="G57" s="57">
        <v>1.3</v>
      </c>
      <c r="H57" s="29" t="s">
        <v>1636</v>
      </c>
      <c r="I57" s="30">
        <v>334620</v>
      </c>
      <c r="J57" s="30"/>
      <c r="K57" s="30"/>
      <c r="L57" s="80"/>
      <c r="M57" s="80"/>
      <c r="N57" s="31">
        <v>368082.00000000006</v>
      </c>
      <c r="O57" s="31"/>
      <c r="P57" s="31"/>
      <c r="Q57" s="41"/>
      <c r="R57" s="41"/>
      <c r="S57" s="19"/>
    </row>
    <row r="58" spans="1:19" ht="59.25" customHeight="1" x14ac:dyDescent="0.25">
      <c r="A58" s="74" t="str">
        <f>IF(B58="","",SUBTOTAL(3,B$21:$B58))</f>
        <v/>
      </c>
      <c r="B58" s="3"/>
      <c r="C58" s="21"/>
      <c r="D58" s="1" t="s">
        <v>1750</v>
      </c>
      <c r="E58" s="1"/>
      <c r="F58" s="3"/>
      <c r="G58" s="57">
        <v>1.3</v>
      </c>
      <c r="H58" s="29" t="s">
        <v>1636</v>
      </c>
      <c r="I58" s="30"/>
      <c r="J58" s="30">
        <v>243360</v>
      </c>
      <c r="K58" s="30"/>
      <c r="L58" s="80"/>
      <c r="M58" s="80"/>
      <c r="N58" s="31"/>
      <c r="O58" s="31">
        <v>267696</v>
      </c>
      <c r="P58" s="31"/>
      <c r="Q58" s="41"/>
      <c r="R58" s="41"/>
      <c r="S58" s="19"/>
    </row>
    <row r="59" spans="1:19" ht="59.25" customHeight="1" x14ac:dyDescent="0.25">
      <c r="A59" s="74" t="str">
        <f>IF(B59="","",SUBTOTAL(3,B$21:$B59))</f>
        <v/>
      </c>
      <c r="B59" s="3"/>
      <c r="C59" s="21"/>
      <c r="D59" s="1" t="s">
        <v>1751</v>
      </c>
      <c r="E59" s="1"/>
      <c r="F59" s="3"/>
      <c r="G59" s="57">
        <v>1.3</v>
      </c>
      <c r="H59" s="29" t="s">
        <v>1636</v>
      </c>
      <c r="I59" s="30"/>
      <c r="J59" s="30">
        <v>243360</v>
      </c>
      <c r="K59" s="30"/>
      <c r="L59" s="80"/>
      <c r="M59" s="80"/>
      <c r="N59" s="31"/>
      <c r="O59" s="31">
        <v>267696</v>
      </c>
      <c r="P59" s="31"/>
      <c r="Q59" s="41"/>
      <c r="R59" s="41"/>
      <c r="S59" s="19"/>
    </row>
    <row r="60" spans="1:19" ht="69" customHeight="1" x14ac:dyDescent="0.25">
      <c r="A60" s="74" t="str">
        <f>IF(B60="","",SUBTOTAL(3,B$21:$B60))</f>
        <v/>
      </c>
      <c r="B60" s="3"/>
      <c r="C60" s="21"/>
      <c r="D60" s="1" t="s">
        <v>1752</v>
      </c>
      <c r="E60" s="1"/>
      <c r="F60" s="3"/>
      <c r="G60" s="57">
        <v>1.3</v>
      </c>
      <c r="H60" s="29" t="s">
        <v>1636</v>
      </c>
      <c r="I60" s="30"/>
      <c r="J60" s="30"/>
      <c r="K60" s="30">
        <v>182520</v>
      </c>
      <c r="L60" s="80"/>
      <c r="M60" s="80"/>
      <c r="N60" s="31"/>
      <c r="O60" s="31"/>
      <c r="P60" s="31">
        <v>200772.00000000003</v>
      </c>
      <c r="Q60" s="41"/>
      <c r="R60" s="41"/>
      <c r="S60" s="19"/>
    </row>
    <row r="61" spans="1:19" ht="26.25" customHeight="1" x14ac:dyDescent="0.25">
      <c r="A61" s="74" t="str">
        <f>IF(B61="","",SUBTOTAL(3,B$21:$B61))</f>
        <v/>
      </c>
      <c r="B61" s="3"/>
      <c r="C61" s="1"/>
      <c r="D61" s="1" t="s">
        <v>1437</v>
      </c>
      <c r="E61" s="1"/>
      <c r="F61" s="3"/>
      <c r="G61" s="57">
        <v>1.3</v>
      </c>
      <c r="H61" s="29" t="s">
        <v>1636</v>
      </c>
      <c r="I61" s="30">
        <v>334620</v>
      </c>
      <c r="J61" s="30">
        <v>243360</v>
      </c>
      <c r="K61" s="30">
        <v>182520</v>
      </c>
      <c r="L61" s="80"/>
      <c r="M61" s="80"/>
      <c r="N61" s="31">
        <v>368082.00000000006</v>
      </c>
      <c r="O61" s="31">
        <v>267696</v>
      </c>
      <c r="P61" s="31">
        <v>200772.00000000003</v>
      </c>
      <c r="Q61" s="41"/>
      <c r="R61" s="41"/>
      <c r="S61" s="19"/>
    </row>
    <row r="62" spans="1:19" ht="44.25" customHeight="1" x14ac:dyDescent="0.25">
      <c r="B62" s="3">
        <v>6</v>
      </c>
      <c r="C62" s="21" t="s">
        <v>6200</v>
      </c>
      <c r="D62" s="1" t="s">
        <v>6201</v>
      </c>
      <c r="E62" s="1" t="s">
        <v>6202</v>
      </c>
      <c r="F62" s="3"/>
      <c r="G62" s="57"/>
      <c r="H62" s="29"/>
      <c r="I62" s="30"/>
      <c r="J62" s="30"/>
      <c r="K62" s="30"/>
      <c r="L62" s="80"/>
      <c r="M62" s="80"/>
      <c r="N62" s="6">
        <v>368082.00000000006</v>
      </c>
      <c r="O62" s="6"/>
      <c r="P62" s="41"/>
      <c r="Q62" s="41"/>
      <c r="R62" s="41"/>
      <c r="S62" s="19" t="s">
        <v>6188</v>
      </c>
    </row>
    <row r="63" spans="1:19" ht="44.25" customHeight="1" x14ac:dyDescent="0.25">
      <c r="B63" s="3">
        <v>7</v>
      </c>
      <c r="C63" s="21" t="s">
        <v>6200</v>
      </c>
      <c r="D63" s="1" t="s">
        <v>6202</v>
      </c>
      <c r="E63" s="1" t="s">
        <v>6203</v>
      </c>
      <c r="F63" s="3"/>
      <c r="G63" s="57"/>
      <c r="H63" s="29"/>
      <c r="I63" s="30"/>
      <c r="J63" s="30"/>
      <c r="K63" s="30"/>
      <c r="L63" s="80"/>
      <c r="M63" s="80"/>
      <c r="N63" s="6">
        <v>368082.00000000006</v>
      </c>
      <c r="O63" s="6"/>
      <c r="P63" s="41"/>
      <c r="Q63" s="41"/>
      <c r="R63" s="41"/>
      <c r="S63" s="19" t="s">
        <v>6188</v>
      </c>
    </row>
    <row r="64" spans="1:19" ht="44.25" customHeight="1" x14ac:dyDescent="0.25">
      <c r="B64" s="3">
        <v>8</v>
      </c>
      <c r="C64" s="21" t="s">
        <v>6204</v>
      </c>
      <c r="D64" s="1" t="s">
        <v>6205</v>
      </c>
      <c r="E64" s="1" t="s">
        <v>6206</v>
      </c>
      <c r="F64" s="3"/>
      <c r="G64" s="57"/>
      <c r="H64" s="29"/>
      <c r="I64" s="30"/>
      <c r="J64" s="30"/>
      <c r="K64" s="30"/>
      <c r="L64" s="80"/>
      <c r="M64" s="80"/>
      <c r="N64" s="6">
        <v>368082.00000000006</v>
      </c>
      <c r="O64" s="6"/>
      <c r="P64" s="41"/>
      <c r="Q64" s="41"/>
      <c r="R64" s="41"/>
      <c r="S64" s="19" t="s">
        <v>6188</v>
      </c>
    </row>
    <row r="65" spans="1:19" ht="45" customHeight="1" x14ac:dyDescent="0.25">
      <c r="B65" s="3"/>
      <c r="C65" s="21"/>
      <c r="D65" s="1" t="s">
        <v>6207</v>
      </c>
      <c r="E65" s="1" t="s">
        <v>6208</v>
      </c>
      <c r="F65" s="3"/>
      <c r="G65" s="57"/>
      <c r="H65" s="29"/>
      <c r="I65" s="30"/>
      <c r="J65" s="30"/>
      <c r="K65" s="30"/>
      <c r="L65" s="80"/>
      <c r="M65" s="80"/>
      <c r="N65" s="6">
        <v>368082.00000000006</v>
      </c>
      <c r="O65" s="6"/>
      <c r="P65" s="41"/>
      <c r="Q65" s="41"/>
      <c r="R65" s="41"/>
      <c r="S65" s="19" t="s">
        <v>6188</v>
      </c>
    </row>
    <row r="66" spans="1:19" ht="27" customHeight="1" x14ac:dyDescent="0.25">
      <c r="A66" s="74">
        <f>IF(B66="","",SUBTOTAL(3,B$21:$B66))</f>
        <v>9</v>
      </c>
      <c r="B66" s="3">
        <v>9</v>
      </c>
      <c r="C66" s="21" t="s">
        <v>1753</v>
      </c>
      <c r="D66" s="1"/>
      <c r="E66" s="1"/>
      <c r="F66" s="3"/>
      <c r="G66" s="57"/>
      <c r="H66" s="29"/>
      <c r="I66" s="30"/>
      <c r="J66" s="30"/>
      <c r="K66" s="30"/>
      <c r="L66" s="80"/>
      <c r="M66" s="80"/>
      <c r="N66" s="6"/>
      <c r="O66" s="41"/>
      <c r="P66" s="41"/>
      <c r="Q66" s="41"/>
      <c r="R66" s="41"/>
      <c r="S66" s="19"/>
    </row>
    <row r="67" spans="1:19" ht="74.25" customHeight="1" x14ac:dyDescent="0.25">
      <c r="A67" s="74" t="str">
        <f>IF(B67="","",SUBTOTAL(3,B$21:$B67))</f>
        <v/>
      </c>
      <c r="B67" s="3"/>
      <c r="C67" s="21"/>
      <c r="D67" s="1" t="s">
        <v>1754</v>
      </c>
      <c r="E67" s="1"/>
      <c r="F67" s="3"/>
      <c r="G67" s="57">
        <v>1.3</v>
      </c>
      <c r="H67" s="29" t="s">
        <v>1627</v>
      </c>
      <c r="I67" s="30"/>
      <c r="J67" s="30">
        <v>334620</v>
      </c>
      <c r="K67" s="30"/>
      <c r="L67" s="80"/>
      <c r="M67" s="80"/>
      <c r="N67" s="31"/>
      <c r="O67" s="31">
        <v>368082.00000000006</v>
      </c>
      <c r="P67" s="31"/>
      <c r="Q67" s="41"/>
      <c r="R67" s="41"/>
      <c r="S67" s="19"/>
    </row>
    <row r="68" spans="1:19" ht="57.75" customHeight="1" x14ac:dyDescent="0.25">
      <c r="A68" s="74" t="str">
        <f>IF(B68="","",SUBTOTAL(3,B$21:$B68))</f>
        <v/>
      </c>
      <c r="B68" s="3"/>
      <c r="C68" s="21"/>
      <c r="D68" s="1" t="s">
        <v>1755</v>
      </c>
      <c r="E68" s="1"/>
      <c r="F68" s="3"/>
      <c r="G68" s="57">
        <v>1.3</v>
      </c>
      <c r="H68" s="29" t="s">
        <v>1627</v>
      </c>
      <c r="I68" s="30"/>
      <c r="J68" s="30">
        <v>334620</v>
      </c>
      <c r="K68" s="30"/>
      <c r="L68" s="80"/>
      <c r="M68" s="80"/>
      <c r="N68" s="31"/>
      <c r="O68" s="31">
        <v>368082.00000000006</v>
      </c>
      <c r="P68" s="31"/>
      <c r="Q68" s="41"/>
      <c r="R68" s="41"/>
      <c r="S68" s="19"/>
    </row>
    <row r="69" spans="1:19" ht="57.75" customHeight="1" x14ac:dyDescent="0.25">
      <c r="A69" s="74" t="str">
        <f>IF(B69="","",SUBTOTAL(3,B$21:$B69))</f>
        <v/>
      </c>
      <c r="B69" s="3"/>
      <c r="C69" s="21"/>
      <c r="D69" s="1" t="s">
        <v>1756</v>
      </c>
      <c r="E69" s="1"/>
      <c r="F69" s="3"/>
      <c r="G69" s="57">
        <v>1.3</v>
      </c>
      <c r="H69" s="29" t="s">
        <v>1627</v>
      </c>
      <c r="I69" s="30">
        <v>456300</v>
      </c>
      <c r="J69" s="30"/>
      <c r="K69" s="30"/>
      <c r="L69" s="80"/>
      <c r="M69" s="80"/>
      <c r="N69" s="31">
        <v>501930.00000000006</v>
      </c>
      <c r="O69" s="31"/>
      <c r="P69" s="31"/>
      <c r="Q69" s="41"/>
      <c r="R69" s="41"/>
      <c r="S69" s="19"/>
    </row>
    <row r="70" spans="1:19" ht="57.75" customHeight="1" x14ac:dyDescent="0.25">
      <c r="A70" s="74" t="str">
        <f>IF(B70="","",SUBTOTAL(3,B$21:$B70))</f>
        <v/>
      </c>
      <c r="B70" s="3"/>
      <c r="C70" s="21"/>
      <c r="D70" s="1" t="s">
        <v>1757</v>
      </c>
      <c r="E70" s="1"/>
      <c r="F70" s="3"/>
      <c r="G70" s="57">
        <v>1.3</v>
      </c>
      <c r="H70" s="29" t="s">
        <v>1627</v>
      </c>
      <c r="I70" s="30"/>
      <c r="J70" s="30"/>
      <c r="K70" s="30">
        <v>243360</v>
      </c>
      <c r="L70" s="80"/>
      <c r="M70" s="80"/>
      <c r="N70" s="31"/>
      <c r="O70" s="31"/>
      <c r="P70" s="31">
        <v>267696</v>
      </c>
      <c r="Q70" s="41"/>
      <c r="R70" s="41"/>
      <c r="S70" s="19"/>
    </row>
    <row r="71" spans="1:19" ht="57.75" customHeight="1" x14ac:dyDescent="0.25">
      <c r="A71" s="74" t="str">
        <f>IF(B71="","",SUBTOTAL(3,B$21:$B71))</f>
        <v/>
      </c>
      <c r="B71" s="3"/>
      <c r="C71" s="21"/>
      <c r="D71" s="1" t="s">
        <v>1758</v>
      </c>
      <c r="E71" s="1"/>
      <c r="F71" s="3"/>
      <c r="G71" s="57">
        <v>1.3</v>
      </c>
      <c r="H71" s="29" t="s">
        <v>1627</v>
      </c>
      <c r="I71" s="30"/>
      <c r="J71" s="30"/>
      <c r="K71" s="30">
        <v>243360</v>
      </c>
      <c r="L71" s="80"/>
      <c r="M71" s="80"/>
      <c r="N71" s="31"/>
      <c r="O71" s="31"/>
      <c r="P71" s="31">
        <v>267696</v>
      </c>
      <c r="Q71" s="41"/>
      <c r="R71" s="41"/>
      <c r="S71" s="19"/>
    </row>
    <row r="72" spans="1:19" ht="28.5" customHeight="1" x14ac:dyDescent="0.25">
      <c r="A72" s="74" t="str">
        <f>IF(B72="","",SUBTOTAL(3,B$21:$B72))</f>
        <v/>
      </c>
      <c r="B72" s="3"/>
      <c r="C72" s="21"/>
      <c r="D72" s="1" t="s">
        <v>1759</v>
      </c>
      <c r="E72" s="1"/>
      <c r="F72" s="3"/>
      <c r="G72" s="57">
        <v>1.3</v>
      </c>
      <c r="H72" s="29" t="s">
        <v>1627</v>
      </c>
      <c r="I72" s="30"/>
      <c r="J72" s="30"/>
      <c r="K72" s="30">
        <v>243360</v>
      </c>
      <c r="L72" s="80"/>
      <c r="M72" s="80"/>
      <c r="N72" s="31"/>
      <c r="O72" s="31"/>
      <c r="P72" s="31">
        <v>267696</v>
      </c>
      <c r="Q72" s="41"/>
      <c r="R72" s="41"/>
      <c r="S72" s="19"/>
    </row>
    <row r="73" spans="1:19" ht="43.5" customHeight="1" x14ac:dyDescent="0.25">
      <c r="A73" s="74" t="str">
        <f>IF(B73="","",SUBTOTAL(3,B$21:$B73))</f>
        <v/>
      </c>
      <c r="B73" s="3"/>
      <c r="C73" s="21"/>
      <c r="D73" s="1" t="s">
        <v>1760</v>
      </c>
      <c r="E73" s="1"/>
      <c r="F73" s="3"/>
      <c r="G73" s="57">
        <v>1.3</v>
      </c>
      <c r="H73" s="29" t="s">
        <v>1627</v>
      </c>
      <c r="I73" s="30"/>
      <c r="J73" s="30"/>
      <c r="K73" s="30">
        <v>243360</v>
      </c>
      <c r="L73" s="80"/>
      <c r="M73" s="80"/>
      <c r="N73" s="31"/>
      <c r="O73" s="31"/>
      <c r="P73" s="31">
        <v>267696</v>
      </c>
      <c r="Q73" s="41"/>
      <c r="R73" s="41"/>
      <c r="S73" s="19"/>
    </row>
    <row r="74" spans="1:19" ht="28.5" customHeight="1" x14ac:dyDescent="0.25">
      <c r="A74" s="74" t="str">
        <f>IF(B74="","",SUBTOTAL(3,B$21:$B74))</f>
        <v/>
      </c>
      <c r="B74" s="3"/>
      <c r="C74" s="1"/>
      <c r="D74" s="1" t="s">
        <v>1437</v>
      </c>
      <c r="E74" s="1"/>
      <c r="F74" s="3"/>
      <c r="G74" s="57">
        <v>1.3</v>
      </c>
      <c r="H74" s="29" t="s">
        <v>1636</v>
      </c>
      <c r="I74" s="30">
        <v>334620</v>
      </c>
      <c r="J74" s="30">
        <v>243360</v>
      </c>
      <c r="K74" s="30">
        <v>182520</v>
      </c>
      <c r="L74" s="80"/>
      <c r="M74" s="80"/>
      <c r="N74" s="31">
        <v>368082.00000000006</v>
      </c>
      <c r="O74" s="31">
        <v>267696</v>
      </c>
      <c r="P74" s="31">
        <v>200772.00000000003</v>
      </c>
      <c r="Q74" s="41"/>
      <c r="R74" s="41"/>
      <c r="S74" s="19"/>
    </row>
    <row r="75" spans="1:19" ht="49.5" x14ac:dyDescent="0.25">
      <c r="B75" s="3">
        <v>10</v>
      </c>
      <c r="C75" s="1" t="s">
        <v>6209</v>
      </c>
      <c r="D75" s="1" t="s">
        <v>6210</v>
      </c>
      <c r="E75" s="1" t="s">
        <v>6211</v>
      </c>
      <c r="F75" s="3"/>
      <c r="G75" s="57"/>
      <c r="H75" s="29"/>
      <c r="I75" s="30"/>
      <c r="J75" s="30"/>
      <c r="K75" s="30"/>
      <c r="L75" s="80"/>
      <c r="M75" s="80"/>
      <c r="N75" s="6">
        <v>368082.00000000006</v>
      </c>
      <c r="O75" s="41"/>
      <c r="P75" s="41"/>
      <c r="Q75" s="41"/>
      <c r="R75" s="41"/>
      <c r="S75" s="21" t="s">
        <v>6188</v>
      </c>
    </row>
    <row r="76" spans="1:19" ht="24.75" customHeight="1" x14ac:dyDescent="0.25">
      <c r="A76" s="74">
        <f>IF(B76="","",SUBTOTAL(3,B$21:$B76))</f>
        <v>11</v>
      </c>
      <c r="B76" s="3">
        <v>11</v>
      </c>
      <c r="C76" s="612" t="s">
        <v>1761</v>
      </c>
      <c r="D76" s="612"/>
      <c r="E76" s="612"/>
      <c r="F76" s="3"/>
      <c r="G76" s="57"/>
      <c r="H76" s="29"/>
      <c r="I76" s="30"/>
      <c r="J76" s="30"/>
      <c r="K76" s="30"/>
      <c r="L76" s="80"/>
      <c r="M76" s="80"/>
      <c r="N76" s="6"/>
      <c r="O76" s="41"/>
      <c r="P76" s="41"/>
      <c r="Q76" s="41"/>
      <c r="R76" s="41"/>
      <c r="S76" s="19"/>
    </row>
    <row r="77" spans="1:19" ht="24.75" customHeight="1" x14ac:dyDescent="0.25">
      <c r="A77" s="74" t="str">
        <f>IF(B77="","",SUBTOTAL(3,B$21:$B77))</f>
        <v/>
      </c>
      <c r="B77" s="3"/>
      <c r="C77" s="607" t="s">
        <v>1762</v>
      </c>
      <c r="D77" s="608"/>
      <c r="E77" s="1"/>
      <c r="F77" s="3"/>
      <c r="G77" s="57">
        <v>1.3</v>
      </c>
      <c r="H77" s="29" t="s">
        <v>1627</v>
      </c>
      <c r="I77" s="30">
        <v>456300</v>
      </c>
      <c r="J77" s="30">
        <v>334620</v>
      </c>
      <c r="K77" s="30">
        <v>243360</v>
      </c>
      <c r="L77" s="80"/>
      <c r="M77" s="80"/>
      <c r="N77" s="31">
        <v>501930.00000000006</v>
      </c>
      <c r="O77" s="31">
        <v>368082.00000000006</v>
      </c>
      <c r="P77" s="31">
        <v>267696</v>
      </c>
      <c r="Q77" s="41"/>
      <c r="R77" s="41"/>
      <c r="S77" s="19"/>
    </row>
    <row r="78" spans="1:19" ht="24.75" customHeight="1" x14ac:dyDescent="0.25">
      <c r="A78" s="74">
        <f>IF(B78="","",SUBTOTAL(3,B$21:$B78))</f>
        <v>12</v>
      </c>
      <c r="B78" s="3">
        <v>12</v>
      </c>
      <c r="C78" s="612" t="s">
        <v>1763</v>
      </c>
      <c r="D78" s="612"/>
      <c r="E78" s="612"/>
      <c r="F78" s="3"/>
      <c r="G78" s="57"/>
      <c r="H78" s="29"/>
      <c r="I78" s="30"/>
      <c r="J78" s="30"/>
      <c r="K78" s="30"/>
      <c r="L78" s="80"/>
      <c r="M78" s="80"/>
      <c r="N78" s="31"/>
      <c r="O78" s="31"/>
      <c r="P78" s="31"/>
      <c r="Q78" s="41"/>
      <c r="R78" s="41"/>
      <c r="S78" s="19"/>
    </row>
    <row r="79" spans="1:19" ht="24.75" customHeight="1" x14ac:dyDescent="0.25">
      <c r="A79" s="74" t="str">
        <f>IF(B79="","",SUBTOTAL(3,B$21:$B79))</f>
        <v/>
      </c>
      <c r="B79" s="3"/>
      <c r="C79" s="21" t="s">
        <v>1601</v>
      </c>
      <c r="D79" s="1"/>
      <c r="E79" s="1"/>
      <c r="F79" s="3"/>
      <c r="G79" s="57">
        <v>1.3</v>
      </c>
      <c r="H79" s="29" t="s">
        <v>1627</v>
      </c>
      <c r="I79" s="30">
        <v>456300</v>
      </c>
      <c r="J79" s="30">
        <v>334620</v>
      </c>
      <c r="K79" s="30">
        <v>243360</v>
      </c>
      <c r="L79" s="80"/>
      <c r="M79" s="80"/>
      <c r="N79" s="31">
        <v>501930.00000000006</v>
      </c>
      <c r="O79" s="31">
        <v>368082.00000000006</v>
      </c>
      <c r="P79" s="31">
        <v>267696</v>
      </c>
      <c r="Q79" s="41"/>
      <c r="R79" s="41"/>
      <c r="S79" s="19"/>
    </row>
    <row r="80" spans="1:19" ht="24.75" customHeight="1" x14ac:dyDescent="0.25">
      <c r="A80" s="74" t="str">
        <f>IF(B80="","",SUBTOTAL(3,B$21:$B80))</f>
        <v/>
      </c>
      <c r="B80" s="3"/>
      <c r="C80" s="21" t="s">
        <v>1764</v>
      </c>
      <c r="D80" s="1"/>
      <c r="E80" s="1"/>
      <c r="F80" s="3"/>
      <c r="G80" s="57">
        <v>1.3</v>
      </c>
      <c r="H80" s="29" t="s">
        <v>1627</v>
      </c>
      <c r="I80" s="30">
        <v>456300</v>
      </c>
      <c r="J80" s="30">
        <v>334620</v>
      </c>
      <c r="K80" s="30">
        <v>243360</v>
      </c>
      <c r="L80" s="80"/>
      <c r="M80" s="80"/>
      <c r="N80" s="31">
        <v>501930.00000000006</v>
      </c>
      <c r="O80" s="31">
        <v>368082.00000000006</v>
      </c>
      <c r="P80" s="31">
        <v>267696</v>
      </c>
      <c r="Q80" s="41"/>
      <c r="R80" s="41"/>
      <c r="S80" s="19"/>
    </row>
    <row r="81" spans="1:19" ht="24.75" customHeight="1" x14ac:dyDescent="0.25">
      <c r="B81" s="3">
        <v>13</v>
      </c>
      <c r="C81" s="24" t="s">
        <v>6184</v>
      </c>
      <c r="D81" s="1"/>
      <c r="E81" s="1"/>
      <c r="F81" s="3"/>
      <c r="G81" s="57"/>
      <c r="H81" s="29"/>
      <c r="I81" s="30"/>
      <c r="J81" s="30"/>
      <c r="K81" s="30"/>
      <c r="L81" s="80"/>
      <c r="M81" s="80"/>
      <c r="N81" s="6"/>
      <c r="O81" s="41"/>
      <c r="P81" s="41"/>
      <c r="Q81" s="41"/>
      <c r="R81" s="41"/>
      <c r="S81" s="19"/>
    </row>
    <row r="82" spans="1:19" ht="30.75" customHeight="1" x14ac:dyDescent="0.25">
      <c r="B82" s="3"/>
      <c r="C82" s="607" t="s">
        <v>6189</v>
      </c>
      <c r="D82" s="608"/>
      <c r="E82" s="1"/>
      <c r="F82" s="3"/>
      <c r="G82" s="57"/>
      <c r="H82" s="29"/>
      <c r="I82" s="30"/>
      <c r="J82" s="30"/>
      <c r="K82" s="30"/>
      <c r="L82" s="80"/>
      <c r="M82" s="80"/>
      <c r="N82" s="6">
        <v>501930.00000000006</v>
      </c>
      <c r="O82" s="41"/>
      <c r="P82" s="41"/>
      <c r="Q82" s="41"/>
      <c r="R82" s="41"/>
      <c r="S82" s="19" t="s">
        <v>6188</v>
      </c>
    </row>
    <row r="83" spans="1:19" ht="36" customHeight="1" x14ac:dyDescent="0.25">
      <c r="B83" s="3"/>
      <c r="C83" s="607" t="s">
        <v>6190</v>
      </c>
      <c r="D83" s="608"/>
      <c r="E83" s="1"/>
      <c r="F83" s="3"/>
      <c r="G83" s="57"/>
      <c r="H83" s="29"/>
      <c r="I83" s="30"/>
      <c r="J83" s="30"/>
      <c r="K83" s="30"/>
      <c r="L83" s="80"/>
      <c r="M83" s="80"/>
      <c r="N83" s="6">
        <v>501930.00000000006</v>
      </c>
      <c r="O83" s="41"/>
      <c r="P83" s="41"/>
      <c r="Q83" s="41"/>
      <c r="R83" s="41"/>
      <c r="S83" s="19" t="s">
        <v>6188</v>
      </c>
    </row>
    <row r="84" spans="1:19" ht="36" customHeight="1" x14ac:dyDescent="0.25">
      <c r="B84" s="3"/>
      <c r="C84" s="607" t="s">
        <v>6191</v>
      </c>
      <c r="D84" s="608"/>
      <c r="E84" s="1"/>
      <c r="F84" s="3"/>
      <c r="G84" s="57"/>
      <c r="H84" s="29"/>
      <c r="I84" s="30"/>
      <c r="J84" s="30"/>
      <c r="K84" s="30"/>
      <c r="L84" s="80"/>
      <c r="M84" s="80"/>
      <c r="N84" s="6">
        <v>501930.00000000006</v>
      </c>
      <c r="O84" s="41"/>
      <c r="P84" s="41"/>
      <c r="Q84" s="41"/>
      <c r="R84" s="41"/>
      <c r="S84" s="19" t="s">
        <v>6188</v>
      </c>
    </row>
    <row r="85" spans="1:19" ht="30.75" customHeight="1" x14ac:dyDescent="0.25">
      <c r="A85" s="74" t="str">
        <f>IF(B85="","",SUBTOTAL(3,B$21:$B85))</f>
        <v/>
      </c>
      <c r="B85" s="14"/>
      <c r="C85" s="24" t="s">
        <v>1774</v>
      </c>
      <c r="D85" s="1"/>
      <c r="E85" s="1"/>
      <c r="F85" s="3"/>
      <c r="G85" s="57"/>
      <c r="H85" s="29"/>
      <c r="I85" s="78"/>
      <c r="J85" s="78"/>
      <c r="K85" s="78"/>
      <c r="L85" s="80"/>
      <c r="M85" s="80"/>
      <c r="N85" s="6"/>
      <c r="O85" s="41"/>
      <c r="P85" s="41"/>
      <c r="Q85" s="41"/>
      <c r="R85" s="41"/>
      <c r="S85" s="19"/>
    </row>
    <row r="86" spans="1:19" ht="41.25" customHeight="1" x14ac:dyDescent="0.25">
      <c r="A86" s="74">
        <f>IF(B86="","",SUBTOTAL(3,B$21:$B86))</f>
        <v>14</v>
      </c>
      <c r="B86" s="3">
        <v>14</v>
      </c>
      <c r="C86" s="21" t="s">
        <v>1765</v>
      </c>
      <c r="D86" s="1"/>
      <c r="E86" s="1"/>
      <c r="F86" s="3"/>
      <c r="G86" s="57">
        <v>2.5</v>
      </c>
      <c r="H86" s="29" t="s">
        <v>1766</v>
      </c>
      <c r="I86" s="78">
        <v>234000</v>
      </c>
      <c r="J86" s="78">
        <v>182000</v>
      </c>
      <c r="K86" s="78">
        <v>156000</v>
      </c>
      <c r="L86" s="80"/>
      <c r="M86" s="80"/>
      <c r="N86" s="31">
        <v>257400.00000000003</v>
      </c>
      <c r="O86" s="31">
        <v>200200.00000000003</v>
      </c>
      <c r="P86" s="31">
        <v>171600</v>
      </c>
      <c r="Q86" s="41"/>
      <c r="R86" s="41"/>
      <c r="S86" s="19"/>
    </row>
    <row r="87" spans="1:19" ht="30" customHeight="1" x14ac:dyDescent="0.25">
      <c r="A87" s="74">
        <f>IF(B87="","",SUBTOTAL(3,B$21:$B87))</f>
        <v>15</v>
      </c>
      <c r="B87" s="3">
        <v>15</v>
      </c>
      <c r="C87" s="21" t="s">
        <v>1767</v>
      </c>
      <c r="D87" s="1"/>
      <c r="E87" s="1"/>
      <c r="F87" s="3"/>
      <c r="G87" s="57">
        <v>2.5</v>
      </c>
      <c r="H87" s="29" t="s">
        <v>1768</v>
      </c>
      <c r="I87" s="78">
        <v>182000</v>
      </c>
      <c r="J87" s="78">
        <v>156000</v>
      </c>
      <c r="K87" s="78">
        <v>130000</v>
      </c>
      <c r="L87" s="80"/>
      <c r="M87" s="80"/>
      <c r="N87" s="31">
        <v>200200.00000000003</v>
      </c>
      <c r="O87" s="31">
        <v>171600</v>
      </c>
      <c r="P87" s="31">
        <v>143000</v>
      </c>
      <c r="Q87" s="41"/>
      <c r="R87" s="41"/>
      <c r="S87" s="19"/>
    </row>
    <row r="88" spans="1:19" ht="42.75" customHeight="1" x14ac:dyDescent="0.25">
      <c r="B88" s="3">
        <v>16</v>
      </c>
      <c r="C88" s="21" t="s">
        <v>6182</v>
      </c>
      <c r="D88" s="1" t="s">
        <v>6183</v>
      </c>
      <c r="E88" s="1" t="s">
        <v>6184</v>
      </c>
      <c r="F88" s="3"/>
      <c r="G88" s="57"/>
      <c r="H88" s="29"/>
      <c r="I88" s="78"/>
      <c r="J88" s="78"/>
      <c r="K88" s="78"/>
      <c r="L88" s="80"/>
      <c r="M88" s="80"/>
      <c r="N88" s="6">
        <v>200200.00000000003</v>
      </c>
      <c r="O88" s="41"/>
      <c r="P88" s="41"/>
      <c r="Q88" s="41"/>
      <c r="R88" s="41"/>
      <c r="S88" s="19" t="s">
        <v>6188</v>
      </c>
    </row>
    <row r="89" spans="1:19" ht="49.5" x14ac:dyDescent="0.25">
      <c r="B89" s="3">
        <v>17</v>
      </c>
      <c r="C89" s="21" t="s">
        <v>6185</v>
      </c>
      <c r="D89" s="1" t="s">
        <v>6186</v>
      </c>
      <c r="E89" s="1" t="s">
        <v>6187</v>
      </c>
      <c r="F89" s="3"/>
      <c r="G89" s="57"/>
      <c r="H89" s="29"/>
      <c r="I89" s="78"/>
      <c r="J89" s="78"/>
      <c r="K89" s="78"/>
      <c r="L89" s="80"/>
      <c r="M89" s="80"/>
      <c r="N89" s="6">
        <v>200200.00000000003</v>
      </c>
      <c r="O89" s="41"/>
      <c r="P89" s="41"/>
      <c r="Q89" s="41"/>
      <c r="R89" s="41"/>
      <c r="S89" s="19" t="s">
        <v>6188</v>
      </c>
    </row>
    <row r="90" spans="1:19" ht="26.25" customHeight="1" x14ac:dyDescent="0.25">
      <c r="A90" s="74" t="str">
        <f>IF(B90="","",SUBTOTAL(3,B$21:$B90))</f>
        <v/>
      </c>
      <c r="B90" s="14"/>
      <c r="C90" s="420" t="s">
        <v>1775</v>
      </c>
      <c r="D90" s="1"/>
      <c r="E90" s="1"/>
      <c r="F90" s="3"/>
      <c r="G90" s="57"/>
      <c r="H90" s="29"/>
      <c r="I90" s="78"/>
      <c r="J90" s="78"/>
      <c r="K90" s="78"/>
      <c r="L90" s="80"/>
      <c r="M90" s="80"/>
      <c r="N90" s="6"/>
      <c r="O90" s="41"/>
      <c r="P90" s="41"/>
      <c r="Q90" s="41"/>
      <c r="R90" s="41"/>
      <c r="S90" s="19"/>
    </row>
    <row r="91" spans="1:19" ht="26.25" customHeight="1" x14ac:dyDescent="0.25">
      <c r="A91" s="74">
        <f>IF(B91="","",SUBTOTAL(3,B$21:$B91))</f>
        <v>18</v>
      </c>
      <c r="B91" s="3">
        <v>18</v>
      </c>
      <c r="C91" s="21" t="s">
        <v>1769</v>
      </c>
      <c r="D91" s="1"/>
      <c r="E91" s="1"/>
      <c r="F91" s="3"/>
      <c r="G91" s="57">
        <v>1.8</v>
      </c>
      <c r="H91" s="29" t="s">
        <v>1766</v>
      </c>
      <c r="I91" s="78">
        <v>168480</v>
      </c>
      <c r="J91" s="78">
        <v>131039.99999999999</v>
      </c>
      <c r="K91" s="78">
        <v>112320</v>
      </c>
      <c r="L91" s="80"/>
      <c r="M91" s="453">
        <f>N91/I91</f>
        <v>1.1000000000000001</v>
      </c>
      <c r="N91" s="31">
        <v>185328</v>
      </c>
      <c r="O91" s="31">
        <v>144144</v>
      </c>
      <c r="P91" s="31">
        <v>123552.00000000001</v>
      </c>
      <c r="Q91" s="41"/>
      <c r="R91" s="41"/>
    </row>
    <row r="92" spans="1:19" s="448" customFormat="1" ht="49.5" x14ac:dyDescent="0.25">
      <c r="A92" s="439"/>
      <c r="B92" s="440">
        <v>19</v>
      </c>
      <c r="C92" s="419" t="s">
        <v>6485</v>
      </c>
      <c r="D92" s="438"/>
      <c r="E92" s="438"/>
      <c r="F92" s="440"/>
      <c r="G92" s="449"/>
      <c r="H92" s="450"/>
      <c r="I92" s="435">
        <v>334620</v>
      </c>
      <c r="J92" s="435">
        <v>243360</v>
      </c>
      <c r="K92" s="435">
        <v>182250</v>
      </c>
      <c r="L92" s="451"/>
      <c r="M92" s="451"/>
      <c r="N92" s="447">
        <f>I92*1.1</f>
        <v>368082.00000000006</v>
      </c>
      <c r="O92" s="447">
        <f t="shared" ref="O92:P92" si="0">J92*1.1</f>
        <v>267696</v>
      </c>
      <c r="P92" s="447">
        <f t="shared" si="0"/>
        <v>200475.00000000003</v>
      </c>
      <c r="Q92" s="446"/>
      <c r="R92" s="446"/>
      <c r="S92" s="452" t="s">
        <v>6496</v>
      </c>
    </row>
    <row r="93" spans="1:19" ht="26.25" customHeight="1" x14ac:dyDescent="0.25">
      <c r="A93" s="74" t="str">
        <f>IF(B93="","",SUBTOTAL(3,B$21:$B93))</f>
        <v/>
      </c>
      <c r="B93" s="14"/>
      <c r="C93" s="24" t="s">
        <v>1776</v>
      </c>
      <c r="D93" s="1"/>
      <c r="E93" s="1"/>
      <c r="F93" s="3"/>
      <c r="G93" s="57"/>
      <c r="H93" s="29"/>
      <c r="I93" s="78"/>
      <c r="J93" s="78"/>
      <c r="K93" s="78"/>
      <c r="L93" s="80"/>
      <c r="M93" s="80"/>
      <c r="N93" s="31"/>
      <c r="O93" s="31"/>
      <c r="P93" s="31"/>
      <c r="Q93" s="41"/>
      <c r="R93" s="41"/>
      <c r="S93" s="19"/>
    </row>
    <row r="94" spans="1:19" s="448" customFormat="1" ht="26.25" customHeight="1" x14ac:dyDescent="0.25">
      <c r="A94" s="439">
        <f>IF(B94="","",SUBTOTAL(3,B$21:$B94))</f>
        <v>20</v>
      </c>
      <c r="B94" s="440">
        <v>20</v>
      </c>
      <c r="C94" s="419" t="s">
        <v>6585</v>
      </c>
      <c r="D94" s="438"/>
      <c r="E94" s="438"/>
      <c r="F94" s="440"/>
      <c r="G94" s="449">
        <v>1.8</v>
      </c>
      <c r="H94" s="450" t="s">
        <v>1766</v>
      </c>
      <c r="I94" s="435">
        <v>168480</v>
      </c>
      <c r="J94" s="435">
        <v>131039.99999999999</v>
      </c>
      <c r="K94" s="435">
        <v>112320</v>
      </c>
      <c r="L94" s="451"/>
      <c r="M94" s="451"/>
      <c r="N94" s="447">
        <v>185328.00000000003</v>
      </c>
      <c r="O94" s="447">
        <v>144144</v>
      </c>
      <c r="P94" s="447">
        <v>123552.00000000001</v>
      </c>
      <c r="Q94" s="446"/>
      <c r="R94" s="446"/>
      <c r="S94" s="452"/>
    </row>
    <row r="95" spans="1:19" s="448" customFormat="1" ht="26.25" customHeight="1" x14ac:dyDescent="0.25">
      <c r="A95" s="439">
        <f>IF(B95="","",SUBTOTAL(3,B$21:$B95))</f>
        <v>21</v>
      </c>
      <c r="B95" s="440">
        <v>21</v>
      </c>
      <c r="C95" s="419" t="s">
        <v>1770</v>
      </c>
      <c r="D95" s="438"/>
      <c r="E95" s="438"/>
      <c r="F95" s="440"/>
      <c r="G95" s="449">
        <v>1.8</v>
      </c>
      <c r="H95" s="450" t="s">
        <v>1768</v>
      </c>
      <c r="I95" s="435">
        <v>131039.99999999999</v>
      </c>
      <c r="J95" s="435">
        <v>112320</v>
      </c>
      <c r="K95" s="435">
        <v>93600</v>
      </c>
      <c r="L95" s="451"/>
      <c r="M95" s="451"/>
      <c r="N95" s="447">
        <v>144144</v>
      </c>
      <c r="O95" s="447">
        <v>123552.00000000001</v>
      </c>
      <c r="P95" s="447">
        <v>102960.00000000001</v>
      </c>
      <c r="Q95" s="446"/>
      <c r="R95" s="446"/>
      <c r="S95" s="452"/>
    </row>
    <row r="96" spans="1:19" ht="40.5" customHeight="1" x14ac:dyDescent="0.25">
      <c r="A96" s="74">
        <f>IF(B96="","",SUBTOTAL(3,B$21:$B96))</f>
        <v>22</v>
      </c>
      <c r="B96" s="3">
        <v>22</v>
      </c>
      <c r="C96" s="601" t="s">
        <v>1777</v>
      </c>
      <c r="D96" s="602"/>
      <c r="E96" s="603"/>
      <c r="F96" s="3"/>
      <c r="G96" s="57"/>
      <c r="H96" s="29"/>
      <c r="I96" s="78"/>
      <c r="J96" s="78"/>
      <c r="K96" s="78"/>
      <c r="L96" s="80"/>
      <c r="M96" s="80"/>
      <c r="N96" s="31"/>
      <c r="O96" s="31"/>
      <c r="P96" s="31"/>
      <c r="Q96" s="41"/>
      <c r="R96" s="41"/>
      <c r="S96" s="19"/>
    </row>
    <row r="97" spans="1:19" ht="28.5" customHeight="1" x14ac:dyDescent="0.25">
      <c r="A97" s="74" t="str">
        <f>IF(B97="","",SUBTOTAL(3,B$21:$B97))</f>
        <v/>
      </c>
      <c r="B97" s="3"/>
      <c r="C97" s="21" t="s">
        <v>1771</v>
      </c>
      <c r="D97" s="1"/>
      <c r="E97" s="1"/>
      <c r="F97" s="3"/>
      <c r="G97" s="57">
        <v>1.8</v>
      </c>
      <c r="H97" s="29" t="s">
        <v>1766</v>
      </c>
      <c r="I97" s="78">
        <v>168480</v>
      </c>
      <c r="J97" s="78">
        <v>131039.99999999999</v>
      </c>
      <c r="K97" s="78">
        <v>112320</v>
      </c>
      <c r="L97" s="80"/>
      <c r="M97" s="80"/>
      <c r="N97" s="31">
        <v>185328.00000000003</v>
      </c>
      <c r="O97" s="31">
        <v>144144</v>
      </c>
      <c r="P97" s="31">
        <v>123552.00000000001</v>
      </c>
      <c r="Q97" s="41"/>
      <c r="R97" s="41"/>
      <c r="S97" s="19"/>
    </row>
    <row r="98" spans="1:19" ht="28.5" customHeight="1" x14ac:dyDescent="0.25">
      <c r="A98" s="74" t="str">
        <f>IF(B98="","",SUBTOTAL(3,B$21:$B98))</f>
        <v/>
      </c>
      <c r="B98" s="3"/>
      <c r="C98" s="21" t="s">
        <v>1772</v>
      </c>
      <c r="D98" s="1"/>
      <c r="E98" s="1"/>
      <c r="F98" s="3"/>
      <c r="G98" s="57">
        <v>1.8</v>
      </c>
      <c r="H98" s="29" t="s">
        <v>1766</v>
      </c>
      <c r="I98" s="78">
        <v>168480</v>
      </c>
      <c r="J98" s="78">
        <v>131039.99999999999</v>
      </c>
      <c r="K98" s="78">
        <v>112320</v>
      </c>
      <c r="L98" s="80"/>
      <c r="M98" s="80"/>
      <c r="N98" s="31">
        <v>185328.00000000003</v>
      </c>
      <c r="O98" s="31">
        <v>144144</v>
      </c>
      <c r="P98" s="31">
        <v>123552.00000000001</v>
      </c>
      <c r="Q98" s="41"/>
      <c r="R98" s="41"/>
      <c r="S98" s="19"/>
    </row>
    <row r="99" spans="1:19" s="448" customFormat="1" ht="27" customHeight="1" x14ac:dyDescent="0.25">
      <c r="A99" s="439">
        <f>IF(B99="","",SUBTOTAL(3,B$21:$B99))</f>
        <v>23</v>
      </c>
      <c r="B99" s="440">
        <v>23</v>
      </c>
      <c r="C99" s="604" t="s">
        <v>1778</v>
      </c>
      <c r="D99" s="605"/>
      <c r="E99" s="606"/>
      <c r="F99" s="440"/>
      <c r="G99" s="484"/>
      <c r="H99" s="440"/>
      <c r="I99" s="435"/>
      <c r="J99" s="435"/>
      <c r="K99" s="435"/>
      <c r="L99" s="451"/>
      <c r="M99" s="451"/>
      <c r="N99" s="447"/>
      <c r="O99" s="447"/>
      <c r="P99" s="447"/>
      <c r="Q99" s="548"/>
      <c r="R99" s="548"/>
      <c r="S99" s="452"/>
    </row>
    <row r="100" spans="1:19" ht="40.5" customHeight="1" x14ac:dyDescent="0.25">
      <c r="A100" s="74" t="str">
        <f>IF(B100="","",SUBTOTAL(3,B$21:$B100))</f>
        <v/>
      </c>
      <c r="B100" s="3"/>
      <c r="C100" s="21"/>
      <c r="D100" s="1" t="s">
        <v>1779</v>
      </c>
      <c r="E100" s="1" t="s">
        <v>1780</v>
      </c>
      <c r="F100" s="3">
        <v>2</v>
      </c>
      <c r="G100" s="57">
        <v>0.8</v>
      </c>
      <c r="H100" s="3"/>
      <c r="I100" s="78">
        <v>1728000</v>
      </c>
      <c r="J100" s="78">
        <v>864000</v>
      </c>
      <c r="K100" s="78">
        <v>518400</v>
      </c>
      <c r="L100" s="80"/>
      <c r="M100" s="80"/>
      <c r="N100" s="31">
        <v>1728000</v>
      </c>
      <c r="O100" s="31">
        <v>864000</v>
      </c>
      <c r="P100" s="31">
        <v>518400</v>
      </c>
      <c r="Q100" s="41"/>
      <c r="R100" s="41"/>
      <c r="S100" s="19"/>
    </row>
    <row r="101" spans="1:19" ht="26.25" customHeight="1" x14ac:dyDescent="0.25">
      <c r="A101" s="74" t="str">
        <f>IF(B101="","",SUBTOTAL(3,B$21:$B101))</f>
        <v/>
      </c>
      <c r="B101" s="3"/>
      <c r="C101" s="21"/>
      <c r="D101" s="1" t="s">
        <v>618</v>
      </c>
      <c r="E101" s="1" t="s">
        <v>1781</v>
      </c>
      <c r="F101" s="3">
        <v>2</v>
      </c>
      <c r="G101" s="57">
        <v>0.9</v>
      </c>
      <c r="H101" s="3"/>
      <c r="I101" s="78">
        <v>1944000</v>
      </c>
      <c r="J101" s="78">
        <v>972000</v>
      </c>
      <c r="K101" s="78">
        <v>583200</v>
      </c>
      <c r="L101" s="80"/>
      <c r="M101" s="80"/>
      <c r="N101" s="31">
        <v>1944000</v>
      </c>
      <c r="O101" s="31">
        <v>972000</v>
      </c>
      <c r="P101" s="31">
        <v>583200</v>
      </c>
      <c r="Q101" s="41"/>
      <c r="R101" s="41"/>
      <c r="S101" s="19"/>
    </row>
    <row r="102" spans="1:19" ht="26.25" customHeight="1" x14ac:dyDescent="0.25">
      <c r="A102" s="74" t="str">
        <f>IF(B102="","",SUBTOTAL(3,B$21:$B102))</f>
        <v/>
      </c>
      <c r="B102" s="3"/>
      <c r="C102" s="21"/>
      <c r="D102" s="438" t="s">
        <v>618</v>
      </c>
      <c r="E102" s="438" t="s">
        <v>1782</v>
      </c>
      <c r="F102" s="440">
        <v>3</v>
      </c>
      <c r="G102" s="449">
        <v>0.9</v>
      </c>
      <c r="H102" s="440"/>
      <c r="I102" s="435">
        <v>972000</v>
      </c>
      <c r="J102" s="435">
        <v>486000</v>
      </c>
      <c r="K102" s="435">
        <v>291600</v>
      </c>
      <c r="L102" s="451"/>
      <c r="M102" s="451"/>
      <c r="N102" s="447">
        <f>I102*1.1</f>
        <v>1069200</v>
      </c>
      <c r="O102" s="447">
        <f>J102*1.1</f>
        <v>534600</v>
      </c>
      <c r="P102" s="447">
        <f>K102*1.1</f>
        <v>320760</v>
      </c>
      <c r="Q102" s="41"/>
      <c r="R102" s="41"/>
      <c r="S102" s="452" t="s">
        <v>6582</v>
      </c>
    </row>
    <row r="103" spans="1:19" ht="26.25" customHeight="1" x14ac:dyDescent="0.25">
      <c r="A103" s="74" t="str">
        <f>IF(B103="","",SUBTOTAL(3,B$21:$B103))</f>
        <v/>
      </c>
      <c r="B103" s="3"/>
      <c r="C103" s="21"/>
      <c r="D103" s="1" t="s">
        <v>618</v>
      </c>
      <c r="E103" s="1" t="s">
        <v>1783</v>
      </c>
      <c r="F103" s="3">
        <v>2</v>
      </c>
      <c r="G103" s="57">
        <v>0.8</v>
      </c>
      <c r="H103" s="3"/>
      <c r="I103" s="78">
        <v>1728000</v>
      </c>
      <c r="J103" s="78">
        <v>864000</v>
      </c>
      <c r="K103" s="78">
        <v>518400</v>
      </c>
      <c r="L103" s="80"/>
      <c r="M103" s="80"/>
      <c r="N103" s="31">
        <v>1728000</v>
      </c>
      <c r="O103" s="31">
        <v>864000</v>
      </c>
      <c r="P103" s="31">
        <v>518400</v>
      </c>
      <c r="Q103" s="41"/>
      <c r="R103" s="41"/>
      <c r="S103" s="19"/>
    </row>
    <row r="104" spans="1:19" s="448" customFormat="1" ht="26.25" customHeight="1" x14ac:dyDescent="0.25">
      <c r="A104" s="439">
        <f>IF(B104="","",SUBTOTAL(3,B$21:$B104))</f>
        <v>24</v>
      </c>
      <c r="B104" s="440">
        <v>24</v>
      </c>
      <c r="C104" s="420" t="s">
        <v>1784</v>
      </c>
      <c r="D104" s="438"/>
      <c r="E104" s="438"/>
      <c r="F104" s="455"/>
      <c r="G104" s="456"/>
      <c r="H104" s="440"/>
      <c r="I104" s="435"/>
      <c r="J104" s="435"/>
      <c r="K104" s="435"/>
      <c r="L104" s="451"/>
      <c r="M104" s="451"/>
      <c r="N104" s="447"/>
      <c r="O104" s="447"/>
      <c r="P104" s="447"/>
      <c r="Q104" s="446"/>
      <c r="R104" s="446"/>
      <c r="S104" s="452"/>
    </row>
    <row r="105" spans="1:19" ht="39.75" customHeight="1" x14ac:dyDescent="0.25">
      <c r="A105" s="74" t="str">
        <f>IF(B105="","",SUBTOTAL(3,B$21:$B105))</f>
        <v/>
      </c>
      <c r="B105" s="3"/>
      <c r="C105" s="21" t="s">
        <v>1785</v>
      </c>
      <c r="D105" s="1" t="s">
        <v>1786</v>
      </c>
      <c r="E105" s="1" t="s">
        <v>116</v>
      </c>
      <c r="F105" s="3">
        <v>2</v>
      </c>
      <c r="G105" s="57">
        <v>0.8</v>
      </c>
      <c r="H105" s="3"/>
      <c r="I105" s="78">
        <v>1728000</v>
      </c>
      <c r="J105" s="78">
        <v>864000</v>
      </c>
      <c r="K105" s="78">
        <v>518400</v>
      </c>
      <c r="L105" s="80"/>
      <c r="M105" s="80"/>
      <c r="N105" s="31">
        <v>1728000</v>
      </c>
      <c r="O105" s="31">
        <v>864000</v>
      </c>
      <c r="P105" s="31">
        <v>518400</v>
      </c>
      <c r="Q105" s="41"/>
      <c r="R105" s="41"/>
      <c r="S105" s="19"/>
    </row>
    <row r="106" spans="1:19" ht="39.75" customHeight="1" x14ac:dyDescent="0.25">
      <c r="A106" s="74" t="str">
        <f>IF(B106="","",SUBTOTAL(3,B$21:$B106))</f>
        <v/>
      </c>
      <c r="B106" s="3"/>
      <c r="C106" s="21" t="s">
        <v>1787</v>
      </c>
      <c r="D106" s="1" t="s">
        <v>618</v>
      </c>
      <c r="E106" s="1" t="s">
        <v>1788</v>
      </c>
      <c r="F106" s="3">
        <v>3</v>
      </c>
      <c r="G106" s="57">
        <v>0.9</v>
      </c>
      <c r="H106" s="3"/>
      <c r="I106" s="78">
        <v>972000</v>
      </c>
      <c r="J106" s="78">
        <v>486000</v>
      </c>
      <c r="K106" s="78">
        <v>291600</v>
      </c>
      <c r="L106" s="80"/>
      <c r="M106" s="80"/>
      <c r="N106" s="31">
        <v>972000</v>
      </c>
      <c r="O106" s="31">
        <v>486000</v>
      </c>
      <c r="P106" s="31">
        <v>291600</v>
      </c>
      <c r="Q106" s="41"/>
      <c r="R106" s="41"/>
      <c r="S106" s="19"/>
    </row>
    <row r="107" spans="1:19" s="448" customFormat="1" ht="39.75" customHeight="1" x14ac:dyDescent="0.25">
      <c r="A107" s="439" t="str">
        <f>IF(B107="","",SUBTOTAL(3,B$21:$B107))</f>
        <v/>
      </c>
      <c r="B107" s="440"/>
      <c r="C107" s="419" t="s">
        <v>1437</v>
      </c>
      <c r="D107" s="438"/>
      <c r="E107" s="438"/>
      <c r="F107" s="440"/>
      <c r="G107" s="454"/>
      <c r="H107" s="440"/>
      <c r="I107" s="435"/>
      <c r="J107" s="435"/>
      <c r="K107" s="435"/>
      <c r="L107" s="435"/>
      <c r="M107" s="435"/>
      <c r="N107" s="447">
        <f>N106*0.7</f>
        <v>680400</v>
      </c>
      <c r="O107" s="447">
        <f t="shared" ref="O107:P107" si="1">O106*0.7</f>
        <v>340200</v>
      </c>
      <c r="P107" s="447">
        <f t="shared" si="1"/>
        <v>204120</v>
      </c>
      <c r="Q107" s="446"/>
      <c r="R107" s="446"/>
      <c r="S107" s="419" t="s">
        <v>6496</v>
      </c>
    </row>
    <row r="108" spans="1:19" s="448" customFormat="1" ht="31.5" customHeight="1" x14ac:dyDescent="0.25">
      <c r="A108" s="439">
        <f>IF(B108="","",SUBTOTAL(3,B$21:$B108))</f>
        <v>25</v>
      </c>
      <c r="B108" s="440">
        <v>25</v>
      </c>
      <c r="C108" s="604" t="s">
        <v>1812</v>
      </c>
      <c r="D108" s="605"/>
      <c r="E108" s="606"/>
      <c r="F108" s="440"/>
      <c r="G108" s="449"/>
      <c r="H108" s="440"/>
      <c r="I108" s="435"/>
      <c r="J108" s="435"/>
      <c r="K108" s="435"/>
      <c r="L108" s="451"/>
      <c r="M108" s="451"/>
      <c r="N108" s="447"/>
      <c r="O108" s="447"/>
      <c r="P108" s="447"/>
      <c r="Q108" s="446"/>
      <c r="R108" s="446"/>
      <c r="S108" s="452"/>
    </row>
    <row r="109" spans="1:19" s="448" customFormat="1" ht="45" customHeight="1" x14ac:dyDescent="0.25">
      <c r="A109" s="439" t="str">
        <f>IF(B109="","",SUBTOTAL(3,B$21:$B109))</f>
        <v/>
      </c>
      <c r="B109" s="440"/>
      <c r="C109" s="419" t="s">
        <v>1813</v>
      </c>
      <c r="D109" s="438" t="s">
        <v>1814</v>
      </c>
      <c r="E109" s="438" t="s">
        <v>1815</v>
      </c>
      <c r="F109" s="440">
        <v>3</v>
      </c>
      <c r="G109" s="449">
        <v>0.7</v>
      </c>
      <c r="H109" s="440"/>
      <c r="I109" s="435">
        <v>756000</v>
      </c>
      <c r="J109" s="435">
        <v>378000</v>
      </c>
      <c r="K109" s="435">
        <v>226800</v>
      </c>
      <c r="L109" s="451"/>
      <c r="M109" s="451"/>
      <c r="N109" s="447">
        <f t="shared" ref="N109:P110" si="2">I109*1.1</f>
        <v>831600.00000000012</v>
      </c>
      <c r="O109" s="447">
        <f t="shared" si="2"/>
        <v>415800.00000000006</v>
      </c>
      <c r="P109" s="447">
        <f t="shared" si="2"/>
        <v>249480.00000000003</v>
      </c>
      <c r="Q109" s="446"/>
      <c r="R109" s="446"/>
      <c r="S109" s="419" t="s">
        <v>6582</v>
      </c>
    </row>
    <row r="110" spans="1:19" s="448" customFormat="1" ht="40.5" customHeight="1" x14ac:dyDescent="0.25">
      <c r="A110" s="439">
        <f>IF(B110="","",SUBTOTAL(3,B$21:$B110))</f>
        <v>26</v>
      </c>
      <c r="B110" s="440">
        <v>26</v>
      </c>
      <c r="C110" s="604" t="s">
        <v>1816</v>
      </c>
      <c r="D110" s="605"/>
      <c r="E110" s="606"/>
      <c r="F110" s="440">
        <v>3</v>
      </c>
      <c r="G110" s="449">
        <v>0.5</v>
      </c>
      <c r="H110" s="440"/>
      <c r="I110" s="435">
        <v>540000</v>
      </c>
      <c r="J110" s="435">
        <v>270000</v>
      </c>
      <c r="K110" s="435">
        <v>162000</v>
      </c>
      <c r="L110" s="451"/>
      <c r="M110" s="451"/>
      <c r="N110" s="447">
        <f t="shared" si="2"/>
        <v>594000</v>
      </c>
      <c r="O110" s="447">
        <f t="shared" si="2"/>
        <v>297000</v>
      </c>
      <c r="P110" s="447">
        <f t="shared" si="2"/>
        <v>178200</v>
      </c>
      <c r="Q110" s="446"/>
      <c r="R110" s="446"/>
      <c r="S110" s="419" t="s">
        <v>6582</v>
      </c>
    </row>
    <row r="111" spans="1:19" ht="30.75" customHeight="1" x14ac:dyDescent="0.25">
      <c r="A111" s="74">
        <f>IF(B111="","",SUBTOTAL(3,B$21:$B111))</f>
        <v>27</v>
      </c>
      <c r="B111" s="3">
        <v>27</v>
      </c>
      <c r="C111" s="601" t="s">
        <v>1817</v>
      </c>
      <c r="D111" s="602"/>
      <c r="E111" s="603"/>
      <c r="F111" s="3"/>
      <c r="G111" s="57"/>
      <c r="H111" s="3"/>
      <c r="I111" s="78"/>
      <c r="J111" s="78"/>
      <c r="K111" s="78"/>
      <c r="L111" s="80"/>
      <c r="M111" s="80"/>
      <c r="N111" s="6"/>
      <c r="O111" s="41"/>
      <c r="P111" s="41"/>
      <c r="Q111" s="41"/>
      <c r="R111" s="41"/>
      <c r="S111" s="19"/>
    </row>
    <row r="112" spans="1:19" ht="49.5" x14ac:dyDescent="0.25">
      <c r="B112" s="14"/>
      <c r="C112" s="24"/>
      <c r="D112" s="1" t="s">
        <v>6192</v>
      </c>
      <c r="E112" s="1" t="s">
        <v>1819</v>
      </c>
      <c r="F112" s="3"/>
      <c r="G112" s="57"/>
      <c r="H112" s="3"/>
      <c r="I112" s="78"/>
      <c r="J112" s="78"/>
      <c r="K112" s="78"/>
      <c r="L112" s="80"/>
      <c r="M112" s="80"/>
      <c r="N112" s="6">
        <v>540000</v>
      </c>
      <c r="O112" s="6">
        <v>270000</v>
      </c>
      <c r="P112" s="6">
        <v>162000</v>
      </c>
      <c r="Q112" s="41"/>
      <c r="R112" s="41"/>
      <c r="S112" s="19" t="s">
        <v>6597</v>
      </c>
    </row>
    <row r="113" spans="1:19" ht="49.5" x14ac:dyDescent="0.25">
      <c r="B113" s="14"/>
      <c r="C113" s="24"/>
      <c r="D113" s="1" t="s">
        <v>1819</v>
      </c>
      <c r="E113" s="1" t="s">
        <v>6193</v>
      </c>
      <c r="F113" s="3"/>
      <c r="G113" s="57"/>
      <c r="H113" s="3"/>
      <c r="I113" s="78"/>
      <c r="J113" s="78"/>
      <c r="K113" s="78"/>
      <c r="L113" s="80"/>
      <c r="M113" s="80"/>
      <c r="N113" s="6">
        <v>540000</v>
      </c>
      <c r="O113" s="6">
        <v>270000</v>
      </c>
      <c r="P113" s="6">
        <v>162000</v>
      </c>
      <c r="Q113" s="41"/>
      <c r="R113" s="41"/>
      <c r="S113" s="19" t="s">
        <v>6194</v>
      </c>
    </row>
    <row r="114" spans="1:19" ht="49.5" x14ac:dyDescent="0.25">
      <c r="A114" s="74" t="str">
        <f>IF(B114="","",SUBTOTAL(3,B$21:$B114))</f>
        <v/>
      </c>
      <c r="B114" s="3"/>
      <c r="C114" s="21"/>
      <c r="D114" s="1" t="s">
        <v>1818</v>
      </c>
      <c r="E114" s="1" t="s">
        <v>1819</v>
      </c>
      <c r="F114" s="3">
        <v>3</v>
      </c>
      <c r="G114" s="57">
        <v>0.6</v>
      </c>
      <c r="H114" s="3"/>
      <c r="I114" s="78">
        <v>648000</v>
      </c>
      <c r="J114" s="78">
        <v>324000</v>
      </c>
      <c r="K114" s="78">
        <v>194400</v>
      </c>
      <c r="L114" s="80"/>
      <c r="M114" s="80"/>
      <c r="N114" s="6">
        <v>648000</v>
      </c>
      <c r="O114" s="41">
        <v>324000</v>
      </c>
      <c r="P114" s="41">
        <v>194400</v>
      </c>
      <c r="Q114" s="41"/>
      <c r="R114" s="41"/>
      <c r="S114" s="19" t="s">
        <v>6195</v>
      </c>
    </row>
    <row r="115" spans="1:19" ht="49.5" x14ac:dyDescent="0.25">
      <c r="A115" s="74" t="str">
        <f>IF(B115="","",SUBTOTAL(3,B$21:$B115))</f>
        <v/>
      </c>
      <c r="B115" s="3"/>
      <c r="C115" s="21"/>
      <c r="D115" s="1" t="s">
        <v>1820</v>
      </c>
      <c r="E115" s="1" t="s">
        <v>1821</v>
      </c>
      <c r="F115" s="3">
        <v>3</v>
      </c>
      <c r="G115" s="57">
        <v>0.5</v>
      </c>
      <c r="H115" s="3"/>
      <c r="I115" s="78">
        <v>540000</v>
      </c>
      <c r="J115" s="78">
        <v>270000</v>
      </c>
      <c r="K115" s="78">
        <v>162000</v>
      </c>
      <c r="L115" s="80"/>
      <c r="M115" s="80"/>
      <c r="N115" s="6">
        <v>540000</v>
      </c>
      <c r="O115" s="41">
        <v>270000</v>
      </c>
      <c r="P115" s="41">
        <v>162000</v>
      </c>
      <c r="Q115" s="41"/>
      <c r="R115" s="41"/>
      <c r="S115" s="19" t="s">
        <v>6195</v>
      </c>
    </row>
    <row r="116" spans="1:19" ht="49.5" x14ac:dyDescent="0.25">
      <c r="A116" s="74" t="str">
        <f>IF(B116="","",SUBTOTAL(3,B$21:$B116))</f>
        <v/>
      </c>
      <c r="B116" s="3"/>
      <c r="C116" s="21"/>
      <c r="D116" s="1" t="s">
        <v>1822</v>
      </c>
      <c r="E116" s="1" t="s">
        <v>1823</v>
      </c>
      <c r="F116" s="3">
        <v>3</v>
      </c>
      <c r="G116" s="57">
        <v>0.5</v>
      </c>
      <c r="H116" s="3"/>
      <c r="I116" s="78">
        <v>540000</v>
      </c>
      <c r="J116" s="78">
        <v>270000</v>
      </c>
      <c r="K116" s="78">
        <v>162000</v>
      </c>
      <c r="L116" s="80"/>
      <c r="M116" s="80"/>
      <c r="N116" s="6">
        <v>540000</v>
      </c>
      <c r="O116" s="41">
        <v>270000</v>
      </c>
      <c r="P116" s="41">
        <v>162000</v>
      </c>
      <c r="Q116" s="41"/>
      <c r="R116" s="41"/>
      <c r="S116" s="19" t="s">
        <v>6195</v>
      </c>
    </row>
    <row r="117" spans="1:19" ht="49.5" x14ac:dyDescent="0.25">
      <c r="A117" s="74" t="str">
        <f>IF(B117="","",SUBTOTAL(3,B$21:$B117))</f>
        <v/>
      </c>
      <c r="B117" s="3"/>
      <c r="C117" s="21"/>
      <c r="D117" s="1" t="s">
        <v>1818</v>
      </c>
      <c r="E117" s="1" t="s">
        <v>1819</v>
      </c>
      <c r="F117" s="3">
        <v>3</v>
      </c>
      <c r="G117" s="57">
        <v>0.95</v>
      </c>
      <c r="H117" s="3"/>
      <c r="I117" s="78">
        <v>1026000</v>
      </c>
      <c r="J117" s="78">
        <v>513000</v>
      </c>
      <c r="K117" s="78">
        <v>307800</v>
      </c>
      <c r="L117" s="80"/>
      <c r="M117" s="80"/>
      <c r="N117" s="6">
        <v>1026000</v>
      </c>
      <c r="O117" s="41">
        <v>513000</v>
      </c>
      <c r="P117" s="41">
        <v>307800</v>
      </c>
      <c r="Q117" s="41"/>
      <c r="R117" s="41"/>
      <c r="S117" s="19" t="s">
        <v>6195</v>
      </c>
    </row>
    <row r="118" spans="1:19" ht="49.5" x14ac:dyDescent="0.25">
      <c r="A118" s="74" t="str">
        <f>IF(B118="","",SUBTOTAL(3,B$21:$B118))</f>
        <v/>
      </c>
      <c r="B118" s="3"/>
      <c r="C118" s="21"/>
      <c r="D118" s="1" t="s">
        <v>1820</v>
      </c>
      <c r="E118" s="1" t="s">
        <v>1823</v>
      </c>
      <c r="F118" s="3">
        <v>3</v>
      </c>
      <c r="G118" s="57">
        <v>0.9</v>
      </c>
      <c r="H118" s="3"/>
      <c r="I118" s="78">
        <v>972000</v>
      </c>
      <c r="J118" s="78">
        <v>486000</v>
      </c>
      <c r="K118" s="78">
        <v>291600</v>
      </c>
      <c r="L118" s="80"/>
      <c r="M118" s="80"/>
      <c r="N118" s="6">
        <v>972000</v>
      </c>
      <c r="O118" s="41">
        <v>486000</v>
      </c>
      <c r="P118" s="41">
        <v>291600</v>
      </c>
      <c r="Q118" s="41"/>
      <c r="R118" s="41"/>
      <c r="S118" s="19" t="s">
        <v>6195</v>
      </c>
    </row>
    <row r="119" spans="1:19" s="448" customFormat="1" ht="33" customHeight="1" x14ac:dyDescent="0.25">
      <c r="A119" s="439">
        <f>IF(B119="","",SUBTOTAL(3,B$21:$B119))</f>
        <v>28</v>
      </c>
      <c r="B119" s="455">
        <v>30</v>
      </c>
      <c r="C119" s="604" t="s">
        <v>1830</v>
      </c>
      <c r="D119" s="605"/>
      <c r="E119" s="606"/>
      <c r="F119" s="455"/>
      <c r="G119" s="456"/>
      <c r="H119" s="440"/>
      <c r="I119" s="435"/>
      <c r="J119" s="435"/>
      <c r="K119" s="435"/>
      <c r="L119" s="451"/>
      <c r="M119" s="451"/>
      <c r="N119" s="445"/>
      <c r="O119" s="446"/>
      <c r="P119" s="446"/>
      <c r="Q119" s="446"/>
      <c r="R119" s="446"/>
      <c r="S119" s="452"/>
    </row>
    <row r="120" spans="1:19" ht="43.5" customHeight="1" x14ac:dyDescent="0.25">
      <c r="A120" s="74" t="str">
        <f>IF(B120="","",SUBTOTAL(3,B$21:$B120))</f>
        <v/>
      </c>
      <c r="B120" s="3"/>
      <c r="C120" s="1"/>
      <c r="D120" s="438" t="s">
        <v>1831</v>
      </c>
      <c r="E120" s="438" t="s">
        <v>6583</v>
      </c>
      <c r="F120" s="440">
        <v>3</v>
      </c>
      <c r="G120" s="449">
        <v>0.7</v>
      </c>
      <c r="H120" s="440"/>
      <c r="I120" s="435">
        <v>756000</v>
      </c>
      <c r="J120" s="435">
        <v>378000</v>
      </c>
      <c r="K120" s="435">
        <v>226800</v>
      </c>
      <c r="L120" s="451"/>
      <c r="M120" s="451"/>
      <c r="N120" s="447">
        <f t="shared" ref="N120:P122" si="3">I120*1.1</f>
        <v>831600.00000000012</v>
      </c>
      <c r="O120" s="447">
        <f t="shared" si="3"/>
        <v>415800.00000000006</v>
      </c>
      <c r="P120" s="447">
        <f t="shared" si="3"/>
        <v>249480.00000000003</v>
      </c>
      <c r="Q120" s="446"/>
      <c r="R120" s="446"/>
      <c r="S120" s="419" t="s">
        <v>6582</v>
      </c>
    </row>
    <row r="121" spans="1:19" ht="45.75" customHeight="1" x14ac:dyDescent="0.25">
      <c r="A121" s="74" t="str">
        <f>IF(B121="","",SUBTOTAL(3,B$21:$B121))</f>
        <v/>
      </c>
      <c r="B121" s="3"/>
      <c r="C121" s="1"/>
      <c r="D121" s="438" t="s">
        <v>6584</v>
      </c>
      <c r="E121" s="438" t="s">
        <v>1833</v>
      </c>
      <c r="F121" s="440">
        <v>3</v>
      </c>
      <c r="G121" s="449">
        <v>1</v>
      </c>
      <c r="H121" s="440"/>
      <c r="I121" s="435">
        <v>1080000</v>
      </c>
      <c r="J121" s="435">
        <v>540000</v>
      </c>
      <c r="K121" s="435">
        <v>324000</v>
      </c>
      <c r="L121" s="451"/>
      <c r="M121" s="451"/>
      <c r="N121" s="447">
        <f t="shared" si="3"/>
        <v>1188000</v>
      </c>
      <c r="O121" s="447">
        <f t="shared" si="3"/>
        <v>594000</v>
      </c>
      <c r="P121" s="447">
        <f t="shared" si="3"/>
        <v>356400</v>
      </c>
      <c r="Q121" s="446"/>
      <c r="R121" s="446"/>
      <c r="S121" s="419" t="s">
        <v>6582</v>
      </c>
    </row>
    <row r="122" spans="1:19" ht="48" customHeight="1" x14ac:dyDescent="0.25">
      <c r="A122" s="74" t="str">
        <f>IF(B122="","",SUBTOTAL(3,B$21:$B122))</f>
        <v/>
      </c>
      <c r="B122" s="3"/>
      <c r="C122" s="1"/>
      <c r="D122" s="438" t="s">
        <v>1834</v>
      </c>
      <c r="E122" s="438" t="s">
        <v>1832</v>
      </c>
      <c r="F122" s="440">
        <v>3</v>
      </c>
      <c r="G122" s="449">
        <v>0.7</v>
      </c>
      <c r="H122" s="440"/>
      <c r="I122" s="435">
        <v>756000</v>
      </c>
      <c r="J122" s="435">
        <v>378000</v>
      </c>
      <c r="K122" s="435">
        <v>226800</v>
      </c>
      <c r="L122" s="451"/>
      <c r="M122" s="451"/>
      <c r="N122" s="447">
        <f t="shared" si="3"/>
        <v>831600.00000000012</v>
      </c>
      <c r="O122" s="447">
        <f t="shared" si="3"/>
        <v>415800.00000000006</v>
      </c>
      <c r="P122" s="447">
        <f t="shared" si="3"/>
        <v>249480.00000000003</v>
      </c>
      <c r="Q122" s="446"/>
      <c r="R122" s="446"/>
      <c r="S122" s="419" t="s">
        <v>6582</v>
      </c>
    </row>
    <row r="124" spans="1:19" x14ac:dyDescent="0.25">
      <c r="C124" s="411" t="s">
        <v>6450</v>
      </c>
      <c r="D124"/>
      <c r="E124"/>
      <c r="F124"/>
      <c r="G124"/>
      <c r="H124"/>
      <c r="I124"/>
      <c r="J124"/>
      <c r="K124"/>
      <c r="L124"/>
    </row>
    <row r="125" spans="1:19" x14ac:dyDescent="0.25">
      <c r="C125" s="593" t="s">
        <v>6451</v>
      </c>
      <c r="D125" s="593"/>
      <c r="E125" s="593"/>
      <c r="F125" s="593"/>
      <c r="G125" s="593"/>
      <c r="H125" s="593"/>
      <c r="I125" s="593"/>
      <c r="J125" s="593"/>
      <c r="K125" s="593"/>
      <c r="L125" s="593"/>
    </row>
    <row r="126" spans="1:19" ht="16.5" customHeight="1" x14ac:dyDescent="0.25">
      <c r="C126" s="593" t="s">
        <v>6452</v>
      </c>
      <c r="D126" s="593"/>
      <c r="E126" s="593"/>
      <c r="F126" s="593"/>
      <c r="G126" s="593"/>
      <c r="H126" s="593"/>
      <c r="I126" s="593"/>
      <c r="J126" s="593"/>
      <c r="K126" s="593"/>
      <c r="L126" s="593"/>
      <c r="M126" s="593"/>
    </row>
  </sheetData>
  <autoFilter ref="A21:S122">
    <filterColumn colId="2" showButton="0"/>
    <filterColumn colId="3" showButton="0"/>
  </autoFilter>
  <mergeCells count="26">
    <mergeCell ref="B4:S4"/>
    <mergeCell ref="B5:S5"/>
    <mergeCell ref="Q17:R17"/>
    <mergeCell ref="B18:B19"/>
    <mergeCell ref="C18:C19"/>
    <mergeCell ref="D18:E18"/>
    <mergeCell ref="F18:M18"/>
    <mergeCell ref="N18:R18"/>
    <mergeCell ref="C8:C9"/>
    <mergeCell ref="D8:E8"/>
    <mergeCell ref="C126:M126"/>
    <mergeCell ref="E7:F7"/>
    <mergeCell ref="C110:E110"/>
    <mergeCell ref="C111:E111"/>
    <mergeCell ref="C119:E119"/>
    <mergeCell ref="C125:L125"/>
    <mergeCell ref="C108:E108"/>
    <mergeCell ref="C76:E76"/>
    <mergeCell ref="C78:E78"/>
    <mergeCell ref="C21:E21"/>
    <mergeCell ref="C96:E96"/>
    <mergeCell ref="C99:E99"/>
    <mergeCell ref="C77:D77"/>
    <mergeCell ref="C82:D82"/>
    <mergeCell ref="C83:D83"/>
    <mergeCell ref="C84:D84"/>
  </mergeCells>
  <pageMargins left="0.27559055118110237" right="0.19685039370078741" top="0.43307086614173229" bottom="0.39370078740157483" header="0.31496062992125984" footer="0.23622047244094491"/>
  <pageSetup paperSize="9" scale="46" orientation="landscape" r:id="rId1"/>
  <headerFooter>
    <oddFooter>&amp;R&amp;"Times New Roman,Regular"&amp;13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view="pageBreakPreview" topLeftCell="E58" zoomScale="70" zoomScaleNormal="70" zoomScaleSheetLayoutView="70" zoomScalePageLayoutView="40" workbookViewId="0">
      <selection activeCell="I7" sqref="I7"/>
    </sheetView>
  </sheetViews>
  <sheetFormatPr defaultColWidth="8.85546875" defaultRowHeight="16.5" x14ac:dyDescent="0.25"/>
  <cols>
    <col min="1" max="1" width="8.85546875" style="74" hidden="1" customWidth="1"/>
    <col min="2" max="2" width="9.7109375" style="74" customWidth="1"/>
    <col min="3" max="3" width="33.85546875" style="32" customWidth="1"/>
    <col min="4" max="4" width="30.85546875" style="32" customWidth="1"/>
    <col min="5" max="5" width="37" style="32" customWidth="1"/>
    <col min="6" max="6" width="7.85546875" style="33" hidden="1" customWidth="1"/>
    <col min="7" max="7" width="7.85546875" style="100" hidden="1" customWidth="1"/>
    <col min="8" max="8" width="6.7109375" style="33" hidden="1" customWidth="1"/>
    <col min="9" max="9" width="17" style="101" customWidth="1"/>
    <col min="10" max="10" width="16.28515625" style="101" customWidth="1"/>
    <col min="11" max="11" width="16.140625" style="101" customWidth="1"/>
    <col min="12" max="12" width="15.140625" style="101" customWidth="1"/>
    <col min="13" max="13" width="15.42578125" style="101" customWidth="1"/>
    <col min="14" max="14" width="16" style="33" bestFit="1" customWidth="1"/>
    <col min="15" max="15" width="16.42578125" style="33" bestFit="1" customWidth="1"/>
    <col min="16" max="18" width="15.28515625" style="33" bestFit="1" customWidth="1"/>
    <col min="19" max="19" width="42.7109375" style="34" customWidth="1"/>
    <col min="20" max="16384" width="8.85546875" style="33"/>
  </cols>
  <sheetData>
    <row r="1" spans="1:19" x14ac:dyDescent="0.25">
      <c r="B1" s="153" t="s">
        <v>6362</v>
      </c>
    </row>
    <row r="2" spans="1:19" x14ac:dyDescent="0.25">
      <c r="B2" s="153" t="s">
        <v>282</v>
      </c>
      <c r="S2" s="398"/>
    </row>
    <row r="3" spans="1:19" s="383" customFormat="1" ht="19.5" x14ac:dyDescent="0.3">
      <c r="A3" s="381"/>
      <c r="B3" s="381"/>
      <c r="C3" s="382"/>
      <c r="D3" s="382"/>
      <c r="E3" s="382"/>
      <c r="G3" s="386"/>
      <c r="I3" s="387"/>
      <c r="J3" s="387"/>
      <c r="K3" s="387"/>
      <c r="L3" s="387"/>
      <c r="M3" s="387"/>
      <c r="N3" s="33"/>
      <c r="O3" s="33"/>
      <c r="P3" s="33"/>
      <c r="Q3" s="33"/>
      <c r="R3" s="33"/>
      <c r="S3" s="398"/>
    </row>
    <row r="4" spans="1:19" s="383" customFormat="1" ht="19.5" x14ac:dyDescent="0.3">
      <c r="A4" s="381"/>
      <c r="B4" s="594" t="s">
        <v>6423</v>
      </c>
      <c r="C4" s="594"/>
      <c r="D4" s="594"/>
      <c r="E4" s="594"/>
      <c r="F4" s="594"/>
      <c r="G4" s="594"/>
      <c r="H4" s="594"/>
      <c r="I4" s="594"/>
      <c r="J4" s="594"/>
      <c r="K4" s="594"/>
      <c r="L4" s="594"/>
      <c r="M4" s="594"/>
      <c r="N4" s="594"/>
      <c r="O4" s="594"/>
      <c r="P4" s="594"/>
      <c r="Q4" s="594"/>
      <c r="R4" s="594"/>
      <c r="S4" s="594"/>
    </row>
    <row r="5" spans="1:19" s="383" customFormat="1" ht="19.5" x14ac:dyDescent="0.3">
      <c r="A5" s="381"/>
      <c r="B5" s="595" t="s">
        <v>6642</v>
      </c>
      <c r="C5" s="595"/>
      <c r="D5" s="595"/>
      <c r="E5" s="595"/>
      <c r="F5" s="595"/>
      <c r="G5" s="595"/>
      <c r="H5" s="595"/>
      <c r="I5" s="595"/>
      <c r="J5" s="595"/>
      <c r="K5" s="595"/>
      <c r="L5" s="595"/>
      <c r="M5" s="595"/>
      <c r="N5" s="595"/>
      <c r="O5" s="595"/>
      <c r="P5" s="595"/>
      <c r="Q5" s="595"/>
      <c r="R5" s="595"/>
      <c r="S5" s="595"/>
    </row>
    <row r="6" spans="1:19" s="383" customFormat="1" ht="19.5" x14ac:dyDescent="0.3">
      <c r="A6" s="381"/>
      <c r="B6" s="588"/>
      <c r="C6" s="588"/>
      <c r="D6" s="588"/>
      <c r="E6" s="588"/>
      <c r="F6" s="588"/>
      <c r="G6" s="588"/>
      <c r="H6" s="588"/>
      <c r="I6" s="588"/>
      <c r="J6" s="588"/>
      <c r="K6" s="588"/>
      <c r="L6" s="588"/>
      <c r="M6" s="588"/>
      <c r="N6" s="588"/>
      <c r="O6" s="588"/>
      <c r="P6" s="588"/>
      <c r="Q6" s="588"/>
      <c r="R6" s="588"/>
      <c r="S6" s="588"/>
    </row>
    <row r="7" spans="1:19" ht="24.75" customHeight="1" x14ac:dyDescent="0.25">
      <c r="B7" s="88"/>
      <c r="C7" s="34" t="s">
        <v>6447</v>
      </c>
      <c r="D7" s="412">
        <f>54000*1.7</f>
        <v>91800</v>
      </c>
      <c r="E7" s="410" t="s">
        <v>6448</v>
      </c>
      <c r="F7" s="106"/>
      <c r="G7" s="107"/>
      <c r="H7" s="106"/>
      <c r="I7" s="108"/>
      <c r="J7" s="108"/>
    </row>
    <row r="8" spans="1:19" ht="24.75" customHeight="1" x14ac:dyDescent="0.25">
      <c r="C8" s="34" t="s">
        <v>6449</v>
      </c>
      <c r="Q8" s="596" t="s">
        <v>5966</v>
      </c>
      <c r="R8" s="596"/>
    </row>
    <row r="9" spans="1:19" ht="33.6" customHeight="1" x14ac:dyDescent="0.25">
      <c r="B9" s="649" t="s">
        <v>0</v>
      </c>
      <c r="C9" s="651" t="s">
        <v>1</v>
      </c>
      <c r="D9" s="653" t="s">
        <v>2</v>
      </c>
      <c r="E9" s="654"/>
      <c r="F9" s="655" t="s">
        <v>5</v>
      </c>
      <c r="G9" s="656"/>
      <c r="H9" s="656"/>
      <c r="I9" s="656"/>
      <c r="J9" s="656"/>
      <c r="K9" s="656"/>
      <c r="L9" s="656"/>
      <c r="M9" s="657"/>
      <c r="N9" s="600" t="s">
        <v>5969</v>
      </c>
      <c r="O9" s="600"/>
      <c r="P9" s="600"/>
      <c r="Q9" s="600"/>
      <c r="R9" s="600"/>
      <c r="S9" s="651" t="s">
        <v>13</v>
      </c>
    </row>
    <row r="10" spans="1:19" ht="33" x14ac:dyDescent="0.25">
      <c r="B10" s="650"/>
      <c r="C10" s="652"/>
      <c r="D10" s="13" t="s">
        <v>6</v>
      </c>
      <c r="E10" s="13" t="s">
        <v>7</v>
      </c>
      <c r="F10" s="145" t="s">
        <v>3</v>
      </c>
      <c r="G10" s="143" t="s">
        <v>4</v>
      </c>
      <c r="H10" s="388" t="s">
        <v>5968</v>
      </c>
      <c r="I10" s="66" t="s">
        <v>8</v>
      </c>
      <c r="J10" s="389" t="s">
        <v>9</v>
      </c>
      <c r="K10" s="389" t="s">
        <v>10</v>
      </c>
      <c r="L10" s="389" t="s">
        <v>11</v>
      </c>
      <c r="M10" s="389" t="s">
        <v>12</v>
      </c>
      <c r="N10" s="66" t="s">
        <v>8</v>
      </c>
      <c r="O10" s="389" t="s">
        <v>9</v>
      </c>
      <c r="P10" s="389" t="s">
        <v>10</v>
      </c>
      <c r="Q10" s="389" t="s">
        <v>11</v>
      </c>
      <c r="R10" s="389" t="s">
        <v>12</v>
      </c>
      <c r="S10" s="652"/>
    </row>
    <row r="11" spans="1:19" s="36" customFormat="1" hidden="1" x14ac:dyDescent="0.25">
      <c r="A11" s="74"/>
      <c r="B11" s="400" t="s">
        <v>5920</v>
      </c>
      <c r="C11" s="64" t="s">
        <v>1397</v>
      </c>
      <c r="D11" s="64"/>
      <c r="E11" s="64"/>
      <c r="F11" s="64"/>
      <c r="G11" s="92"/>
      <c r="H11" s="64"/>
      <c r="I11" s="93"/>
      <c r="J11" s="93"/>
      <c r="K11" s="93"/>
      <c r="L11" s="93"/>
      <c r="M11" s="93"/>
      <c r="N11" s="64"/>
      <c r="O11" s="64"/>
      <c r="P11" s="64"/>
      <c r="Q11" s="64"/>
      <c r="R11" s="64"/>
      <c r="S11" s="401"/>
    </row>
    <row r="12" spans="1:19" s="90" customFormat="1" ht="26.25" customHeight="1" x14ac:dyDescent="0.25">
      <c r="A12" s="74">
        <f>IF(B12="","",SUBTOTAL(3,B$12:$B12))</f>
        <v>1</v>
      </c>
      <c r="B12" s="11">
        <v>1</v>
      </c>
      <c r="C12" s="1" t="s">
        <v>49</v>
      </c>
      <c r="D12" s="1" t="s">
        <v>1401</v>
      </c>
      <c r="E12" s="1" t="s">
        <v>207</v>
      </c>
      <c r="F12" s="3">
        <v>4</v>
      </c>
      <c r="G12" s="57">
        <v>0.9</v>
      </c>
      <c r="H12" s="4"/>
      <c r="I12" s="78">
        <v>1965600</v>
      </c>
      <c r="J12" s="78">
        <v>1263600</v>
      </c>
      <c r="K12" s="78">
        <v>982800</v>
      </c>
      <c r="L12" s="78">
        <v>842400</v>
      </c>
      <c r="M12" s="78">
        <v>702000</v>
      </c>
      <c r="N12" s="31">
        <v>1965600</v>
      </c>
      <c r="O12" s="547">
        <v>1263600</v>
      </c>
      <c r="P12" s="547">
        <v>982800</v>
      </c>
      <c r="Q12" s="547">
        <v>842400</v>
      </c>
      <c r="R12" s="547">
        <v>702000</v>
      </c>
      <c r="S12" s="21"/>
    </row>
    <row r="13" spans="1:19" s="90" customFormat="1" ht="26.25" customHeight="1" x14ac:dyDescent="0.25">
      <c r="A13" s="74" t="str">
        <f>IF(B13="","",SUBTOTAL(3,B$12:$B13))</f>
        <v/>
      </c>
      <c r="B13" s="11"/>
      <c r="C13" s="1"/>
      <c r="D13" s="1" t="s">
        <v>207</v>
      </c>
      <c r="E13" s="1" t="s">
        <v>315</v>
      </c>
      <c r="F13" s="3">
        <v>5</v>
      </c>
      <c r="G13" s="57">
        <v>1</v>
      </c>
      <c r="H13" s="4"/>
      <c r="I13" s="78">
        <v>1404000</v>
      </c>
      <c r="J13" s="78">
        <v>1092000</v>
      </c>
      <c r="K13" s="78">
        <v>936000</v>
      </c>
      <c r="L13" s="78">
        <v>780000</v>
      </c>
      <c r="M13" s="78">
        <v>717600</v>
      </c>
      <c r="N13" s="31">
        <v>1404000</v>
      </c>
      <c r="O13" s="547">
        <v>1092000</v>
      </c>
      <c r="P13" s="547">
        <v>936000</v>
      </c>
      <c r="Q13" s="547">
        <v>780000</v>
      </c>
      <c r="R13" s="547">
        <v>717600</v>
      </c>
      <c r="S13" s="21"/>
    </row>
    <row r="14" spans="1:19" s="90" customFormat="1" ht="26.25" customHeight="1" x14ac:dyDescent="0.25">
      <c r="A14" s="74" t="str">
        <f>IF(B14="","",SUBTOTAL(3,B$12:$B14))</f>
        <v/>
      </c>
      <c r="B14" s="11"/>
      <c r="C14" s="1"/>
      <c r="D14" s="1" t="s">
        <v>315</v>
      </c>
      <c r="E14" s="1" t="s">
        <v>770</v>
      </c>
      <c r="F14" s="3">
        <v>4</v>
      </c>
      <c r="G14" s="57">
        <v>0.8</v>
      </c>
      <c r="H14" s="4"/>
      <c r="I14" s="78">
        <v>1747200</v>
      </c>
      <c r="J14" s="78">
        <v>1123200</v>
      </c>
      <c r="K14" s="78">
        <v>873600</v>
      </c>
      <c r="L14" s="78">
        <v>748800</v>
      </c>
      <c r="M14" s="78">
        <v>624000</v>
      </c>
      <c r="N14" s="31">
        <v>1747200</v>
      </c>
      <c r="O14" s="547">
        <v>1123200</v>
      </c>
      <c r="P14" s="547">
        <v>873600</v>
      </c>
      <c r="Q14" s="547">
        <v>748800</v>
      </c>
      <c r="R14" s="547">
        <v>624000</v>
      </c>
      <c r="S14" s="21"/>
    </row>
    <row r="15" spans="1:19" s="90" customFormat="1" ht="26.25" customHeight="1" x14ac:dyDescent="0.25">
      <c r="A15" s="74">
        <f>IF(B15="","",SUBTOTAL(3,B$12:$B15))</f>
        <v>2</v>
      </c>
      <c r="B15" s="11">
        <v>2</v>
      </c>
      <c r="C15" s="1" t="s">
        <v>294</v>
      </c>
      <c r="D15" s="1" t="s">
        <v>152</v>
      </c>
      <c r="E15" s="1" t="s">
        <v>49</v>
      </c>
      <c r="F15" s="3">
        <v>2</v>
      </c>
      <c r="G15" s="57">
        <v>0.9</v>
      </c>
      <c r="H15" s="4"/>
      <c r="I15" s="78">
        <v>5054400</v>
      </c>
      <c r="J15" s="78">
        <v>3369600</v>
      </c>
      <c r="K15" s="78">
        <v>2246400</v>
      </c>
      <c r="L15" s="78">
        <v>1263600</v>
      </c>
      <c r="M15" s="78">
        <v>982800</v>
      </c>
      <c r="N15" s="31">
        <v>5054400</v>
      </c>
      <c r="O15" s="547">
        <v>3369600</v>
      </c>
      <c r="P15" s="547">
        <v>2246400</v>
      </c>
      <c r="Q15" s="547">
        <v>1263600</v>
      </c>
      <c r="R15" s="547">
        <v>982800</v>
      </c>
      <c r="S15" s="21"/>
    </row>
    <row r="16" spans="1:19" s="90" customFormat="1" ht="26.25" customHeight="1" x14ac:dyDescent="0.25">
      <c r="A16" s="74">
        <f>IF(B16="","",SUBTOTAL(3,B$12:$B16))</f>
        <v>3</v>
      </c>
      <c r="B16" s="11">
        <v>3</v>
      </c>
      <c r="C16" s="1" t="s">
        <v>770</v>
      </c>
      <c r="D16" s="2" t="s">
        <v>152</v>
      </c>
      <c r="E16" s="2" t="s">
        <v>1403</v>
      </c>
      <c r="F16" s="3">
        <v>2</v>
      </c>
      <c r="G16" s="57">
        <v>1.1000000000000001</v>
      </c>
      <c r="H16" s="4"/>
      <c r="I16" s="78">
        <v>6177600.0000000009</v>
      </c>
      <c r="J16" s="78">
        <v>4118400.0000000005</v>
      </c>
      <c r="K16" s="78">
        <v>2745600</v>
      </c>
      <c r="L16" s="78">
        <v>1544400.0000000002</v>
      </c>
      <c r="M16" s="78">
        <v>1201200</v>
      </c>
      <c r="N16" s="31">
        <v>6177600.0000000009</v>
      </c>
      <c r="O16" s="547">
        <v>4118400.0000000005</v>
      </c>
      <c r="P16" s="547">
        <v>2745600</v>
      </c>
      <c r="Q16" s="547">
        <v>1544400.0000000002</v>
      </c>
      <c r="R16" s="547">
        <v>1201200</v>
      </c>
      <c r="S16" s="21"/>
    </row>
    <row r="17" spans="1:19" s="90" customFormat="1" ht="26.25" customHeight="1" x14ac:dyDescent="0.25">
      <c r="A17" s="74" t="str">
        <f>IF(B17="","",SUBTOTAL(3,B$12:$B17))</f>
        <v/>
      </c>
      <c r="B17" s="11"/>
      <c r="C17" s="1" t="s">
        <v>1404</v>
      </c>
      <c r="D17" s="2" t="s">
        <v>152</v>
      </c>
      <c r="E17" s="2" t="s">
        <v>1403</v>
      </c>
      <c r="F17" s="3">
        <v>1</v>
      </c>
      <c r="G17" s="57">
        <v>1.1000000000000001</v>
      </c>
      <c r="H17" s="4"/>
      <c r="I17" s="78">
        <v>10296000</v>
      </c>
      <c r="J17" s="78">
        <v>6177600.0000000009</v>
      </c>
      <c r="K17" s="78">
        <v>4461600</v>
      </c>
      <c r="L17" s="78">
        <v>2402400</v>
      </c>
      <c r="M17" s="78">
        <v>1544400.0000000002</v>
      </c>
      <c r="N17" s="31">
        <v>10296000</v>
      </c>
      <c r="O17" s="547">
        <v>6177600.0000000009</v>
      </c>
      <c r="P17" s="547">
        <v>4461600</v>
      </c>
      <c r="Q17" s="547">
        <v>2402400</v>
      </c>
      <c r="R17" s="547">
        <v>1544400.0000000002</v>
      </c>
      <c r="S17" s="21"/>
    </row>
    <row r="18" spans="1:19" s="90" customFormat="1" ht="26.25" customHeight="1" x14ac:dyDescent="0.25">
      <c r="A18" s="74" t="str">
        <f>IF(B18="","",SUBTOTAL(3,B$12:$B18))</f>
        <v/>
      </c>
      <c r="B18" s="11"/>
      <c r="C18" s="1" t="s">
        <v>1404</v>
      </c>
      <c r="D18" s="2" t="s">
        <v>1403</v>
      </c>
      <c r="E18" s="2" t="s">
        <v>1405</v>
      </c>
      <c r="F18" s="3">
        <v>1</v>
      </c>
      <c r="G18" s="57">
        <v>0.8</v>
      </c>
      <c r="H18" s="4"/>
      <c r="I18" s="78">
        <v>7488000</v>
      </c>
      <c r="J18" s="78">
        <v>4492800</v>
      </c>
      <c r="K18" s="78">
        <v>3244800</v>
      </c>
      <c r="L18" s="78">
        <v>1747200</v>
      </c>
      <c r="M18" s="78">
        <v>1123200</v>
      </c>
      <c r="N18" s="31">
        <v>7488000</v>
      </c>
      <c r="O18" s="547">
        <v>4492800</v>
      </c>
      <c r="P18" s="547">
        <v>3244800</v>
      </c>
      <c r="Q18" s="547">
        <v>1747200</v>
      </c>
      <c r="R18" s="547">
        <v>1123200</v>
      </c>
      <c r="S18" s="21"/>
    </row>
    <row r="19" spans="1:19" s="90" customFormat="1" ht="26.25" customHeight="1" x14ac:dyDescent="0.25">
      <c r="A19" s="74">
        <f>IF(B19="","",SUBTOTAL(3,B$12:$B19))</f>
        <v>4</v>
      </c>
      <c r="B19" s="11">
        <v>4</v>
      </c>
      <c r="C19" s="1" t="s">
        <v>1403</v>
      </c>
      <c r="D19" s="1" t="s">
        <v>152</v>
      </c>
      <c r="E19" s="1" t="s">
        <v>75</v>
      </c>
      <c r="F19" s="3">
        <v>1</v>
      </c>
      <c r="G19" s="57">
        <v>0.7</v>
      </c>
      <c r="H19" s="4"/>
      <c r="I19" s="78">
        <v>6552000</v>
      </c>
      <c r="J19" s="78">
        <v>3931199.9999999995</v>
      </c>
      <c r="K19" s="78">
        <v>2839200</v>
      </c>
      <c r="L19" s="78">
        <v>1528800</v>
      </c>
      <c r="M19" s="78">
        <v>982799.99999999988</v>
      </c>
      <c r="N19" s="31">
        <v>6552000</v>
      </c>
      <c r="O19" s="547">
        <v>3931199.9999999995</v>
      </c>
      <c r="P19" s="547">
        <v>2839200</v>
      </c>
      <c r="Q19" s="547">
        <v>1528800</v>
      </c>
      <c r="R19" s="547">
        <v>982799.99999999988</v>
      </c>
      <c r="S19" s="21"/>
    </row>
    <row r="20" spans="1:19" s="90" customFormat="1" ht="26.25" customHeight="1" x14ac:dyDescent="0.25">
      <c r="A20" s="74" t="str">
        <f>IF(B20="","",SUBTOTAL(3,B$12:$B20))</f>
        <v/>
      </c>
      <c r="B20" s="11"/>
      <c r="C20" s="1"/>
      <c r="D20" s="1" t="s">
        <v>75</v>
      </c>
      <c r="E20" s="1" t="s">
        <v>62</v>
      </c>
      <c r="F20" s="3">
        <v>1</v>
      </c>
      <c r="G20" s="57">
        <v>0.8</v>
      </c>
      <c r="H20" s="4"/>
      <c r="I20" s="78">
        <v>7488000</v>
      </c>
      <c r="J20" s="78">
        <v>4492800</v>
      </c>
      <c r="K20" s="78">
        <v>3244800</v>
      </c>
      <c r="L20" s="78">
        <v>1747200</v>
      </c>
      <c r="M20" s="78">
        <v>1123200</v>
      </c>
      <c r="N20" s="31">
        <v>7488000</v>
      </c>
      <c r="O20" s="547">
        <v>4492800</v>
      </c>
      <c r="P20" s="547">
        <v>3244800</v>
      </c>
      <c r="Q20" s="547">
        <v>1747200</v>
      </c>
      <c r="R20" s="547">
        <v>1123200</v>
      </c>
      <c r="S20" s="21"/>
    </row>
    <row r="21" spans="1:19" s="90" customFormat="1" ht="26.25" customHeight="1" x14ac:dyDescent="0.25">
      <c r="A21" s="74" t="str">
        <f>IF(B21="","",SUBTOTAL(3,B$12:$B21))</f>
        <v/>
      </c>
      <c r="B21" s="11"/>
      <c r="C21" s="1"/>
      <c r="D21" s="1" t="s">
        <v>62</v>
      </c>
      <c r="E21" s="2" t="s">
        <v>1401</v>
      </c>
      <c r="F21" s="3">
        <v>1</v>
      </c>
      <c r="G21" s="57">
        <v>0.7</v>
      </c>
      <c r="H21" s="4"/>
      <c r="I21" s="78">
        <v>6552000</v>
      </c>
      <c r="J21" s="78">
        <v>3931199.9999999995</v>
      </c>
      <c r="K21" s="78">
        <v>2839200</v>
      </c>
      <c r="L21" s="78">
        <v>1528800</v>
      </c>
      <c r="M21" s="78">
        <v>982799.99999999988</v>
      </c>
      <c r="N21" s="31">
        <v>6552000</v>
      </c>
      <c r="O21" s="547">
        <v>3931199.9999999995</v>
      </c>
      <c r="P21" s="547">
        <v>2839200</v>
      </c>
      <c r="Q21" s="547">
        <v>1528800</v>
      </c>
      <c r="R21" s="547">
        <v>982799.99999999988</v>
      </c>
      <c r="S21" s="21"/>
    </row>
    <row r="22" spans="1:19" s="538" customFormat="1" ht="39" customHeight="1" x14ac:dyDescent="0.25">
      <c r="A22" s="439"/>
      <c r="B22" s="508">
        <v>5</v>
      </c>
      <c r="C22" s="438" t="s">
        <v>1409</v>
      </c>
      <c r="D22" s="546" t="s">
        <v>758</v>
      </c>
      <c r="E22" s="546" t="s">
        <v>6571</v>
      </c>
      <c r="F22" s="440"/>
      <c r="G22" s="449"/>
      <c r="H22" s="537"/>
      <c r="I22" s="435">
        <v>2184000</v>
      </c>
      <c r="J22" s="435">
        <v>1404000</v>
      </c>
      <c r="K22" s="435">
        <v>1092000</v>
      </c>
      <c r="L22" s="435">
        <v>936000</v>
      </c>
      <c r="M22" s="435">
        <v>780000</v>
      </c>
      <c r="N22" s="435">
        <v>2184000</v>
      </c>
      <c r="O22" s="435">
        <v>1404000</v>
      </c>
      <c r="P22" s="435">
        <v>1092000</v>
      </c>
      <c r="Q22" s="435">
        <v>936000</v>
      </c>
      <c r="R22" s="435">
        <v>780000</v>
      </c>
      <c r="S22" s="419"/>
    </row>
    <row r="23" spans="1:19" s="538" customFormat="1" ht="26.25" customHeight="1" x14ac:dyDescent="0.25">
      <c r="A23" s="439"/>
      <c r="B23" s="508">
        <v>6</v>
      </c>
      <c r="C23" s="438" t="s">
        <v>1570</v>
      </c>
      <c r="D23" s="546" t="s">
        <v>1571</v>
      </c>
      <c r="E23" s="546" t="s">
        <v>1572</v>
      </c>
      <c r="F23" s="440"/>
      <c r="G23" s="449"/>
      <c r="H23" s="537"/>
      <c r="I23" s="435">
        <v>2184000</v>
      </c>
      <c r="J23" s="435">
        <v>1404000</v>
      </c>
      <c r="K23" s="435">
        <v>1092000</v>
      </c>
      <c r="L23" s="435">
        <v>936000</v>
      </c>
      <c r="M23" s="435">
        <v>780000</v>
      </c>
      <c r="N23" s="435">
        <v>2184000</v>
      </c>
      <c r="O23" s="435">
        <v>1404000</v>
      </c>
      <c r="P23" s="435">
        <v>1092000</v>
      </c>
      <c r="Q23" s="435">
        <v>936000</v>
      </c>
      <c r="R23" s="435">
        <v>780000</v>
      </c>
      <c r="S23" s="419"/>
    </row>
    <row r="24" spans="1:19" s="538" customFormat="1" ht="26.25" customHeight="1" x14ac:dyDescent="0.25">
      <c r="A24" s="439"/>
      <c r="B24" s="508">
        <v>7</v>
      </c>
      <c r="C24" s="438" t="s">
        <v>152</v>
      </c>
      <c r="D24" s="438" t="s">
        <v>1420</v>
      </c>
      <c r="E24" s="546" t="s">
        <v>758</v>
      </c>
      <c r="F24" s="440"/>
      <c r="G24" s="449"/>
      <c r="H24" s="537"/>
      <c r="I24" s="435">
        <v>7488000</v>
      </c>
      <c r="J24" s="435">
        <v>4492800</v>
      </c>
      <c r="K24" s="435">
        <v>3244800</v>
      </c>
      <c r="L24" s="435">
        <v>1747200</v>
      </c>
      <c r="M24" s="435">
        <v>1123200</v>
      </c>
      <c r="N24" s="435">
        <v>7488000</v>
      </c>
      <c r="O24" s="435">
        <v>4492800</v>
      </c>
      <c r="P24" s="435">
        <v>3244800</v>
      </c>
      <c r="Q24" s="435">
        <v>1747200</v>
      </c>
      <c r="R24" s="435">
        <v>1123200</v>
      </c>
      <c r="S24" s="419"/>
    </row>
    <row r="25" spans="1:19" s="90" customFormat="1" ht="26.25" customHeight="1" x14ac:dyDescent="0.25">
      <c r="A25" s="74" t="str">
        <f>IF(B25="","",SUBTOTAL(3,B$12:$B25))</f>
        <v/>
      </c>
      <c r="B25" s="11"/>
      <c r="C25" s="1"/>
      <c r="D25" s="1" t="s">
        <v>758</v>
      </c>
      <c r="E25" s="1" t="s">
        <v>1421</v>
      </c>
      <c r="F25" s="3">
        <v>1</v>
      </c>
      <c r="G25" s="57">
        <v>1</v>
      </c>
      <c r="H25" s="4"/>
      <c r="I25" s="78">
        <v>9360000</v>
      </c>
      <c r="J25" s="78">
        <v>5616000</v>
      </c>
      <c r="K25" s="78">
        <v>4056000</v>
      </c>
      <c r="L25" s="78">
        <v>2184000</v>
      </c>
      <c r="M25" s="78">
        <v>1404000</v>
      </c>
      <c r="N25" s="31">
        <v>9360000</v>
      </c>
      <c r="O25" s="547">
        <v>5616000</v>
      </c>
      <c r="P25" s="547">
        <v>4056000</v>
      </c>
      <c r="Q25" s="547">
        <v>2184000</v>
      </c>
      <c r="R25" s="547">
        <v>1404000</v>
      </c>
      <c r="S25" s="21"/>
    </row>
    <row r="26" spans="1:19" s="90" customFormat="1" ht="26.25" customHeight="1" x14ac:dyDescent="0.25">
      <c r="A26" s="74" t="str">
        <f>IF(B26="","",SUBTOTAL(3,B$12:$B26))</f>
        <v/>
      </c>
      <c r="B26" s="11"/>
      <c r="C26" s="1"/>
      <c r="D26" s="1" t="s">
        <v>1421</v>
      </c>
      <c r="E26" s="1" t="s">
        <v>1422</v>
      </c>
      <c r="F26" s="3">
        <v>1</v>
      </c>
      <c r="G26" s="57">
        <v>1.1000000000000001</v>
      </c>
      <c r="H26" s="4"/>
      <c r="I26" s="78">
        <v>10296000</v>
      </c>
      <c r="J26" s="78">
        <v>6177600.0000000009</v>
      </c>
      <c r="K26" s="78">
        <v>4461600</v>
      </c>
      <c r="L26" s="78">
        <v>2402400</v>
      </c>
      <c r="M26" s="78">
        <v>1544400.0000000002</v>
      </c>
      <c r="N26" s="31">
        <v>10296000</v>
      </c>
      <c r="O26" s="547">
        <v>6177600.0000000009</v>
      </c>
      <c r="P26" s="547">
        <v>4461600</v>
      </c>
      <c r="Q26" s="547">
        <v>2402400</v>
      </c>
      <c r="R26" s="547">
        <v>1544400.0000000002</v>
      </c>
      <c r="S26" s="21"/>
    </row>
    <row r="27" spans="1:19" s="538" customFormat="1" ht="26.25" customHeight="1" x14ac:dyDescent="0.25">
      <c r="A27" s="439"/>
      <c r="B27" s="508">
        <v>8</v>
      </c>
      <c r="C27" s="438" t="s">
        <v>1427</v>
      </c>
      <c r="D27" s="438" t="s">
        <v>75</v>
      </c>
      <c r="E27" s="438" t="s">
        <v>1420</v>
      </c>
      <c r="F27" s="440"/>
      <c r="G27" s="449"/>
      <c r="H27" s="537"/>
      <c r="I27" s="435">
        <v>7488000</v>
      </c>
      <c r="J27" s="435">
        <v>4492800</v>
      </c>
      <c r="K27" s="435">
        <v>3244800</v>
      </c>
      <c r="L27" s="435">
        <v>1747200</v>
      </c>
      <c r="M27" s="435">
        <v>1123200</v>
      </c>
      <c r="N27" s="435">
        <v>7488000</v>
      </c>
      <c r="O27" s="435">
        <v>4492800</v>
      </c>
      <c r="P27" s="435">
        <v>3244800</v>
      </c>
      <c r="Q27" s="435">
        <v>1747200</v>
      </c>
      <c r="R27" s="435">
        <v>1123200</v>
      </c>
      <c r="S27" s="419"/>
    </row>
    <row r="28" spans="1:19" s="90" customFormat="1" ht="26.25" customHeight="1" x14ac:dyDescent="0.25">
      <c r="A28" s="74">
        <f>IF(B28="","",SUBTOTAL(3,B$12:$B28))</f>
        <v>9</v>
      </c>
      <c r="B28" s="11">
        <v>9</v>
      </c>
      <c r="C28" s="1" t="s">
        <v>33</v>
      </c>
      <c r="D28" s="2" t="s">
        <v>230</v>
      </c>
      <c r="E28" s="1" t="s">
        <v>1404</v>
      </c>
      <c r="F28" s="3">
        <v>2</v>
      </c>
      <c r="G28" s="57">
        <v>0.8</v>
      </c>
      <c r="H28" s="4"/>
      <c r="I28" s="78">
        <v>4492800</v>
      </c>
      <c r="J28" s="78">
        <v>2995200</v>
      </c>
      <c r="K28" s="78">
        <v>1996800</v>
      </c>
      <c r="L28" s="78">
        <v>1123200</v>
      </c>
      <c r="M28" s="78">
        <v>873600</v>
      </c>
      <c r="N28" s="31">
        <v>4492800</v>
      </c>
      <c r="O28" s="547">
        <v>2995200</v>
      </c>
      <c r="P28" s="547">
        <v>1996800</v>
      </c>
      <c r="Q28" s="547">
        <v>1123200</v>
      </c>
      <c r="R28" s="547">
        <v>873600</v>
      </c>
      <c r="S28" s="21"/>
    </row>
    <row r="29" spans="1:19" s="90" customFormat="1" ht="24" customHeight="1" x14ac:dyDescent="0.25">
      <c r="A29" s="74" t="str">
        <f>IF(B29="","",SUBTOTAL(3,B$12:$B29))</f>
        <v/>
      </c>
      <c r="B29" s="11"/>
      <c r="C29" s="1"/>
      <c r="D29" s="1" t="s">
        <v>1404</v>
      </c>
      <c r="E29" s="1" t="s">
        <v>776</v>
      </c>
      <c r="F29" s="3">
        <v>3</v>
      </c>
      <c r="G29" s="57">
        <v>0.9</v>
      </c>
      <c r="H29" s="4"/>
      <c r="I29" s="78">
        <v>2808000</v>
      </c>
      <c r="J29" s="78">
        <v>1965600</v>
      </c>
      <c r="K29" s="78">
        <v>1263600</v>
      </c>
      <c r="L29" s="78">
        <v>982800</v>
      </c>
      <c r="M29" s="78">
        <v>842400</v>
      </c>
      <c r="N29" s="31">
        <v>2808000</v>
      </c>
      <c r="O29" s="547">
        <v>1965600</v>
      </c>
      <c r="P29" s="547">
        <v>1263600</v>
      </c>
      <c r="Q29" s="547">
        <v>982800</v>
      </c>
      <c r="R29" s="547">
        <v>842400</v>
      </c>
      <c r="S29" s="21"/>
    </row>
    <row r="30" spans="1:19" s="90" customFormat="1" ht="24" customHeight="1" x14ac:dyDescent="0.25">
      <c r="A30" s="74" t="str">
        <f>IF(B30="","",SUBTOTAL(3,B$12:$B30))</f>
        <v/>
      </c>
      <c r="B30" s="11"/>
      <c r="C30" s="1"/>
      <c r="D30" s="1" t="s">
        <v>776</v>
      </c>
      <c r="E30" s="1" t="s">
        <v>1436</v>
      </c>
      <c r="F30" s="3">
        <v>2</v>
      </c>
      <c r="G30" s="57">
        <v>0.8</v>
      </c>
      <c r="H30" s="4"/>
      <c r="I30" s="78">
        <v>4492800</v>
      </c>
      <c r="J30" s="78">
        <v>2995200</v>
      </c>
      <c r="K30" s="78">
        <v>1996800</v>
      </c>
      <c r="L30" s="78">
        <v>1123200</v>
      </c>
      <c r="M30" s="78">
        <v>873600</v>
      </c>
      <c r="N30" s="31">
        <v>4492800</v>
      </c>
      <c r="O30" s="547">
        <v>2995200</v>
      </c>
      <c r="P30" s="547">
        <v>1996800</v>
      </c>
      <c r="Q30" s="547">
        <v>1123200</v>
      </c>
      <c r="R30" s="547">
        <v>873600</v>
      </c>
      <c r="S30" s="21"/>
    </row>
    <row r="31" spans="1:19" s="90" customFormat="1" ht="24" customHeight="1" x14ac:dyDescent="0.25">
      <c r="A31" s="74" t="str">
        <f>IF(B31="","",SUBTOTAL(3,B$12:$B31))</f>
        <v/>
      </c>
      <c r="B31" s="11"/>
      <c r="C31" s="1"/>
      <c r="D31" s="2" t="s">
        <v>1437</v>
      </c>
      <c r="E31" s="2"/>
      <c r="F31" s="3">
        <v>3</v>
      </c>
      <c r="G31" s="57">
        <v>0.9</v>
      </c>
      <c r="H31" s="4"/>
      <c r="I31" s="78">
        <v>2808000</v>
      </c>
      <c r="J31" s="78">
        <v>1965600</v>
      </c>
      <c r="K31" s="78">
        <v>1263600</v>
      </c>
      <c r="L31" s="78">
        <v>982800</v>
      </c>
      <c r="M31" s="78">
        <v>842400</v>
      </c>
      <c r="N31" s="31">
        <v>2808000</v>
      </c>
      <c r="O31" s="547">
        <v>1965600</v>
      </c>
      <c r="P31" s="547">
        <v>1263600</v>
      </c>
      <c r="Q31" s="547">
        <v>982800</v>
      </c>
      <c r="R31" s="547">
        <v>842400</v>
      </c>
      <c r="S31" s="21"/>
    </row>
    <row r="32" spans="1:19" s="90" customFormat="1" ht="24" customHeight="1" x14ac:dyDescent="0.25">
      <c r="A32" s="74">
        <f>IF(B32="","",SUBTOTAL(3,B$12:$B32))</f>
        <v>10</v>
      </c>
      <c r="B32" s="11">
        <v>10</v>
      </c>
      <c r="C32" s="1" t="s">
        <v>16</v>
      </c>
      <c r="D32" s="2" t="s">
        <v>62</v>
      </c>
      <c r="E32" s="2" t="s">
        <v>1401</v>
      </c>
      <c r="F32" s="3">
        <v>4</v>
      </c>
      <c r="G32" s="57">
        <v>1</v>
      </c>
      <c r="H32" s="4"/>
      <c r="I32" s="78">
        <v>2184000</v>
      </c>
      <c r="J32" s="78">
        <v>1404000</v>
      </c>
      <c r="K32" s="78">
        <v>1092000</v>
      </c>
      <c r="L32" s="78">
        <v>936000</v>
      </c>
      <c r="M32" s="78">
        <v>780000</v>
      </c>
      <c r="N32" s="31">
        <v>2184000</v>
      </c>
      <c r="O32" s="547">
        <v>1404000</v>
      </c>
      <c r="P32" s="547">
        <v>1092000</v>
      </c>
      <c r="Q32" s="547">
        <v>936000</v>
      </c>
      <c r="R32" s="547">
        <v>780000</v>
      </c>
      <c r="S32" s="21"/>
    </row>
    <row r="33" spans="1:19" s="90" customFormat="1" ht="24" customHeight="1" x14ac:dyDescent="0.25">
      <c r="A33" s="74" t="str">
        <f>IF(B33="","",SUBTOTAL(3,B$12:$B33))</f>
        <v/>
      </c>
      <c r="B33" s="11"/>
      <c r="C33" s="1"/>
      <c r="D33" s="1" t="s">
        <v>1401</v>
      </c>
      <c r="E33" s="1" t="s">
        <v>1452</v>
      </c>
      <c r="F33" s="3">
        <v>3</v>
      </c>
      <c r="G33" s="57">
        <v>1</v>
      </c>
      <c r="H33" s="4"/>
      <c r="I33" s="78">
        <v>3120000</v>
      </c>
      <c r="J33" s="78">
        <v>2184000</v>
      </c>
      <c r="K33" s="78">
        <v>1404000</v>
      </c>
      <c r="L33" s="78">
        <v>1092000</v>
      </c>
      <c r="M33" s="78">
        <v>936000</v>
      </c>
      <c r="N33" s="31">
        <v>3120000</v>
      </c>
      <c r="O33" s="547">
        <v>2184000</v>
      </c>
      <c r="P33" s="547">
        <v>1404000</v>
      </c>
      <c r="Q33" s="547">
        <v>1092000</v>
      </c>
      <c r="R33" s="547">
        <v>936000</v>
      </c>
      <c r="S33" s="21"/>
    </row>
    <row r="34" spans="1:19" s="90" customFormat="1" ht="24" customHeight="1" x14ac:dyDescent="0.25">
      <c r="A34" s="74">
        <f>IF(B34="","",SUBTOTAL(3,B$12:$B34))</f>
        <v>11</v>
      </c>
      <c r="B34" s="11">
        <v>11</v>
      </c>
      <c r="C34" s="1" t="s">
        <v>315</v>
      </c>
      <c r="D34" s="1" t="s">
        <v>152</v>
      </c>
      <c r="E34" s="1" t="s">
        <v>49</v>
      </c>
      <c r="F34" s="3">
        <v>4</v>
      </c>
      <c r="G34" s="57">
        <v>1</v>
      </c>
      <c r="H34" s="4"/>
      <c r="I34" s="78">
        <v>2184000</v>
      </c>
      <c r="J34" s="78">
        <v>1404000</v>
      </c>
      <c r="K34" s="78">
        <v>1092000</v>
      </c>
      <c r="L34" s="78">
        <v>936000</v>
      </c>
      <c r="M34" s="78">
        <v>780000</v>
      </c>
      <c r="N34" s="31">
        <v>2184000</v>
      </c>
      <c r="O34" s="547">
        <v>1404000</v>
      </c>
      <c r="P34" s="547">
        <v>1092000</v>
      </c>
      <c r="Q34" s="547">
        <v>936000</v>
      </c>
      <c r="R34" s="547">
        <v>780000</v>
      </c>
      <c r="S34" s="21"/>
    </row>
    <row r="35" spans="1:19" s="90" customFormat="1" ht="24" customHeight="1" x14ac:dyDescent="0.25">
      <c r="A35" s="74" t="str">
        <f>IF(B35="","",SUBTOTAL(3,B$12:$B35))</f>
        <v/>
      </c>
      <c r="B35" s="11"/>
      <c r="C35" s="1"/>
      <c r="D35" s="2" t="s">
        <v>1453</v>
      </c>
      <c r="E35" s="2" t="s">
        <v>1403</v>
      </c>
      <c r="F35" s="3">
        <v>4</v>
      </c>
      <c r="G35" s="57">
        <v>1</v>
      </c>
      <c r="H35" s="4"/>
      <c r="I35" s="78">
        <v>2184000</v>
      </c>
      <c r="J35" s="78">
        <v>1404000</v>
      </c>
      <c r="K35" s="78">
        <v>1092000</v>
      </c>
      <c r="L35" s="78">
        <v>936000</v>
      </c>
      <c r="M35" s="78">
        <v>780000</v>
      </c>
      <c r="N35" s="31">
        <v>2184000</v>
      </c>
      <c r="O35" s="547">
        <v>1404000</v>
      </c>
      <c r="P35" s="547">
        <v>1092000</v>
      </c>
      <c r="Q35" s="547">
        <v>936000</v>
      </c>
      <c r="R35" s="547">
        <v>780000</v>
      </c>
      <c r="S35" s="21"/>
    </row>
    <row r="36" spans="1:19" s="90" customFormat="1" ht="24" customHeight="1" x14ac:dyDescent="0.25">
      <c r="A36" s="74">
        <f>IF(B36="","",SUBTOTAL(3,B$12:$B36))</f>
        <v>12</v>
      </c>
      <c r="B36" s="11">
        <v>12</v>
      </c>
      <c r="C36" s="1" t="s">
        <v>1401</v>
      </c>
      <c r="D36" s="2" t="s">
        <v>152</v>
      </c>
      <c r="E36" s="2" t="s">
        <v>1454</v>
      </c>
      <c r="F36" s="3">
        <v>1</v>
      </c>
      <c r="G36" s="57">
        <v>1</v>
      </c>
      <c r="H36" s="4"/>
      <c r="I36" s="78">
        <v>9360000</v>
      </c>
      <c r="J36" s="78">
        <v>5616000</v>
      </c>
      <c r="K36" s="78">
        <v>4056000</v>
      </c>
      <c r="L36" s="78">
        <v>2184000</v>
      </c>
      <c r="M36" s="78">
        <v>1404000</v>
      </c>
      <c r="N36" s="31">
        <v>9360000</v>
      </c>
      <c r="O36" s="547">
        <v>5616000</v>
      </c>
      <c r="P36" s="547">
        <v>4056000</v>
      </c>
      <c r="Q36" s="547">
        <v>2184000</v>
      </c>
      <c r="R36" s="547">
        <v>1404000</v>
      </c>
      <c r="S36" s="21"/>
    </row>
    <row r="37" spans="1:19" s="90" customFormat="1" ht="24" customHeight="1" x14ac:dyDescent="0.25">
      <c r="A37" s="74" t="str">
        <f>IF(B37="","",SUBTOTAL(3,B$12:$B37))</f>
        <v/>
      </c>
      <c r="B37" s="11"/>
      <c r="C37" s="1"/>
      <c r="D37" s="2" t="s">
        <v>1455</v>
      </c>
      <c r="E37" s="2" t="s">
        <v>1456</v>
      </c>
      <c r="F37" s="3">
        <v>1</v>
      </c>
      <c r="G37" s="57">
        <v>0.7</v>
      </c>
      <c r="H37" s="4"/>
      <c r="I37" s="78">
        <v>6552000</v>
      </c>
      <c r="J37" s="78">
        <v>3931199.9999999995</v>
      </c>
      <c r="K37" s="78">
        <v>2839200</v>
      </c>
      <c r="L37" s="78">
        <v>1528800</v>
      </c>
      <c r="M37" s="78">
        <v>982799.99999999988</v>
      </c>
      <c r="N37" s="31">
        <v>6552000</v>
      </c>
      <c r="O37" s="547">
        <v>3931199.9999999995</v>
      </c>
      <c r="P37" s="547">
        <v>2839200</v>
      </c>
      <c r="Q37" s="547">
        <v>1528800</v>
      </c>
      <c r="R37" s="547">
        <v>982799.99999999988</v>
      </c>
      <c r="S37" s="21"/>
    </row>
    <row r="38" spans="1:19" s="538" customFormat="1" ht="24" customHeight="1" x14ac:dyDescent="0.25">
      <c r="A38" s="439"/>
      <c r="B38" s="508">
        <v>13</v>
      </c>
      <c r="C38" s="438" t="s">
        <v>776</v>
      </c>
      <c r="D38" s="546" t="s">
        <v>1403</v>
      </c>
      <c r="E38" s="546" t="s">
        <v>758</v>
      </c>
      <c r="F38" s="440"/>
      <c r="G38" s="449"/>
      <c r="H38" s="537"/>
      <c r="I38" s="435">
        <v>5616000</v>
      </c>
      <c r="J38" s="435">
        <v>3744000</v>
      </c>
      <c r="K38" s="435">
        <v>2496000</v>
      </c>
      <c r="L38" s="435">
        <v>1404000</v>
      </c>
      <c r="M38" s="435">
        <v>1092000</v>
      </c>
      <c r="N38" s="435">
        <v>5616000</v>
      </c>
      <c r="O38" s="435">
        <v>3744000</v>
      </c>
      <c r="P38" s="435">
        <v>2496000</v>
      </c>
      <c r="Q38" s="435">
        <v>1404000</v>
      </c>
      <c r="R38" s="435">
        <v>1092000</v>
      </c>
      <c r="S38" s="419"/>
    </row>
    <row r="39" spans="1:19" s="538" customFormat="1" ht="24" customHeight="1" x14ac:dyDescent="0.25">
      <c r="A39" s="439"/>
      <c r="B39" s="508">
        <v>14</v>
      </c>
      <c r="C39" s="438" t="s">
        <v>758</v>
      </c>
      <c r="D39" s="546" t="s">
        <v>166</v>
      </c>
      <c r="E39" s="546" t="s">
        <v>152</v>
      </c>
      <c r="F39" s="440"/>
      <c r="G39" s="449"/>
      <c r="H39" s="537"/>
      <c r="I39" s="435">
        <v>6552000</v>
      </c>
      <c r="J39" s="435">
        <v>3931199.9999999995</v>
      </c>
      <c r="K39" s="435">
        <v>2839200</v>
      </c>
      <c r="L39" s="435">
        <v>1528800</v>
      </c>
      <c r="M39" s="435">
        <v>982799.99999999988</v>
      </c>
      <c r="N39" s="435">
        <v>6552000</v>
      </c>
      <c r="O39" s="435">
        <v>3931199.9999999995</v>
      </c>
      <c r="P39" s="435">
        <v>2839200</v>
      </c>
      <c r="Q39" s="435">
        <v>1528800</v>
      </c>
      <c r="R39" s="435">
        <v>982799.99999999988</v>
      </c>
      <c r="S39" s="419"/>
    </row>
    <row r="40" spans="1:19" s="90" customFormat="1" ht="24" customHeight="1" x14ac:dyDescent="0.25">
      <c r="A40" s="74">
        <f>IF(B39="","",SUBTOTAL(3,B$12:$B39))</f>
        <v>14</v>
      </c>
      <c r="B40" s="11"/>
      <c r="D40" s="2" t="s">
        <v>152</v>
      </c>
      <c r="E40" s="1" t="s">
        <v>770</v>
      </c>
      <c r="F40" s="3">
        <v>1</v>
      </c>
      <c r="G40" s="57">
        <v>1.1000000000000001</v>
      </c>
      <c r="H40" s="4"/>
      <c r="I40" s="78">
        <v>10296000</v>
      </c>
      <c r="J40" s="78">
        <v>6177600.0000000009</v>
      </c>
      <c r="K40" s="78">
        <v>4461600</v>
      </c>
      <c r="L40" s="78">
        <v>2402400</v>
      </c>
      <c r="M40" s="78">
        <v>1544400.0000000002</v>
      </c>
      <c r="N40" s="31">
        <v>10296000</v>
      </c>
      <c r="O40" s="547">
        <v>6177600.0000000009</v>
      </c>
      <c r="P40" s="547">
        <v>4461600</v>
      </c>
      <c r="Q40" s="547">
        <v>2402400</v>
      </c>
      <c r="R40" s="547">
        <v>1544400.0000000002</v>
      </c>
      <c r="S40" s="21"/>
    </row>
    <row r="41" spans="1:19" s="90" customFormat="1" ht="24" customHeight="1" x14ac:dyDescent="0.25">
      <c r="A41" s="74" t="str">
        <f>IF(B41="","",SUBTOTAL(3,B$12:$B41))</f>
        <v/>
      </c>
      <c r="B41" s="11"/>
      <c r="C41" s="1"/>
      <c r="D41" s="2" t="s">
        <v>770</v>
      </c>
      <c r="E41" s="2" t="s">
        <v>1401</v>
      </c>
      <c r="F41" s="3">
        <v>1</v>
      </c>
      <c r="G41" s="57">
        <v>0.9</v>
      </c>
      <c r="H41" s="4"/>
      <c r="I41" s="78">
        <v>8424000</v>
      </c>
      <c r="J41" s="78">
        <v>5054400</v>
      </c>
      <c r="K41" s="78">
        <v>3650400</v>
      </c>
      <c r="L41" s="78">
        <v>1965600</v>
      </c>
      <c r="M41" s="78">
        <v>1263600</v>
      </c>
      <c r="N41" s="31">
        <v>8424000</v>
      </c>
      <c r="O41" s="547">
        <v>5054400</v>
      </c>
      <c r="P41" s="547">
        <v>3650400</v>
      </c>
      <c r="Q41" s="547">
        <v>1965600</v>
      </c>
      <c r="R41" s="547">
        <v>1263600</v>
      </c>
      <c r="S41" s="21"/>
    </row>
    <row r="42" spans="1:19" s="90" customFormat="1" ht="24" customHeight="1" x14ac:dyDescent="0.25">
      <c r="A42" s="74">
        <f>IF(B42="","",SUBTOTAL(3,B$12:$B42))</f>
        <v>15</v>
      </c>
      <c r="B42" s="11">
        <v>15</v>
      </c>
      <c r="C42" s="1" t="s">
        <v>128</v>
      </c>
      <c r="D42" s="2" t="s">
        <v>1403</v>
      </c>
      <c r="E42" s="2" t="s">
        <v>230</v>
      </c>
      <c r="F42" s="3">
        <v>4</v>
      </c>
      <c r="G42" s="57">
        <v>0.8</v>
      </c>
      <c r="H42" s="4"/>
      <c r="I42" s="78">
        <v>1747200</v>
      </c>
      <c r="J42" s="78">
        <v>1123200</v>
      </c>
      <c r="K42" s="78">
        <v>873600</v>
      </c>
      <c r="L42" s="78">
        <v>748800</v>
      </c>
      <c r="M42" s="78">
        <v>624000</v>
      </c>
      <c r="N42" s="31">
        <v>1747200</v>
      </c>
      <c r="O42" s="547">
        <v>1123200</v>
      </c>
      <c r="P42" s="547">
        <v>873600</v>
      </c>
      <c r="Q42" s="547">
        <v>748800</v>
      </c>
      <c r="R42" s="547">
        <v>624000</v>
      </c>
      <c r="S42" s="21"/>
    </row>
    <row r="43" spans="1:19" s="90" customFormat="1" ht="24" customHeight="1" x14ac:dyDescent="0.25">
      <c r="A43" s="74" t="str">
        <f>IF(B43="","",SUBTOTAL(3,B$12:$B43))</f>
        <v/>
      </c>
      <c r="B43" s="11"/>
      <c r="C43" s="1"/>
      <c r="D43" s="2" t="s">
        <v>230</v>
      </c>
      <c r="E43" s="2" t="s">
        <v>1404</v>
      </c>
      <c r="F43" s="3">
        <v>3</v>
      </c>
      <c r="G43" s="57">
        <v>0.8</v>
      </c>
      <c r="H43" s="4"/>
      <c r="I43" s="78">
        <v>2496000</v>
      </c>
      <c r="J43" s="78">
        <v>1747200</v>
      </c>
      <c r="K43" s="78">
        <v>1123200</v>
      </c>
      <c r="L43" s="78">
        <v>873600</v>
      </c>
      <c r="M43" s="78">
        <v>748800</v>
      </c>
      <c r="N43" s="31">
        <v>2496000</v>
      </c>
      <c r="O43" s="547">
        <v>1747200</v>
      </c>
      <c r="P43" s="547">
        <v>1123200</v>
      </c>
      <c r="Q43" s="547">
        <v>873600</v>
      </c>
      <c r="R43" s="547">
        <v>748800</v>
      </c>
      <c r="S43" s="21"/>
    </row>
    <row r="44" spans="1:19" s="90" customFormat="1" ht="24" customHeight="1" x14ac:dyDescent="0.25">
      <c r="A44" s="74" t="str">
        <f>IF(B44="","",SUBTOTAL(3,B$12:$B44))</f>
        <v/>
      </c>
      <c r="B44" s="11"/>
      <c r="C44" s="1"/>
      <c r="D44" s="2" t="s">
        <v>1404</v>
      </c>
      <c r="E44" s="2" t="s">
        <v>1454</v>
      </c>
      <c r="F44" s="3">
        <v>4</v>
      </c>
      <c r="G44" s="57">
        <v>0.8</v>
      </c>
      <c r="H44" s="4"/>
      <c r="I44" s="78">
        <v>1747200</v>
      </c>
      <c r="J44" s="78">
        <v>1123200</v>
      </c>
      <c r="K44" s="78">
        <v>873600</v>
      </c>
      <c r="L44" s="78">
        <v>748800</v>
      </c>
      <c r="M44" s="78">
        <v>624000</v>
      </c>
      <c r="N44" s="31">
        <v>1747200</v>
      </c>
      <c r="O44" s="547">
        <v>1123200</v>
      </c>
      <c r="P44" s="547">
        <v>873600</v>
      </c>
      <c r="Q44" s="547">
        <v>748800</v>
      </c>
      <c r="R44" s="547">
        <v>624000</v>
      </c>
      <c r="S44" s="21"/>
    </row>
    <row r="45" spans="1:19" s="90" customFormat="1" ht="24.75" customHeight="1" x14ac:dyDescent="0.25">
      <c r="A45" s="74">
        <f>IF(B45="","",SUBTOTAL(3,B$12:$B45))</f>
        <v>16</v>
      </c>
      <c r="B45" s="11">
        <v>16</v>
      </c>
      <c r="C45" s="1" t="s">
        <v>175</v>
      </c>
      <c r="D45" s="2" t="s">
        <v>152</v>
      </c>
      <c r="E45" s="2" t="s">
        <v>1403</v>
      </c>
      <c r="F45" s="3">
        <v>2</v>
      </c>
      <c r="G45" s="57">
        <v>0.9</v>
      </c>
      <c r="H45" s="4"/>
      <c r="I45" s="78">
        <v>5054400</v>
      </c>
      <c r="J45" s="78">
        <v>3369600</v>
      </c>
      <c r="K45" s="78">
        <v>2246400</v>
      </c>
      <c r="L45" s="78">
        <v>1263600</v>
      </c>
      <c r="M45" s="78">
        <v>982800</v>
      </c>
      <c r="N45" s="31">
        <v>5054400</v>
      </c>
      <c r="O45" s="547">
        <v>3369600</v>
      </c>
      <c r="P45" s="547">
        <v>2246400</v>
      </c>
      <c r="Q45" s="547">
        <v>1263600</v>
      </c>
      <c r="R45" s="547">
        <v>982800</v>
      </c>
      <c r="S45" s="21"/>
    </row>
    <row r="46" spans="1:19" s="90" customFormat="1" ht="24.75" customHeight="1" x14ac:dyDescent="0.25">
      <c r="A46" s="74">
        <f>IF(B46="","",SUBTOTAL(3,B$12:$B46))</f>
        <v>17</v>
      </c>
      <c r="B46" s="11">
        <v>17</v>
      </c>
      <c r="C46" s="1" t="s">
        <v>219</v>
      </c>
      <c r="D46" s="1" t="s">
        <v>1404</v>
      </c>
      <c r="E46" s="2" t="s">
        <v>235</v>
      </c>
      <c r="F46" s="3">
        <v>3</v>
      </c>
      <c r="G46" s="57">
        <v>0.8</v>
      </c>
      <c r="H46" s="4"/>
      <c r="I46" s="78">
        <v>2496000</v>
      </c>
      <c r="J46" s="78">
        <v>1747200</v>
      </c>
      <c r="K46" s="78">
        <v>1123200</v>
      </c>
      <c r="L46" s="78">
        <v>873600</v>
      </c>
      <c r="M46" s="78">
        <v>748800</v>
      </c>
      <c r="N46" s="31">
        <v>2496000</v>
      </c>
      <c r="O46" s="547">
        <v>1747200</v>
      </c>
      <c r="P46" s="547">
        <v>1123200</v>
      </c>
      <c r="Q46" s="547">
        <v>873600</v>
      </c>
      <c r="R46" s="547">
        <v>748800</v>
      </c>
      <c r="S46" s="21"/>
    </row>
    <row r="47" spans="1:19" s="90" customFormat="1" ht="24.75" customHeight="1" x14ac:dyDescent="0.25">
      <c r="A47" s="74">
        <f>IF(B47="","",SUBTOTAL(3,B$12:$B47))</f>
        <v>18</v>
      </c>
      <c r="B47" s="11">
        <v>18</v>
      </c>
      <c r="C47" s="1" t="s">
        <v>75</v>
      </c>
      <c r="D47" s="2" t="s">
        <v>152</v>
      </c>
      <c r="E47" s="1" t="s">
        <v>1427</v>
      </c>
      <c r="F47" s="3">
        <v>2</v>
      </c>
      <c r="G47" s="57">
        <v>1</v>
      </c>
      <c r="H47" s="4"/>
      <c r="I47" s="78">
        <v>5616000</v>
      </c>
      <c r="J47" s="78">
        <v>3744000</v>
      </c>
      <c r="K47" s="78">
        <v>2496000</v>
      </c>
      <c r="L47" s="78">
        <v>1404000</v>
      </c>
      <c r="M47" s="78">
        <v>1092000</v>
      </c>
      <c r="N47" s="31">
        <v>5616000</v>
      </c>
      <c r="O47" s="547">
        <v>3744000</v>
      </c>
      <c r="P47" s="547">
        <v>2496000</v>
      </c>
      <c r="Q47" s="547">
        <v>1404000</v>
      </c>
      <c r="R47" s="547">
        <v>1092000</v>
      </c>
      <c r="S47" s="21"/>
    </row>
    <row r="48" spans="1:19" s="90" customFormat="1" ht="24.75" customHeight="1" x14ac:dyDescent="0.25">
      <c r="A48" s="74" t="str">
        <f>IF(B48="","",SUBTOTAL(3,B$12:$B48))</f>
        <v/>
      </c>
      <c r="B48" s="11"/>
      <c r="C48" s="1"/>
      <c r="D48" s="2" t="s">
        <v>152</v>
      </c>
      <c r="E48" s="2" t="s">
        <v>758</v>
      </c>
      <c r="F48" s="3">
        <v>1</v>
      </c>
      <c r="G48" s="57">
        <v>0.8</v>
      </c>
      <c r="H48" s="4"/>
      <c r="I48" s="78">
        <v>7488000</v>
      </c>
      <c r="J48" s="78">
        <v>4492800</v>
      </c>
      <c r="K48" s="78">
        <v>3244800</v>
      </c>
      <c r="L48" s="78">
        <v>1747200</v>
      </c>
      <c r="M48" s="78">
        <v>1123200</v>
      </c>
      <c r="N48" s="31">
        <v>7488000</v>
      </c>
      <c r="O48" s="547">
        <v>4492800</v>
      </c>
      <c r="P48" s="547">
        <v>3244800</v>
      </c>
      <c r="Q48" s="547">
        <v>1747200</v>
      </c>
      <c r="R48" s="547">
        <v>1123200</v>
      </c>
      <c r="S48" s="21"/>
    </row>
    <row r="49" spans="1:19" s="90" customFormat="1" ht="24.75" customHeight="1" x14ac:dyDescent="0.25">
      <c r="A49" s="74">
        <f>IF(B49="","",SUBTOTAL(3,B$12:$B49))</f>
        <v>19</v>
      </c>
      <c r="B49" s="11">
        <v>19</v>
      </c>
      <c r="C49" s="1" t="s">
        <v>1454</v>
      </c>
      <c r="D49" s="2" t="s">
        <v>1401</v>
      </c>
      <c r="E49" s="2" t="s">
        <v>1462</v>
      </c>
      <c r="F49" s="3">
        <v>3</v>
      </c>
      <c r="G49" s="57">
        <v>0.9</v>
      </c>
      <c r="H49" s="4"/>
      <c r="I49" s="78">
        <v>2808000</v>
      </c>
      <c r="J49" s="78">
        <v>1965600</v>
      </c>
      <c r="K49" s="78">
        <v>1263600</v>
      </c>
      <c r="L49" s="78">
        <v>982800</v>
      </c>
      <c r="M49" s="78">
        <v>842400</v>
      </c>
      <c r="N49" s="31">
        <v>2808000</v>
      </c>
      <c r="O49" s="547">
        <v>1965600</v>
      </c>
      <c r="P49" s="547">
        <v>1263600</v>
      </c>
      <c r="Q49" s="547">
        <v>982800</v>
      </c>
      <c r="R49" s="547">
        <v>842400</v>
      </c>
      <c r="S49" s="21"/>
    </row>
    <row r="50" spans="1:19" s="538" customFormat="1" ht="24.75" customHeight="1" x14ac:dyDescent="0.25">
      <c r="A50" s="439"/>
      <c r="B50" s="508">
        <v>20</v>
      </c>
      <c r="C50" s="438" t="s">
        <v>229</v>
      </c>
      <c r="D50" s="546" t="s">
        <v>152</v>
      </c>
      <c r="E50" s="546" t="s">
        <v>1463</v>
      </c>
      <c r="F50" s="440"/>
      <c r="G50" s="449"/>
      <c r="H50" s="537"/>
      <c r="I50" s="435">
        <v>2496000</v>
      </c>
      <c r="J50" s="435">
        <v>1747200</v>
      </c>
      <c r="K50" s="435">
        <v>1123200</v>
      </c>
      <c r="L50" s="435">
        <v>873600</v>
      </c>
      <c r="M50" s="435">
        <v>748800</v>
      </c>
      <c r="N50" s="435">
        <v>2496000</v>
      </c>
      <c r="O50" s="435">
        <v>1747200</v>
      </c>
      <c r="P50" s="435">
        <v>1123200</v>
      </c>
      <c r="Q50" s="435">
        <v>873600</v>
      </c>
      <c r="R50" s="435">
        <v>748800</v>
      </c>
      <c r="S50" s="419"/>
    </row>
    <row r="51" spans="1:19" s="90" customFormat="1" ht="24.75" customHeight="1" x14ac:dyDescent="0.25">
      <c r="A51" s="74">
        <f>IF(B51="","",SUBTOTAL(3,B$12:$B51))</f>
        <v>21</v>
      </c>
      <c r="B51" s="11">
        <v>21</v>
      </c>
      <c r="C51" s="1" t="s">
        <v>230</v>
      </c>
      <c r="D51" s="2" t="s">
        <v>152</v>
      </c>
      <c r="E51" s="2" t="s">
        <v>1403</v>
      </c>
      <c r="F51" s="3">
        <v>3</v>
      </c>
      <c r="G51" s="57">
        <v>1</v>
      </c>
      <c r="H51" s="4"/>
      <c r="I51" s="78">
        <v>3120000</v>
      </c>
      <c r="J51" s="78">
        <v>2184000</v>
      </c>
      <c r="K51" s="78">
        <v>1404000</v>
      </c>
      <c r="L51" s="78">
        <v>1092000</v>
      </c>
      <c r="M51" s="78">
        <v>936000</v>
      </c>
      <c r="N51" s="31">
        <v>3120000</v>
      </c>
      <c r="O51" s="547">
        <v>2184000</v>
      </c>
      <c r="P51" s="547">
        <v>1404000</v>
      </c>
      <c r="Q51" s="547">
        <v>1092000</v>
      </c>
      <c r="R51" s="547">
        <v>936000</v>
      </c>
      <c r="S51" s="21"/>
    </row>
    <row r="52" spans="1:19" s="90" customFormat="1" ht="24.75" customHeight="1" x14ac:dyDescent="0.25">
      <c r="A52" s="74">
        <f>IF(B52="","",SUBTOTAL(3,B$12:$B52))</f>
        <v>22</v>
      </c>
      <c r="B52" s="11">
        <v>22</v>
      </c>
      <c r="C52" s="1" t="s">
        <v>235</v>
      </c>
      <c r="D52" s="2" t="s">
        <v>1403</v>
      </c>
      <c r="E52" s="2" t="s">
        <v>16</v>
      </c>
      <c r="F52" s="3">
        <v>3</v>
      </c>
      <c r="G52" s="57">
        <v>1</v>
      </c>
      <c r="H52" s="4"/>
      <c r="I52" s="78">
        <v>3120000</v>
      </c>
      <c r="J52" s="78">
        <v>2184000</v>
      </c>
      <c r="K52" s="78">
        <v>1404000</v>
      </c>
      <c r="L52" s="78">
        <v>1092000</v>
      </c>
      <c r="M52" s="78">
        <v>936000</v>
      </c>
      <c r="N52" s="31">
        <v>3120000</v>
      </c>
      <c r="O52" s="547">
        <v>2184000</v>
      </c>
      <c r="P52" s="547">
        <v>1404000</v>
      </c>
      <c r="Q52" s="547">
        <v>1092000</v>
      </c>
      <c r="R52" s="547">
        <v>936000</v>
      </c>
      <c r="S52" s="21"/>
    </row>
    <row r="53" spans="1:19" s="90" customFormat="1" ht="24.75" customHeight="1" x14ac:dyDescent="0.25">
      <c r="A53" s="74" t="str">
        <f>IF(B53="","",SUBTOTAL(3,B$12:$B53))</f>
        <v/>
      </c>
      <c r="B53" s="11"/>
      <c r="C53" s="1"/>
      <c r="D53" s="1" t="s">
        <v>16</v>
      </c>
      <c r="E53" s="1" t="s">
        <v>128</v>
      </c>
      <c r="F53" s="3">
        <v>4</v>
      </c>
      <c r="G53" s="57">
        <v>0.75</v>
      </c>
      <c r="H53" s="4"/>
      <c r="I53" s="78">
        <v>1638000</v>
      </c>
      <c r="J53" s="78">
        <v>1053000</v>
      </c>
      <c r="K53" s="78">
        <v>819000</v>
      </c>
      <c r="L53" s="78">
        <v>702000</v>
      </c>
      <c r="M53" s="78">
        <v>585000</v>
      </c>
      <c r="N53" s="31">
        <v>1638000</v>
      </c>
      <c r="O53" s="547">
        <v>1053000</v>
      </c>
      <c r="P53" s="547">
        <v>819000</v>
      </c>
      <c r="Q53" s="547">
        <v>702000</v>
      </c>
      <c r="R53" s="547">
        <v>585000</v>
      </c>
      <c r="S53" s="21"/>
    </row>
    <row r="54" spans="1:19" s="90" customFormat="1" ht="24.75" customHeight="1" x14ac:dyDescent="0.25">
      <c r="A54" s="74">
        <f>IF(B54="","",SUBTOTAL(3,B$12:$B54))</f>
        <v>23</v>
      </c>
      <c r="B54" s="11">
        <v>23</v>
      </c>
      <c r="C54" s="1" t="s">
        <v>62</v>
      </c>
      <c r="D54" s="2" t="s">
        <v>1403</v>
      </c>
      <c r="E54" s="2" t="s">
        <v>128</v>
      </c>
      <c r="F54" s="3">
        <v>3</v>
      </c>
      <c r="G54" s="57">
        <v>1</v>
      </c>
      <c r="H54" s="4"/>
      <c r="I54" s="78">
        <v>3120000</v>
      </c>
      <c r="J54" s="78">
        <v>2184000</v>
      </c>
      <c r="K54" s="78">
        <v>1404000</v>
      </c>
      <c r="L54" s="78">
        <v>1092000</v>
      </c>
      <c r="M54" s="78">
        <v>936000</v>
      </c>
      <c r="N54" s="31">
        <v>3120000</v>
      </c>
      <c r="O54" s="547">
        <v>2184000</v>
      </c>
      <c r="P54" s="547">
        <v>1404000</v>
      </c>
      <c r="Q54" s="547">
        <v>1092000</v>
      </c>
      <c r="R54" s="547">
        <v>936000</v>
      </c>
      <c r="S54" s="21"/>
    </row>
    <row r="55" spans="1:19" s="538" customFormat="1" ht="26.25" customHeight="1" x14ac:dyDescent="0.25">
      <c r="A55" s="439">
        <f>IF(B55="","",SUBTOTAL(3,B$12:$B55))</f>
        <v>24</v>
      </c>
      <c r="B55" s="508">
        <v>24</v>
      </c>
      <c r="C55" s="648" t="s">
        <v>1502</v>
      </c>
      <c r="D55" s="648"/>
      <c r="E55" s="648"/>
      <c r="F55" s="440"/>
      <c r="G55" s="449"/>
      <c r="H55" s="537"/>
      <c r="I55" s="435"/>
      <c r="J55" s="435"/>
      <c r="K55" s="435"/>
      <c r="L55" s="435"/>
      <c r="M55" s="435"/>
      <c r="N55" s="447"/>
      <c r="O55" s="446"/>
      <c r="P55" s="446"/>
      <c r="Q55" s="446"/>
      <c r="R55" s="446"/>
      <c r="S55" s="419" t="s">
        <v>6572</v>
      </c>
    </row>
    <row r="56" spans="1:19" s="538" customFormat="1" ht="24.75" customHeight="1" x14ac:dyDescent="0.25">
      <c r="A56" s="439" t="str">
        <f>IF(B56="","",SUBTOTAL(3,B$12:$B56))</f>
        <v/>
      </c>
      <c r="B56" s="508"/>
      <c r="C56" s="438" t="s">
        <v>6573</v>
      </c>
      <c r="D56" s="438" t="s">
        <v>6574</v>
      </c>
      <c r="E56" s="438" t="s">
        <v>6576</v>
      </c>
      <c r="F56" s="440">
        <v>3</v>
      </c>
      <c r="G56" s="449">
        <v>1</v>
      </c>
      <c r="H56" s="537"/>
      <c r="I56" s="435">
        <v>3120000</v>
      </c>
      <c r="J56" s="435">
        <v>2184000</v>
      </c>
      <c r="K56" s="435">
        <v>1404000</v>
      </c>
      <c r="L56" s="435">
        <v>1092000</v>
      </c>
      <c r="M56" s="435">
        <v>936000</v>
      </c>
      <c r="N56" s="447">
        <v>3120000</v>
      </c>
      <c r="O56" s="446">
        <v>2184000</v>
      </c>
      <c r="P56" s="446">
        <v>1404000</v>
      </c>
      <c r="Q56" s="446">
        <v>1092000</v>
      </c>
      <c r="R56" s="446">
        <v>936000</v>
      </c>
      <c r="S56" s="419"/>
    </row>
    <row r="57" spans="1:19" s="538" customFormat="1" ht="24.75" customHeight="1" x14ac:dyDescent="0.25">
      <c r="A57" s="439" t="str">
        <f>IF(B57="","",SUBTOTAL(3,B$12:$B57))</f>
        <v/>
      </c>
      <c r="B57" s="508"/>
      <c r="C57" s="438" t="s">
        <v>6574</v>
      </c>
      <c r="D57" s="438" t="s">
        <v>6574</v>
      </c>
      <c r="E57" s="438" t="s">
        <v>6575</v>
      </c>
      <c r="F57" s="440">
        <v>3</v>
      </c>
      <c r="G57" s="449">
        <v>0.8</v>
      </c>
      <c r="H57" s="537"/>
      <c r="I57" s="435">
        <v>2496000</v>
      </c>
      <c r="J57" s="435">
        <v>1747200</v>
      </c>
      <c r="K57" s="435">
        <v>1123200</v>
      </c>
      <c r="L57" s="435">
        <v>873600</v>
      </c>
      <c r="M57" s="435">
        <v>748800</v>
      </c>
      <c r="N57" s="447">
        <v>2496000</v>
      </c>
      <c r="O57" s="446">
        <v>1747200</v>
      </c>
      <c r="P57" s="446">
        <v>1123200</v>
      </c>
      <c r="Q57" s="446">
        <v>873600</v>
      </c>
      <c r="R57" s="446">
        <v>748800</v>
      </c>
      <c r="S57" s="419"/>
    </row>
    <row r="58" spans="1:19" s="538" customFormat="1" ht="24.75" customHeight="1" x14ac:dyDescent="0.25">
      <c r="A58" s="439" t="str">
        <f>IF(B58="","",SUBTOTAL(3,B$12:$B58))</f>
        <v/>
      </c>
      <c r="B58" s="508"/>
      <c r="C58" s="438" t="s">
        <v>6574</v>
      </c>
      <c r="D58" s="438" t="s">
        <v>1427</v>
      </c>
      <c r="E58" s="438" t="s">
        <v>1504</v>
      </c>
      <c r="F58" s="440">
        <v>3</v>
      </c>
      <c r="G58" s="449">
        <v>0.7</v>
      </c>
      <c r="H58" s="537"/>
      <c r="I58" s="435">
        <v>2184000</v>
      </c>
      <c r="J58" s="435">
        <v>1528800</v>
      </c>
      <c r="K58" s="435">
        <v>982799.99999999988</v>
      </c>
      <c r="L58" s="435">
        <v>764400</v>
      </c>
      <c r="M58" s="435">
        <v>655200</v>
      </c>
      <c r="N58" s="447">
        <v>2184000</v>
      </c>
      <c r="O58" s="446">
        <v>1528800</v>
      </c>
      <c r="P58" s="446">
        <v>982799.99999999988</v>
      </c>
      <c r="Q58" s="446">
        <v>764400</v>
      </c>
      <c r="R58" s="446">
        <v>655200</v>
      </c>
      <c r="S58" s="419"/>
    </row>
    <row r="59" spans="1:19" s="538" customFormat="1" ht="24.75" customHeight="1" x14ac:dyDescent="0.25">
      <c r="A59" s="439" t="str">
        <f>IF(B59="","",SUBTOTAL(3,B$12:$B59))</f>
        <v/>
      </c>
      <c r="B59" s="508"/>
      <c r="C59" s="438" t="s">
        <v>6573</v>
      </c>
      <c r="D59" s="438" t="s">
        <v>6573</v>
      </c>
      <c r="E59" s="438" t="s">
        <v>6574</v>
      </c>
      <c r="F59" s="440">
        <v>3</v>
      </c>
      <c r="G59" s="449">
        <v>0.8</v>
      </c>
      <c r="H59" s="537"/>
      <c r="I59" s="435">
        <v>2496000</v>
      </c>
      <c r="J59" s="435">
        <v>1747200</v>
      </c>
      <c r="K59" s="435">
        <v>1123200</v>
      </c>
      <c r="L59" s="435">
        <v>873600</v>
      </c>
      <c r="M59" s="435">
        <v>748800</v>
      </c>
      <c r="N59" s="447">
        <v>2496000</v>
      </c>
      <c r="O59" s="446">
        <v>1747200</v>
      </c>
      <c r="P59" s="446">
        <v>1123200</v>
      </c>
      <c r="Q59" s="446">
        <v>873600</v>
      </c>
      <c r="R59" s="446">
        <v>748800</v>
      </c>
      <c r="S59" s="419"/>
    </row>
    <row r="60" spans="1:19" s="538" customFormat="1" ht="24.75" customHeight="1" x14ac:dyDescent="0.25">
      <c r="A60" s="439" t="str">
        <f>IF(B60="","",SUBTOTAL(3,B$12:$B60))</f>
        <v/>
      </c>
      <c r="B60" s="508"/>
      <c r="C60" s="438" t="s">
        <v>6575</v>
      </c>
      <c r="D60" s="438" t="s">
        <v>758</v>
      </c>
      <c r="E60" s="438" t="s">
        <v>1505</v>
      </c>
      <c r="F60" s="440">
        <v>3</v>
      </c>
      <c r="G60" s="449">
        <v>0.9</v>
      </c>
      <c r="H60" s="537"/>
      <c r="I60" s="435">
        <v>2808000</v>
      </c>
      <c r="J60" s="435">
        <v>1965600</v>
      </c>
      <c r="K60" s="435">
        <v>1263600</v>
      </c>
      <c r="L60" s="435">
        <v>982800</v>
      </c>
      <c r="M60" s="435">
        <v>842400</v>
      </c>
      <c r="N60" s="447">
        <v>2808000</v>
      </c>
      <c r="O60" s="446">
        <v>1965600</v>
      </c>
      <c r="P60" s="446">
        <v>1263600</v>
      </c>
      <c r="Q60" s="446">
        <v>982800</v>
      </c>
      <c r="R60" s="446">
        <v>842400</v>
      </c>
      <c r="S60" s="419"/>
    </row>
    <row r="61" spans="1:19" s="538" customFormat="1" ht="24.75" customHeight="1" x14ac:dyDescent="0.25">
      <c r="A61" s="439" t="str">
        <f>IF(B61="","",SUBTOTAL(3,B$12:$B61))</f>
        <v/>
      </c>
      <c r="B61" s="508"/>
      <c r="C61" s="438"/>
      <c r="D61" s="438" t="s">
        <v>1505</v>
      </c>
      <c r="E61" s="438" t="s">
        <v>1427</v>
      </c>
      <c r="F61" s="440">
        <v>3</v>
      </c>
      <c r="G61" s="449">
        <v>0.8</v>
      </c>
      <c r="H61" s="537"/>
      <c r="I61" s="435">
        <v>2496000</v>
      </c>
      <c r="J61" s="435">
        <v>1747200</v>
      </c>
      <c r="K61" s="435">
        <v>1123200</v>
      </c>
      <c r="L61" s="435">
        <v>873600</v>
      </c>
      <c r="M61" s="435">
        <v>748800</v>
      </c>
      <c r="N61" s="447">
        <v>2496000</v>
      </c>
      <c r="O61" s="446">
        <v>1747200</v>
      </c>
      <c r="P61" s="446">
        <v>1123200</v>
      </c>
      <c r="Q61" s="446">
        <v>873600</v>
      </c>
      <c r="R61" s="446">
        <v>748800</v>
      </c>
      <c r="S61" s="419"/>
    </row>
    <row r="62" spans="1:19" s="538" customFormat="1" ht="24.75" customHeight="1" x14ac:dyDescent="0.25">
      <c r="A62" s="439" t="str">
        <f>IF(B62="","",SUBTOTAL(3,B$12:$B62))</f>
        <v/>
      </c>
      <c r="B62" s="508"/>
      <c r="C62" s="438" t="s">
        <v>6576</v>
      </c>
      <c r="D62" s="438" t="s">
        <v>6573</v>
      </c>
      <c r="E62" s="438" t="s">
        <v>1504</v>
      </c>
      <c r="F62" s="440">
        <v>3</v>
      </c>
      <c r="G62" s="449">
        <v>0.7</v>
      </c>
      <c r="H62" s="537"/>
      <c r="I62" s="435">
        <v>2184000</v>
      </c>
      <c r="J62" s="435">
        <v>1528800</v>
      </c>
      <c r="K62" s="435">
        <v>982799.99999999988</v>
      </c>
      <c r="L62" s="435">
        <v>764400</v>
      </c>
      <c r="M62" s="435">
        <v>655200</v>
      </c>
      <c r="N62" s="447">
        <v>2184000</v>
      </c>
      <c r="O62" s="446">
        <v>1528800</v>
      </c>
      <c r="P62" s="446">
        <v>982799.99999999988</v>
      </c>
      <c r="Q62" s="446">
        <v>764400</v>
      </c>
      <c r="R62" s="446">
        <v>655200</v>
      </c>
      <c r="S62" s="419"/>
    </row>
    <row r="63" spans="1:19" s="90" customFormat="1" ht="24.75" customHeight="1" x14ac:dyDescent="0.25">
      <c r="A63" s="74">
        <f>IF(B63="","",SUBTOTAL(3,B$12:$B63))</f>
        <v>25</v>
      </c>
      <c r="B63" s="11">
        <v>20</v>
      </c>
      <c r="C63" s="614" t="s">
        <v>1506</v>
      </c>
      <c r="D63" s="614"/>
      <c r="E63" s="614"/>
      <c r="F63" s="3">
        <v>1</v>
      </c>
      <c r="G63" s="57">
        <v>0.7</v>
      </c>
      <c r="H63" s="4"/>
      <c r="I63" s="78">
        <v>6552000</v>
      </c>
      <c r="J63" s="78">
        <v>3931199.9999999995</v>
      </c>
      <c r="K63" s="78">
        <v>2839200</v>
      </c>
      <c r="L63" s="78">
        <v>1528800</v>
      </c>
      <c r="M63" s="78">
        <v>982799.99999999988</v>
      </c>
      <c r="N63" s="31">
        <v>6552000</v>
      </c>
      <c r="O63" s="547">
        <v>3931199.9999999995</v>
      </c>
      <c r="P63" s="547">
        <v>2839200</v>
      </c>
      <c r="Q63" s="547">
        <v>1528800</v>
      </c>
      <c r="R63" s="547">
        <v>982799.99999999988</v>
      </c>
      <c r="S63" s="21"/>
    </row>
    <row r="64" spans="1:19" s="90" customFormat="1" ht="42.75" customHeight="1" x14ac:dyDescent="0.25">
      <c r="A64" s="74">
        <f>IF(B64="","",SUBTOTAL(3,B$12:$B64))</f>
        <v>26</v>
      </c>
      <c r="B64" s="11">
        <v>21</v>
      </c>
      <c r="C64" s="1" t="s">
        <v>1524</v>
      </c>
      <c r="D64" s="1" t="s">
        <v>1525</v>
      </c>
      <c r="E64" s="1" t="s">
        <v>1526</v>
      </c>
      <c r="F64" s="3">
        <v>4</v>
      </c>
      <c r="G64" s="57">
        <v>1</v>
      </c>
      <c r="H64" s="4"/>
      <c r="I64" s="78">
        <v>2184000</v>
      </c>
      <c r="J64" s="78">
        <v>1404000</v>
      </c>
      <c r="K64" s="78">
        <v>1092000</v>
      </c>
      <c r="L64" s="78">
        <v>936000</v>
      </c>
      <c r="M64" s="78">
        <v>780000</v>
      </c>
      <c r="N64" s="31">
        <v>2184000</v>
      </c>
      <c r="O64" s="547">
        <v>1404000</v>
      </c>
      <c r="P64" s="547">
        <v>1092000</v>
      </c>
      <c r="Q64" s="547">
        <v>936000</v>
      </c>
      <c r="R64" s="547">
        <v>780000</v>
      </c>
      <c r="S64" s="21"/>
    </row>
    <row r="65" spans="1:19" s="90" customFormat="1" ht="42.75" customHeight="1" x14ac:dyDescent="0.25">
      <c r="A65" s="74">
        <f>IF(B65="","",SUBTOTAL(3,B$12:$B65))</f>
        <v>27</v>
      </c>
      <c r="B65" s="11">
        <v>22</v>
      </c>
      <c r="C65" s="1" t="s">
        <v>1560</v>
      </c>
      <c r="D65" s="1" t="s">
        <v>152</v>
      </c>
      <c r="E65" s="1" t="s">
        <v>758</v>
      </c>
      <c r="F65" s="3">
        <v>3</v>
      </c>
      <c r="G65" s="57">
        <v>1</v>
      </c>
      <c r="H65" s="4"/>
      <c r="I65" s="78">
        <v>3120000</v>
      </c>
      <c r="J65" s="78">
        <v>2184000</v>
      </c>
      <c r="K65" s="78">
        <v>1404000</v>
      </c>
      <c r="L65" s="78">
        <v>1092000</v>
      </c>
      <c r="M65" s="78">
        <v>936000</v>
      </c>
      <c r="N65" s="31">
        <v>3120000</v>
      </c>
      <c r="O65" s="547">
        <v>2184000</v>
      </c>
      <c r="P65" s="547">
        <v>1404000</v>
      </c>
      <c r="Q65" s="547">
        <v>1092000</v>
      </c>
      <c r="R65" s="547">
        <v>936000</v>
      </c>
      <c r="S65" s="21"/>
    </row>
    <row r="66" spans="1:19" s="90" customFormat="1" ht="24" customHeight="1" x14ac:dyDescent="0.25">
      <c r="A66" s="74">
        <f>IF(B66="","",SUBTOTAL(3,B$12:$B66))</f>
        <v>28</v>
      </c>
      <c r="B66" s="11">
        <v>23</v>
      </c>
      <c r="C66" s="1" t="s">
        <v>207</v>
      </c>
      <c r="D66" s="1" t="s">
        <v>152</v>
      </c>
      <c r="E66" s="1" t="s">
        <v>49</v>
      </c>
      <c r="F66" s="3">
        <v>4</v>
      </c>
      <c r="G66" s="57">
        <v>1</v>
      </c>
      <c r="H66" s="4"/>
      <c r="I66" s="78">
        <v>2184000</v>
      </c>
      <c r="J66" s="78">
        <v>1404000</v>
      </c>
      <c r="K66" s="78">
        <v>1092000</v>
      </c>
      <c r="L66" s="78">
        <v>936000</v>
      </c>
      <c r="M66" s="78">
        <v>780000</v>
      </c>
      <c r="N66" s="31">
        <v>2184000</v>
      </c>
      <c r="O66" s="547">
        <v>1404000</v>
      </c>
      <c r="P66" s="547">
        <v>1092000</v>
      </c>
      <c r="Q66" s="547">
        <v>936000</v>
      </c>
      <c r="R66" s="547">
        <v>780000</v>
      </c>
      <c r="S66" s="21"/>
    </row>
    <row r="67" spans="1:19" s="90" customFormat="1" ht="24" customHeight="1" x14ac:dyDescent="0.25">
      <c r="A67" s="74" t="str">
        <f>IF(B67="","",SUBTOTAL(3,B$12:$B67))</f>
        <v/>
      </c>
      <c r="B67" s="11"/>
      <c r="C67" s="1"/>
      <c r="D67" s="1" t="s">
        <v>49</v>
      </c>
      <c r="E67" s="1" t="s">
        <v>758</v>
      </c>
      <c r="F67" s="3">
        <v>4</v>
      </c>
      <c r="G67" s="57">
        <v>0.9</v>
      </c>
      <c r="H67" s="4"/>
      <c r="I67" s="78">
        <v>1965600</v>
      </c>
      <c r="J67" s="78">
        <v>1263600</v>
      </c>
      <c r="K67" s="78">
        <v>982800</v>
      </c>
      <c r="L67" s="78">
        <v>842400</v>
      </c>
      <c r="M67" s="78">
        <v>702000</v>
      </c>
      <c r="N67" s="31">
        <v>1965600</v>
      </c>
      <c r="O67" s="547">
        <v>1263600</v>
      </c>
      <c r="P67" s="547">
        <v>982800</v>
      </c>
      <c r="Q67" s="547">
        <v>842400</v>
      </c>
      <c r="R67" s="547">
        <v>702000</v>
      </c>
      <c r="S67" s="21"/>
    </row>
    <row r="68" spans="1:19" s="90" customFormat="1" ht="56.25" customHeight="1" x14ac:dyDescent="0.25">
      <c r="A68" s="74">
        <f>IF(B68="","",SUBTOTAL(3,B$12:$B68))</f>
        <v>29</v>
      </c>
      <c r="B68" s="11">
        <v>24</v>
      </c>
      <c r="C68" s="1" t="s">
        <v>1561</v>
      </c>
      <c r="D68" s="1" t="s">
        <v>152</v>
      </c>
      <c r="E68" s="1" t="s">
        <v>49</v>
      </c>
      <c r="F68" s="3">
        <v>3</v>
      </c>
      <c r="G68" s="57">
        <v>1</v>
      </c>
      <c r="H68" s="4"/>
      <c r="I68" s="78">
        <v>3120000</v>
      </c>
      <c r="J68" s="78">
        <v>2184000</v>
      </c>
      <c r="K68" s="78">
        <v>1404000</v>
      </c>
      <c r="L68" s="78">
        <v>1092000</v>
      </c>
      <c r="M68" s="78">
        <v>936000</v>
      </c>
      <c r="N68" s="31">
        <v>3120000</v>
      </c>
      <c r="O68" s="547">
        <v>2184000</v>
      </c>
      <c r="P68" s="547">
        <v>1404000</v>
      </c>
      <c r="Q68" s="547">
        <v>1092000</v>
      </c>
      <c r="R68" s="547">
        <v>936000</v>
      </c>
      <c r="S68" s="21"/>
    </row>
    <row r="69" spans="1:19" s="90" customFormat="1" ht="27" customHeight="1" x14ac:dyDescent="0.25">
      <c r="A69" s="74" t="str">
        <f>IF(B69="","",SUBTOTAL(3,B$12:$B69))</f>
        <v/>
      </c>
      <c r="B69" s="11"/>
      <c r="C69" s="1"/>
      <c r="D69" s="1" t="s">
        <v>49</v>
      </c>
      <c r="E69" s="1" t="s">
        <v>1401</v>
      </c>
      <c r="F69" s="3">
        <v>4</v>
      </c>
      <c r="G69" s="57">
        <v>1</v>
      </c>
      <c r="H69" s="4"/>
      <c r="I69" s="78">
        <v>2184000</v>
      </c>
      <c r="J69" s="78">
        <v>1404000</v>
      </c>
      <c r="K69" s="78">
        <v>1092000</v>
      </c>
      <c r="L69" s="78">
        <v>936000</v>
      </c>
      <c r="M69" s="78">
        <v>780000</v>
      </c>
      <c r="N69" s="31">
        <v>2184000</v>
      </c>
      <c r="O69" s="547">
        <v>1404000</v>
      </c>
      <c r="P69" s="547">
        <v>1092000</v>
      </c>
      <c r="Q69" s="547">
        <v>936000</v>
      </c>
      <c r="R69" s="547">
        <v>780000</v>
      </c>
      <c r="S69" s="21"/>
    </row>
    <row r="70" spans="1:19" s="90" customFormat="1" ht="27" customHeight="1" x14ac:dyDescent="0.25">
      <c r="A70" s="74" t="str">
        <f>IF(B70="","",SUBTOTAL(3,B$12:$B70))</f>
        <v/>
      </c>
      <c r="B70" s="98"/>
      <c r="C70" s="612" t="s">
        <v>1608</v>
      </c>
      <c r="D70" s="612"/>
      <c r="E70" s="612"/>
      <c r="F70" s="12"/>
      <c r="G70" s="385"/>
      <c r="H70" s="12"/>
      <c r="I70" s="79"/>
      <c r="J70" s="79"/>
      <c r="K70" s="79"/>
      <c r="L70" s="79"/>
      <c r="M70" s="79"/>
      <c r="N70" s="31"/>
      <c r="O70" s="547"/>
      <c r="P70" s="547"/>
      <c r="Q70" s="547"/>
      <c r="R70" s="547"/>
      <c r="S70" s="21"/>
    </row>
    <row r="71" spans="1:19" s="90" customFormat="1" ht="27" customHeight="1" x14ac:dyDescent="0.25">
      <c r="A71" s="74">
        <f>IF(B71="","",SUBTOTAL(3,B$12:$B71))</f>
        <v>30</v>
      </c>
      <c r="B71" s="11">
        <v>25</v>
      </c>
      <c r="C71" s="16" t="s">
        <v>1609</v>
      </c>
      <c r="D71" s="2"/>
      <c r="E71" s="2"/>
      <c r="F71" s="3">
        <v>1</v>
      </c>
      <c r="G71" s="57">
        <v>1</v>
      </c>
      <c r="H71" s="4"/>
      <c r="I71" s="78">
        <v>9360000</v>
      </c>
      <c r="J71" s="78"/>
      <c r="K71" s="78"/>
      <c r="L71" s="78"/>
      <c r="M71" s="78"/>
      <c r="N71" s="31">
        <v>9360000</v>
      </c>
      <c r="O71" s="547"/>
      <c r="P71" s="547"/>
      <c r="Q71" s="547"/>
      <c r="R71" s="547"/>
      <c r="S71" s="21"/>
    </row>
    <row r="72" spans="1:19" s="90" customFormat="1" ht="57.75" customHeight="1" x14ac:dyDescent="0.25">
      <c r="A72" s="74">
        <f>IF(B72="","",SUBTOTAL(3,B$12:$B72))</f>
        <v>31</v>
      </c>
      <c r="B72" s="11">
        <v>26</v>
      </c>
      <c r="C72" s="16" t="s">
        <v>1610</v>
      </c>
      <c r="D72" s="2"/>
      <c r="E72" s="2"/>
      <c r="F72" s="3">
        <v>5</v>
      </c>
      <c r="G72" s="57">
        <v>0.9</v>
      </c>
      <c r="H72" s="4"/>
      <c r="I72" s="78">
        <v>1263600</v>
      </c>
      <c r="J72" s="78"/>
      <c r="K72" s="78"/>
      <c r="L72" s="78"/>
      <c r="M72" s="78"/>
      <c r="N72" s="31">
        <v>1263600</v>
      </c>
      <c r="O72" s="547"/>
      <c r="P72" s="547"/>
      <c r="Q72" s="547"/>
      <c r="R72" s="547"/>
      <c r="S72" s="21"/>
    </row>
    <row r="73" spans="1:19" s="90" customFormat="1" ht="26.25" customHeight="1" x14ac:dyDescent="0.25">
      <c r="A73" s="74">
        <f>IF(B73="","",SUBTOTAL(3,B$12:$B73))</f>
        <v>32</v>
      </c>
      <c r="B73" s="11">
        <v>27</v>
      </c>
      <c r="C73" s="16" t="s">
        <v>1611</v>
      </c>
      <c r="D73" s="2"/>
      <c r="E73" s="2"/>
      <c r="F73" s="3">
        <v>5</v>
      </c>
      <c r="G73" s="57">
        <v>1</v>
      </c>
      <c r="H73" s="4"/>
      <c r="I73" s="78">
        <v>1404000</v>
      </c>
      <c r="J73" s="78"/>
      <c r="K73" s="78"/>
      <c r="L73" s="78"/>
      <c r="M73" s="78"/>
      <c r="N73" s="31">
        <v>1404000</v>
      </c>
      <c r="O73" s="547"/>
      <c r="P73" s="547"/>
      <c r="Q73" s="547"/>
      <c r="R73" s="547"/>
      <c r="S73" s="21"/>
    </row>
    <row r="75" spans="1:19" x14ac:dyDescent="0.25">
      <c r="C75" s="411" t="s">
        <v>6450</v>
      </c>
      <c r="D75"/>
      <c r="E75"/>
      <c r="F75"/>
      <c r="G75"/>
      <c r="H75"/>
      <c r="I75"/>
      <c r="J75"/>
      <c r="K75"/>
      <c r="L75"/>
    </row>
    <row r="76" spans="1:19" x14ac:dyDescent="0.25">
      <c r="C76" s="593" t="s">
        <v>6451</v>
      </c>
      <c r="D76" s="593"/>
      <c r="E76" s="593"/>
      <c r="F76" s="593"/>
      <c r="G76" s="593"/>
      <c r="H76" s="593"/>
      <c r="I76" s="593"/>
      <c r="J76" s="593"/>
      <c r="K76" s="593"/>
      <c r="L76" s="593"/>
    </row>
    <row r="77" spans="1:19" x14ac:dyDescent="0.25">
      <c r="C77" s="593" t="s">
        <v>6452</v>
      </c>
      <c r="D77" s="593"/>
      <c r="E77" s="593"/>
      <c r="F77" s="593"/>
      <c r="G77" s="593"/>
      <c r="H77" s="593"/>
      <c r="I77" s="593"/>
      <c r="J77" s="593"/>
      <c r="K77" s="593"/>
      <c r="L77" s="593"/>
    </row>
  </sheetData>
  <autoFilter ref="A12:S73"/>
  <mergeCells count="14">
    <mergeCell ref="B4:S4"/>
    <mergeCell ref="B5:S5"/>
    <mergeCell ref="Q8:R8"/>
    <mergeCell ref="B9:B10"/>
    <mergeCell ref="C9:C10"/>
    <mergeCell ref="D9:E9"/>
    <mergeCell ref="F9:M9"/>
    <mergeCell ref="N9:R9"/>
    <mergeCell ref="S9:S10"/>
    <mergeCell ref="C76:L76"/>
    <mergeCell ref="C77:L77"/>
    <mergeCell ref="C55:E55"/>
    <mergeCell ref="C63:E63"/>
    <mergeCell ref="C70:E70"/>
  </mergeCells>
  <pageMargins left="0.27559055118110237" right="0.19685039370078741" top="0.43307086614173229" bottom="0.39370078740157483" header="0.31496062992125984" footer="0.23622047244094491"/>
  <pageSetup paperSize="9" scale="44" orientation="landscape" r:id="rId1"/>
  <headerFooter>
    <oddFooter>&amp;R&amp;"Times New Roman,Regular"&amp;13&amp;P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80</vt:i4>
      </vt:variant>
    </vt:vector>
  </HeadingPairs>
  <TitlesOfParts>
    <vt:vector size="121" baseType="lpstr">
      <vt:lpstr>1. P.Nha Trang</vt:lpstr>
      <vt:lpstr>2. P.Nam Nha Trang</vt:lpstr>
      <vt:lpstr>3. P.Bắc Nha Trang</vt:lpstr>
      <vt:lpstr>4. P.Tây Nha Trang</vt:lpstr>
      <vt:lpstr>5. P.Cam Ranh</vt:lpstr>
      <vt:lpstr>6. P.Bac Cam Ranh</vt:lpstr>
      <vt:lpstr>7. P.Ba Ngoi</vt:lpstr>
      <vt:lpstr>8. X.Nam Cam Ranh</vt:lpstr>
      <vt:lpstr>9. P.Cam Linh</vt:lpstr>
      <vt:lpstr>10. P.Ninh Hoa</vt:lpstr>
      <vt:lpstr>11.P.Đông Ninh Hoa</vt:lpstr>
      <vt:lpstr>12. X.Tay Ninh Hoa</vt:lpstr>
      <vt:lpstr>13.X.Nam Ninh Hoa</vt:lpstr>
      <vt:lpstr>14. X.Bac Ninh Hoa</vt:lpstr>
      <vt:lpstr>15. P.Hòa Thắng</vt:lpstr>
      <vt:lpstr>16. X.Hòa Trí</vt:lpstr>
      <vt:lpstr>17. X.Tân Định</vt:lpstr>
      <vt:lpstr>18. X.Cam Lâm</vt:lpstr>
      <vt:lpstr>19. X.Cam An</vt:lpstr>
      <vt:lpstr>20.X.Cam Hiệp</vt:lpstr>
      <vt:lpstr>21.X.Suối Dầu</vt:lpstr>
      <vt:lpstr>22.X.Diên Khánh</vt:lpstr>
      <vt:lpstr>23. X.Diên Thọ</vt:lpstr>
      <vt:lpstr>24. X.Diên Điền</vt:lpstr>
      <vt:lpstr>25.X.Diên Lạc</vt:lpstr>
      <vt:lpstr>26.X.Diên Lâm</vt:lpstr>
      <vt:lpstr>27. X.Suối Hiệp</vt:lpstr>
      <vt:lpstr>28.X.Vạn Ninh</vt:lpstr>
      <vt:lpstr>29.X.Đại Lãnh</vt:lpstr>
      <vt:lpstr>30.X.Tu Bông</vt:lpstr>
      <vt:lpstr>31.X.Vạn Hưng</vt:lpstr>
      <vt:lpstr>32.X.Vạn Thắng</vt:lpstr>
      <vt:lpstr>34.X.Khánh Sơn</vt:lpstr>
      <vt:lpstr>33.X.Đông Khánh Sơn</vt:lpstr>
      <vt:lpstr>35. Tây Khánh Sơn</vt:lpstr>
      <vt:lpstr>37.X.Khánh Vĩnh</vt:lpstr>
      <vt:lpstr>36. X.Bắc Khánh Vĩnh</vt:lpstr>
      <vt:lpstr>38. Nam Khánh Vĩnh</vt:lpstr>
      <vt:lpstr>39. X.Tây Khánh Vĩnh</vt:lpstr>
      <vt:lpstr>40. X.Trung Khánh Vĩnh</vt:lpstr>
      <vt:lpstr>Phu luc 02 - Dat NN</vt:lpstr>
      <vt:lpstr>'1. P.Nha Trang'!Print_Area</vt:lpstr>
      <vt:lpstr>'10. P.Ninh Hoa'!Print_Area</vt:lpstr>
      <vt:lpstr>'11.P.Đông Ninh Hoa'!Print_Area</vt:lpstr>
      <vt:lpstr>'12. X.Tay Ninh Hoa'!Print_Area</vt:lpstr>
      <vt:lpstr>'13.X.Nam Ninh Hoa'!Print_Area</vt:lpstr>
      <vt:lpstr>'14. X.Bac Ninh Hoa'!Print_Area</vt:lpstr>
      <vt:lpstr>'15. P.Hòa Thắng'!Print_Area</vt:lpstr>
      <vt:lpstr>'16. X.Hòa Trí'!Print_Area</vt:lpstr>
      <vt:lpstr>'17. X.Tân Định'!Print_Area</vt:lpstr>
      <vt:lpstr>'18. X.Cam Lâm'!Print_Area</vt:lpstr>
      <vt:lpstr>'19. X.Cam An'!Print_Area</vt:lpstr>
      <vt:lpstr>'2. P.Nam Nha Trang'!Print_Area</vt:lpstr>
      <vt:lpstr>'20.X.Cam Hiệp'!Print_Area</vt:lpstr>
      <vt:lpstr>'21.X.Suối Dầu'!Print_Area</vt:lpstr>
      <vt:lpstr>'22.X.Diên Khánh'!Print_Area</vt:lpstr>
      <vt:lpstr>'23. X.Diên Thọ'!Print_Area</vt:lpstr>
      <vt:lpstr>'24. X.Diên Điền'!Print_Area</vt:lpstr>
      <vt:lpstr>'25.X.Diên Lạc'!Print_Area</vt:lpstr>
      <vt:lpstr>'26.X.Diên Lâm'!Print_Area</vt:lpstr>
      <vt:lpstr>'27. X.Suối Hiệp'!Print_Area</vt:lpstr>
      <vt:lpstr>'28.X.Vạn Ninh'!Print_Area</vt:lpstr>
      <vt:lpstr>'29.X.Đại Lãnh'!Print_Area</vt:lpstr>
      <vt:lpstr>'30.X.Tu Bông'!Print_Area</vt:lpstr>
      <vt:lpstr>'31.X.Vạn Hưng'!Print_Area</vt:lpstr>
      <vt:lpstr>'32.X.Vạn Thắng'!Print_Area</vt:lpstr>
      <vt:lpstr>'33.X.Đông Khánh Sơn'!Print_Area</vt:lpstr>
      <vt:lpstr>'34.X.Khánh Sơn'!Print_Area</vt:lpstr>
      <vt:lpstr>'35. Tây Khánh Sơn'!Print_Area</vt:lpstr>
      <vt:lpstr>'36. X.Bắc Khánh Vĩnh'!Print_Area</vt:lpstr>
      <vt:lpstr>'37.X.Khánh Vĩnh'!Print_Area</vt:lpstr>
      <vt:lpstr>'38. Nam Khánh Vĩnh'!Print_Area</vt:lpstr>
      <vt:lpstr>'39. X.Tây Khánh Vĩnh'!Print_Area</vt:lpstr>
      <vt:lpstr>'4. P.Tây Nha Trang'!Print_Area</vt:lpstr>
      <vt:lpstr>'40. X.Trung Khánh Vĩnh'!Print_Area</vt:lpstr>
      <vt:lpstr>'5. P.Cam Ranh'!Print_Area</vt:lpstr>
      <vt:lpstr>'6. P.Bac Cam Ranh'!Print_Area</vt:lpstr>
      <vt:lpstr>'7. P.Ba Ngoi'!Print_Area</vt:lpstr>
      <vt:lpstr>'8. X.Nam Cam Ranh'!Print_Area</vt:lpstr>
      <vt:lpstr>'9. P.Cam Linh'!Print_Area</vt:lpstr>
      <vt:lpstr>'Phu luc 02 - Dat NN'!Print_Area</vt:lpstr>
      <vt:lpstr>'1. P.Nha Trang'!Print_Titles</vt:lpstr>
      <vt:lpstr>'10. P.Ninh Hoa'!Print_Titles</vt:lpstr>
      <vt:lpstr>'11.P.Đông Ninh Hoa'!Print_Titles</vt:lpstr>
      <vt:lpstr>'12. X.Tay Ninh Hoa'!Print_Titles</vt:lpstr>
      <vt:lpstr>'13.X.Nam Ninh Hoa'!Print_Titles</vt:lpstr>
      <vt:lpstr>'14. X.Bac Ninh Hoa'!Print_Titles</vt:lpstr>
      <vt:lpstr>'15. P.Hòa Thắng'!Print_Titles</vt:lpstr>
      <vt:lpstr>'16. X.Hòa Trí'!Print_Titles</vt:lpstr>
      <vt:lpstr>'17. X.Tân Định'!Print_Titles</vt:lpstr>
      <vt:lpstr>'18. X.Cam Lâm'!Print_Titles</vt:lpstr>
      <vt:lpstr>'19. X.Cam An'!Print_Titles</vt:lpstr>
      <vt:lpstr>'2. P.Nam Nha Trang'!Print_Titles</vt:lpstr>
      <vt:lpstr>'20.X.Cam Hiệp'!Print_Titles</vt:lpstr>
      <vt:lpstr>'21.X.Suối Dầu'!Print_Titles</vt:lpstr>
      <vt:lpstr>'22.X.Diên Khánh'!Print_Titles</vt:lpstr>
      <vt:lpstr>'23. X.Diên Thọ'!Print_Titles</vt:lpstr>
      <vt:lpstr>'24. X.Diên Điền'!Print_Titles</vt:lpstr>
      <vt:lpstr>'25.X.Diên Lạc'!Print_Titles</vt:lpstr>
      <vt:lpstr>'26.X.Diên Lâm'!Print_Titles</vt:lpstr>
      <vt:lpstr>'27. X.Suối Hiệp'!Print_Titles</vt:lpstr>
      <vt:lpstr>'28.X.Vạn Ninh'!Print_Titles</vt:lpstr>
      <vt:lpstr>'29.X.Đại Lãnh'!Print_Titles</vt:lpstr>
      <vt:lpstr>'3. P.Bắc Nha Trang'!Print_Titles</vt:lpstr>
      <vt:lpstr>'30.X.Tu Bông'!Print_Titles</vt:lpstr>
      <vt:lpstr>'31.X.Vạn Hưng'!Print_Titles</vt:lpstr>
      <vt:lpstr>'32.X.Vạn Thắng'!Print_Titles</vt:lpstr>
      <vt:lpstr>'33.X.Đông Khánh Sơn'!Print_Titles</vt:lpstr>
      <vt:lpstr>'34.X.Khánh Sơn'!Print_Titles</vt:lpstr>
      <vt:lpstr>'35. Tây Khánh Sơn'!Print_Titles</vt:lpstr>
      <vt:lpstr>'36. X.Bắc Khánh Vĩnh'!Print_Titles</vt:lpstr>
      <vt:lpstr>'37.X.Khánh Vĩnh'!Print_Titles</vt:lpstr>
      <vt:lpstr>'38. Nam Khánh Vĩnh'!Print_Titles</vt:lpstr>
      <vt:lpstr>'39. X.Tây Khánh Vĩnh'!Print_Titles</vt:lpstr>
      <vt:lpstr>'4. P.Tây Nha Trang'!Print_Titles</vt:lpstr>
      <vt:lpstr>'40. X.Trung Khánh Vĩnh'!Print_Titles</vt:lpstr>
      <vt:lpstr>'5. P.Cam Ranh'!Print_Titles</vt:lpstr>
      <vt:lpstr>'6. P.Bac Cam Ranh'!Print_Titles</vt:lpstr>
      <vt:lpstr>'7. P.Ba Ngoi'!Print_Titles</vt:lpstr>
      <vt:lpstr>'8. X.Nam Cam Ranh'!Print_Titles</vt:lpstr>
      <vt:lpstr>'9. P.Cam Linh'!Print_Titles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Thị Ý Định Trần</dc:creator>
  <cp:lastModifiedBy>Admin</cp:lastModifiedBy>
  <cp:lastPrinted>2025-10-17T04:16:40Z</cp:lastPrinted>
  <dcterms:created xsi:type="dcterms:W3CDTF">2025-08-21T15:31:51Z</dcterms:created>
  <dcterms:modified xsi:type="dcterms:W3CDTF">2025-12-03T11:14:02Z</dcterms:modified>
</cp:coreProperties>
</file>